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5.xml" ContentType="application/vnd.openxmlformats-officedocument.drawing+xml"/>
  <Override PartName="/xl/slicers/slicer1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castanedag\Desktop\"/>
    </mc:Choice>
  </mc:AlternateContent>
  <xr:revisionPtr revIDLastSave="0" documentId="13_ncr:1_{8F17F39F-1C18-43D1-B8FA-91BF69C009B1}" xr6:coauthVersionLast="47" xr6:coauthVersionMax="47" xr10:uidLastSave="{00000000-0000-0000-0000-000000000000}"/>
  <bookViews>
    <workbookView xWindow="-120" yWindow="-120" windowWidth="20730" windowHeight="11160" tabRatio="725" firstSheet="2" activeTab="2" xr2:uid="{00000000-000D-0000-FFFF-FFFF00000000}"/>
  </bookViews>
  <sheets>
    <sheet name="FORMULARIO" sheetId="3" state="hidden" r:id="rId1"/>
    <sheet name="Control 2023" sheetId="24" state="hidden" r:id="rId2"/>
    <sheet name="PAC 2023" sheetId="25" r:id="rId3"/>
    <sheet name="tabla dinamica" sheetId="23" state="hidden" r:id="rId4"/>
    <sheet name="Hoja2" sheetId="19" state="hidden" r:id="rId5"/>
    <sheet name="NecesidadxUOR" sheetId="9" state="hidden" r:id="rId6"/>
    <sheet name="Años1-4" sheetId="14" state="hidden" r:id="rId7"/>
    <sheet name="Prog.Año1" sheetId="13" state="hidden" r:id="rId8"/>
    <sheet name="Top5" sheetId="17" state="hidden" r:id="rId9"/>
    <sheet name="Rep.xObjetivo" sheetId="10" state="hidden" r:id="rId10"/>
    <sheet name="Dashboard (2)" sheetId="12" state="hidden" r:id="rId11"/>
    <sheet name="LISTAS" sheetId="5" state="hidden" r:id="rId12"/>
  </sheets>
  <definedNames>
    <definedName name="_xlnm._FilterDatabase" localSheetId="2" hidden="1">'PAC 2023'!$A$7:$L$97</definedName>
    <definedName name="aa">#REF!</definedName>
    <definedName name="_xlnm.Print_Area" localSheetId="1">'Control 2023'!$A$2:$H$27</definedName>
    <definedName name="_xlnm.Print_Area" localSheetId="2">'PAC 2023'!$A$1:$L$106</definedName>
    <definedName name="bb">#REF!</definedName>
    <definedName name="Bienes" localSheetId="10">Tabla11[Descripcion]</definedName>
    <definedName name="Bienes">Tabla11[Descripcion]</definedName>
    <definedName name="codigos" localSheetId="10">Tabla3[Cod. de UOR]</definedName>
    <definedName name="codigos">Tabla3[Cod. de UOR]</definedName>
    <definedName name="Cuentas" localSheetId="10">Tabla4[Código]</definedName>
    <definedName name="Cuentas">Tabla4[Código]</definedName>
    <definedName name="dfsdsdf">#REF!</definedName>
    <definedName name="GGFHGGFG">#REF!</definedName>
    <definedName name="hgfdg">#REF!</definedName>
    <definedName name="HGFFHGHG">#REF!</definedName>
    <definedName name="ListaBienes" localSheetId="10">Tabla11[#All]</definedName>
    <definedName name="ListaBienes">Tabla11[#All]</definedName>
    <definedName name="ListaContratacion" localSheetId="10">Tabla2[[#All],[Tipo de Contratación]]</definedName>
    <definedName name="ListaContratacion">Tabla2[[#All],[Tipo de Contratación]]</definedName>
    <definedName name="ListaCuentas" localSheetId="10">Tabla4[#All]</definedName>
    <definedName name="ListaCuentas">Tabla4[#All]</definedName>
    <definedName name="ListaMeses" localSheetId="10">Tabla5[[#All],[Mes]]</definedName>
    <definedName name="ListaMeses">Tabla5[[#All],[Mes]]</definedName>
    <definedName name="ListaObjetivos" localSheetId="10">Table7[[#All],[Objetivo Operativo]]</definedName>
    <definedName name="ListaObjetivos">Table7[[#All],[Objetivo Operativo]]</definedName>
    <definedName name="ListaProceso" localSheetId="10">Tabla1[[#All],[Tipo de proceso]]</definedName>
    <definedName name="ListaProceso">Tabla1[[#All],[Tipo de proceso]]</definedName>
    <definedName name="ListaUOR" localSheetId="10">Tabla3[#All]</definedName>
    <definedName name="ListaUOR">Tabla3[#All]</definedName>
    <definedName name="matri">#REF!</definedName>
    <definedName name="matricito">#REF!</definedName>
    <definedName name="MATRIZ">#REF!</definedName>
    <definedName name="NItem" localSheetId="10">#REF!</definedName>
    <definedName name="NItem">#REF!</definedName>
    <definedName name="PAC">#REF!</definedName>
    <definedName name="Pacito">#REF!</definedName>
    <definedName name="periodo" localSheetId="10">Table6[Periodicidad]</definedName>
    <definedName name="periodo">Table6[Periodicidad]</definedName>
    <definedName name="sdvxdvxc">#REF!</definedName>
    <definedName name="SegmentaciónDeDatos_Gerencia1">#N/A</definedName>
    <definedName name="solicitud" localSheetId="10">Tabla13[Solicitud de recursos]</definedName>
    <definedName name="solicitud">Tabla13[Solicitud de recursos]</definedName>
    <definedName name="_xlnm.Print_Titles" localSheetId="2">'PAC 2023'!$7:$7</definedName>
  </definedNames>
  <calcPr calcId="191029"/>
  <pivotCaches>
    <pivotCache cacheId="8" r:id="rId13"/>
    <pivotCache cacheId="9" r:id="rId14"/>
  </pivotCaches>
  <extLst>
    <ext xmlns:x14="http://schemas.microsoft.com/office/spreadsheetml/2009/9/main" uri="{BBE1A952-AA13-448e-AADC-164F8A28A991}">
      <x14:slicerCaches>
        <x14:slicerCache r:id="rId1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25" l="1"/>
  <c r="B92" i="25"/>
  <c r="B88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4" i="25"/>
  <c r="B63" i="25"/>
  <c r="B62" i="25"/>
  <c r="B61" i="25"/>
  <c r="B59" i="25"/>
  <c r="B58" i="25"/>
  <c r="B52" i="25"/>
  <c r="B50" i="25"/>
  <c r="B49" i="25"/>
  <c r="B48" i="25"/>
  <c r="B47" i="25"/>
  <c r="B46" i="25"/>
  <c r="B44" i="25"/>
  <c r="B42" i="25"/>
  <c r="B41" i="25"/>
  <c r="B40" i="25"/>
  <c r="B38" i="25"/>
  <c r="B37" i="25"/>
  <c r="B36" i="25"/>
  <c r="B35" i="25"/>
  <c r="B34" i="25"/>
  <c r="B33" i="25"/>
  <c r="B31" i="25"/>
  <c r="B30" i="25"/>
  <c r="B29" i="25"/>
  <c r="B28" i="25"/>
  <c r="B27" i="25"/>
  <c r="B25" i="25"/>
  <c r="B18" i="25"/>
  <c r="B13" i="25"/>
  <c r="B10" i="25"/>
  <c r="B9" i="25"/>
  <c r="E27" i="24" l="1"/>
  <c r="K1516" i="5" l="1"/>
  <c r="J1516" i="5" s="1"/>
  <c r="K1515" i="5"/>
  <c r="J1515" i="5" s="1"/>
  <c r="K1514" i="5"/>
  <c r="J1514" i="5" s="1"/>
  <c r="K1513" i="5"/>
  <c r="J1513" i="5" s="1"/>
  <c r="K1512" i="5"/>
  <c r="J1512" i="5" s="1"/>
  <c r="K1511" i="5"/>
  <c r="J1511" i="5" s="1"/>
  <c r="K1510" i="5"/>
  <c r="J1510" i="5" s="1"/>
  <c r="K1509" i="5"/>
  <c r="J1509" i="5" s="1"/>
  <c r="K1508" i="5"/>
  <c r="J1508" i="5" s="1"/>
  <c r="K1507" i="5"/>
  <c r="J1507" i="5" s="1"/>
  <c r="K1506" i="5"/>
  <c r="J1506" i="5" s="1"/>
  <c r="K1505" i="5"/>
  <c r="J1505" i="5" s="1"/>
  <c r="K1504" i="5"/>
  <c r="J1504" i="5" s="1"/>
  <c r="K1503" i="5"/>
  <c r="J1503" i="5" s="1"/>
  <c r="K1502" i="5"/>
  <c r="J1502" i="5" s="1"/>
  <c r="K1501" i="5"/>
  <c r="J1501" i="5" s="1"/>
  <c r="K1500" i="5"/>
  <c r="J1500" i="5" s="1"/>
  <c r="K1499" i="5"/>
  <c r="J1499" i="5" s="1"/>
  <c r="K1498" i="5"/>
  <c r="J1498" i="5" s="1"/>
  <c r="K1497" i="5"/>
  <c r="J1497" i="5" s="1"/>
  <c r="K1496" i="5"/>
  <c r="J1496" i="5" s="1"/>
  <c r="K1495" i="5"/>
  <c r="J1495" i="5" s="1"/>
  <c r="K1494" i="5"/>
  <c r="J1494" i="5" s="1"/>
  <c r="N1" i="5"/>
  <c r="J2" i="13"/>
  <c r="L2" i="13"/>
  <c r="E2" i="14"/>
  <c r="G2" i="13"/>
  <c r="E2" i="13"/>
  <c r="I2" i="13"/>
  <c r="C2" i="13"/>
  <c r="D2" i="13"/>
  <c r="K2" i="13"/>
  <c r="N2" i="13"/>
  <c r="H2" i="13"/>
  <c r="M2" i="13"/>
  <c r="F2" i="14"/>
  <c r="C2" i="14"/>
  <c r="D2" i="14"/>
  <c r="F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ERICK JESUS PALOMINO LEZMA</author>
  </authors>
  <commentList>
    <comment ref="B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Tipo de Proceso:
</t>
        </r>
        <r>
          <rPr>
            <sz val="8"/>
            <color indexed="81"/>
            <rFont val="Tahoma"/>
            <family val="2"/>
          </rPr>
          <t>LP- Licitacion Publica
CP- Concurso Publico
AS- Adjudicacion Simplificada 
CPC- Compra por Catalogo
CD- Compra Directa</t>
        </r>
      </text>
    </comment>
    <comment ref="C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Objeto de Contratacion:
</t>
        </r>
        <r>
          <rPr>
            <sz val="8"/>
            <color indexed="81"/>
            <rFont val="Tahoma"/>
            <family val="2"/>
          </rPr>
          <t>1- Bienes
2- Servicios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3- Obras
4- Consultoria de Obras
</t>
        </r>
      </text>
    </comment>
    <comment ref="G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Tipo de Moneda:
</t>
        </r>
        <r>
          <rPr>
            <sz val="8"/>
            <color indexed="81"/>
            <rFont val="Tahoma"/>
            <family val="2"/>
          </rPr>
          <t>1- Soles
2- Dolares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Mes:</t>
        </r>
        <r>
          <rPr>
            <sz val="8"/>
            <color indexed="81"/>
            <rFont val="Tahoma"/>
            <family val="2"/>
          </rPr>
          <t xml:space="preserve">
1. Enero
2. Febrero
3. Marzo
4. Abril
5. Mayo
6. Junio
7. Julio
8. Agosto
9. Setiembre
10. Octubre
11. Noviembre
12. Diciembre</t>
        </r>
      </text>
    </comment>
    <comment ref="D52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Especificar el proceso de saneamiento </t>
        </r>
      </text>
    </comment>
    <comment ref="D74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Periodo 2021?, Se otorgo certificación para el perido 2022</t>
        </r>
      </text>
    </comment>
    <comment ref="D77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Verificar si es la misma contratación detallada en la CPP 023-22</t>
        </r>
      </text>
    </comment>
    <comment ref="D86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Falta el desagregado por año</t>
        </r>
      </text>
    </comment>
    <comment ref="D87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Falta el desagregado por año</t>
        </r>
      </text>
    </comment>
  </commentList>
</comments>
</file>

<file path=xl/sharedStrings.xml><?xml version="1.0" encoding="utf-8"?>
<sst xmlns="http://schemas.openxmlformats.org/spreadsheetml/2006/main" count="16881" uniqueCount="6713">
  <si>
    <t>Gerencia</t>
  </si>
  <si>
    <t>Sección</t>
  </si>
  <si>
    <t>Inicio</t>
  </si>
  <si>
    <t>Contratación</t>
  </si>
  <si>
    <t>PAC / NO PAC</t>
  </si>
  <si>
    <t>Celular</t>
  </si>
  <si>
    <t>Tipo de proceso</t>
  </si>
  <si>
    <t>Mes</t>
  </si>
  <si>
    <t>Tipo de Contratación</t>
  </si>
  <si>
    <t>Cod. de UOR</t>
  </si>
  <si>
    <t>Subgerencia</t>
  </si>
  <si>
    <t>Código</t>
  </si>
  <si>
    <t>Cuenta</t>
  </si>
  <si>
    <t>Periodicidad</t>
  </si>
  <si>
    <t>Número de pagos</t>
  </si>
  <si>
    <t>Enero</t>
  </si>
  <si>
    <t>Bienes</t>
  </si>
  <si>
    <t>Presidencia Ejecutiva</t>
  </si>
  <si>
    <t>Mensual</t>
  </si>
  <si>
    <t>Febrero</t>
  </si>
  <si>
    <t>Servicios</t>
  </si>
  <si>
    <t>Asesoría Presidencia</t>
  </si>
  <si>
    <t>Trimestral</t>
  </si>
  <si>
    <t>Marzo</t>
  </si>
  <si>
    <t>Obras</t>
  </si>
  <si>
    <t>Gerencia General</t>
  </si>
  <si>
    <t>Cuatrimestral</t>
  </si>
  <si>
    <t>Abril</t>
  </si>
  <si>
    <t>Consultoría de obras</t>
  </si>
  <si>
    <t>Órgano de Control Institucional</t>
  </si>
  <si>
    <t>Semestral</t>
  </si>
  <si>
    <t>Mayo</t>
  </si>
  <si>
    <t>Auditoría Financiera y Administrativa</t>
  </si>
  <si>
    <t>SIE</t>
  </si>
  <si>
    <t>Junio</t>
  </si>
  <si>
    <t>Auditorías Especiales</t>
  </si>
  <si>
    <t>Julio</t>
  </si>
  <si>
    <t>Órgano de Auditoría Interna</t>
  </si>
  <si>
    <t>Agosto</t>
  </si>
  <si>
    <t>Subgerencia Auditoría de procesos</t>
  </si>
  <si>
    <t>Setiembre</t>
  </si>
  <si>
    <t>Subgerencia Auditoría forense</t>
  </si>
  <si>
    <t>Octubre</t>
  </si>
  <si>
    <t>Oficialía de Prevención de Lavado de Activos y Financiamiento del Terrorismo</t>
  </si>
  <si>
    <t>Noviembre</t>
  </si>
  <si>
    <t>Investigación</t>
  </si>
  <si>
    <t>Diciembre</t>
  </si>
  <si>
    <t>Prevención</t>
  </si>
  <si>
    <t>Oficialía de Cumplimiento Normativo y Conducta de Mercado</t>
  </si>
  <si>
    <t>Conducta de Mercado</t>
  </si>
  <si>
    <t>Cumplimiento Normativo e Integridad</t>
  </si>
  <si>
    <t>Gerencia de Riesgos</t>
  </si>
  <si>
    <t>Riesgos de Operación y Tecnología</t>
  </si>
  <si>
    <t>Continuidad de Negocios</t>
  </si>
  <si>
    <t>Políticas de Seguridad de Información</t>
  </si>
  <si>
    <t>Riesgos de Operación</t>
  </si>
  <si>
    <t>Riesgos Crediticios y Financieros</t>
  </si>
  <si>
    <t>Evaluación Cartera de Créditos</t>
  </si>
  <si>
    <t>Riesgos Crediticios</t>
  </si>
  <si>
    <t>Riesgos Financieros</t>
  </si>
  <si>
    <t>Prevención del Fraude</t>
  </si>
  <si>
    <t>Monitoreo y Respuesta del Fraude</t>
  </si>
  <si>
    <t>Gerencia de Finanzas y Tesorería</t>
  </si>
  <si>
    <t>Control Financiero</t>
  </si>
  <si>
    <t>Presupuesto</t>
  </si>
  <si>
    <t>Formulación y Asignación del Presupuesto</t>
  </si>
  <si>
    <t>Seguimiento y evaluación del Presupuesto</t>
  </si>
  <si>
    <t>Estudios Económicos y Financieros</t>
  </si>
  <si>
    <t>Estudios Financieros</t>
  </si>
  <si>
    <t>Estadística y Estudios Económicos</t>
  </si>
  <si>
    <t>Mesa de Dinero</t>
  </si>
  <si>
    <t>Contabilidad</t>
  </si>
  <si>
    <t>Tributación</t>
  </si>
  <si>
    <t>Estados Financieros e Informes Contables</t>
  </si>
  <si>
    <t>Centralización y Procesamiento Contable</t>
  </si>
  <si>
    <t>Pagos</t>
  </si>
  <si>
    <t>Gerencia de Recursos Humanos y Cultura</t>
  </si>
  <si>
    <t>Seguridad y Salud en el Trabajo</t>
  </si>
  <si>
    <t>Administración de Personal</t>
  </si>
  <si>
    <t>Selección de Personal</t>
  </si>
  <si>
    <t>Registro de Personal</t>
  </si>
  <si>
    <t>Administración de Relaciones Laborales y Previsionales</t>
  </si>
  <si>
    <t>Desarrollo del Talento</t>
  </si>
  <si>
    <t>Desarrollo Profesional</t>
  </si>
  <si>
    <t>Capacitación</t>
  </si>
  <si>
    <t>Cultura Organizacional</t>
  </si>
  <si>
    <t>Asistencia y Bienestar</t>
  </si>
  <si>
    <t>Compensaciones</t>
  </si>
  <si>
    <t>Remuneraciones, pensiones y subsidios</t>
  </si>
  <si>
    <t>Aplicación y Control de Planillas</t>
  </si>
  <si>
    <t>Gerencia de Administración y Logística</t>
  </si>
  <si>
    <t>Seguridad</t>
  </si>
  <si>
    <t>Seguridad Física y Electrónica</t>
  </si>
  <si>
    <t>Gestión Procesos de Seguridad</t>
  </si>
  <si>
    <t>Compras</t>
  </si>
  <si>
    <t>Procedimientos de Selección</t>
  </si>
  <si>
    <t>Programación, Evaluación y Compras Menores</t>
  </si>
  <si>
    <t>Seguimiento Administrativo de Contratos</t>
  </si>
  <si>
    <t>Trámite Documentario</t>
  </si>
  <si>
    <t>Archivo Central</t>
  </si>
  <si>
    <t>Almacén</t>
  </si>
  <si>
    <t>Servicios Generales</t>
  </si>
  <si>
    <t>Control Patrimonial</t>
  </si>
  <si>
    <t>Infraestructura</t>
  </si>
  <si>
    <t>Gerencia de Comunicaciones y Relaciones Institucionales</t>
  </si>
  <si>
    <t>Responsabilidad Social y Relaciones Públicas</t>
  </si>
  <si>
    <t>Prensa Institucional</t>
  </si>
  <si>
    <t>Publicidad y Posicionamiento de Marca</t>
  </si>
  <si>
    <t>Gerencia Legal</t>
  </si>
  <si>
    <t>Asuntos Procesales</t>
  </si>
  <si>
    <t>Procesos Judiciales y Administrativos</t>
  </si>
  <si>
    <t>Procesos Laborales</t>
  </si>
  <si>
    <t>Asuntos Bancarios y Financieros</t>
  </si>
  <si>
    <t>Asuntos Administrativos</t>
  </si>
  <si>
    <t>Gerencia de Planeamiento y Control de Gestión</t>
  </si>
  <si>
    <t>Planeamiento</t>
  </si>
  <si>
    <t>Desarrollo Organizacional</t>
  </si>
  <si>
    <t>Gestión de la Calidad</t>
  </si>
  <si>
    <t>Gerencia de Innovación y Transformación Digital</t>
  </si>
  <si>
    <t>Experiencia de Cliente y Reclamos</t>
  </si>
  <si>
    <t>Experiencia de cliente</t>
  </si>
  <si>
    <t>Reclamos</t>
  </si>
  <si>
    <t>Datos y Analítica Avanzada</t>
  </si>
  <si>
    <t>Gestión de Datos</t>
  </si>
  <si>
    <t>Analítica Avanzada</t>
  </si>
  <si>
    <t>Gerencia de Tecnologías de Información</t>
  </si>
  <si>
    <t>Oficina de Seguridad Informática</t>
  </si>
  <si>
    <t>Ciberseguridad</t>
  </si>
  <si>
    <t>Control de Operaciones de Seguridad</t>
  </si>
  <si>
    <t>Proyectos y Procesos de TIC</t>
  </si>
  <si>
    <t>Gestión Administrativa y Procesos de TI</t>
  </si>
  <si>
    <t>Gestión de Demanda y Proyectos</t>
  </si>
  <si>
    <t>Arquitectura de TIC</t>
  </si>
  <si>
    <t>Arquitectura de Datos y Aplicaciones</t>
  </si>
  <si>
    <t>Arquitectura Tecnológica</t>
  </si>
  <si>
    <t>Construcción de Aplicaciones</t>
  </si>
  <si>
    <t>Sistemas Bancarios</t>
  </si>
  <si>
    <t>Sistemas Administrativos</t>
  </si>
  <si>
    <t>Control de Calidad</t>
  </si>
  <si>
    <t>Soluciones Digitales</t>
  </si>
  <si>
    <t>Producción</t>
  </si>
  <si>
    <t>Atención a Usuario</t>
  </si>
  <si>
    <t>Operaciones de la Infraestructura Tecnológica</t>
  </si>
  <si>
    <t>Soporte de la Infraestructura Tecnológica</t>
  </si>
  <si>
    <t>Gerencia de Productos e Inclusión Financiera</t>
  </si>
  <si>
    <t>Fideicomisos</t>
  </si>
  <si>
    <t>Segmentos</t>
  </si>
  <si>
    <t>Inteligencia Comercial</t>
  </si>
  <si>
    <t>Desarrollo Comercial y Proyectos</t>
  </si>
  <si>
    <t>Banca Institucional</t>
  </si>
  <si>
    <t>Banca de Gobierno Nacional</t>
  </si>
  <si>
    <t>Banca de Gobierno Subnacional</t>
  </si>
  <si>
    <t>Banca Personal</t>
  </si>
  <si>
    <t>Créditos Hipotecarios</t>
  </si>
  <si>
    <t>Tarjeta de Crédito</t>
  </si>
  <si>
    <t>Banca Seguros</t>
  </si>
  <si>
    <t>Créditos Vehicular</t>
  </si>
  <si>
    <t>Préstamo Multired</t>
  </si>
  <si>
    <t>Inclusión Financiera</t>
  </si>
  <si>
    <t>Desarrollo y Seguimiento</t>
  </si>
  <si>
    <t>Banca Privada</t>
  </si>
  <si>
    <t>Gerencia de Operaciones</t>
  </si>
  <si>
    <t>Captaciones y Pagaduría</t>
  </si>
  <si>
    <t>Apertura de Cuentas</t>
  </si>
  <si>
    <t>Administración de Cuentas y Pagaduría</t>
  </si>
  <si>
    <t>Sistema de Pagos</t>
  </si>
  <si>
    <t>Caja y Valores</t>
  </si>
  <si>
    <t>Caja y Valores en Custodia</t>
  </si>
  <si>
    <t>Programación y Distribución de Fondos</t>
  </si>
  <si>
    <t>Soporte Mesa de Dinero</t>
  </si>
  <si>
    <t>Internacional</t>
  </si>
  <si>
    <t>Operaciones Bancarias M.E.</t>
  </si>
  <si>
    <t>Comercio Exterior</t>
  </si>
  <si>
    <t>Servicios Bancarios y Recaudación</t>
  </si>
  <si>
    <t>Depósitos Judiciales y Administrativos</t>
  </si>
  <si>
    <t>Administración de Créditos y Garantías</t>
  </si>
  <si>
    <t>Soporte de Servicios Financieros</t>
  </si>
  <si>
    <t>Recuperación de Créditos</t>
  </si>
  <si>
    <t>Recaudación y Corresponsalía</t>
  </si>
  <si>
    <t>Gerencia Banca Digital</t>
  </si>
  <si>
    <t>Innovación Digital</t>
  </si>
  <si>
    <t>Canales Alternos</t>
  </si>
  <si>
    <t>Mesa de Ayuda</t>
  </si>
  <si>
    <t>Canales Presenciales</t>
  </si>
  <si>
    <t>Canales Virtuales</t>
  </si>
  <si>
    <t>Gerencia Red de Agencias</t>
  </si>
  <si>
    <t>Gestión del Cliente</t>
  </si>
  <si>
    <t>Macro Región Lima</t>
  </si>
  <si>
    <t>Macro Región I - Piura</t>
  </si>
  <si>
    <t>Macro Región II - Trujillo</t>
  </si>
  <si>
    <t>Macro Región III - Huancayo</t>
  </si>
  <si>
    <t>Macro Región IV - Cusco</t>
  </si>
  <si>
    <t>Macro Región V - Arequipa</t>
  </si>
  <si>
    <t>Macro Región VI - Iquitos</t>
  </si>
  <si>
    <t>Objetivo Operativo</t>
  </si>
  <si>
    <t>Area</t>
  </si>
  <si>
    <t>Usuaria</t>
  </si>
  <si>
    <t>Técnica</t>
  </si>
  <si>
    <t>Priorización</t>
  </si>
  <si>
    <t>Licitación Pública</t>
  </si>
  <si>
    <t>Concurso Público</t>
  </si>
  <si>
    <t>Adjudicación Simplificada</t>
  </si>
  <si>
    <t>Compras por Catálogo</t>
  </si>
  <si>
    <t>Contratación Directa</t>
  </si>
  <si>
    <t>Agencia 1, Huacho</t>
  </si>
  <si>
    <t>Agencia 2, Barranca</t>
  </si>
  <si>
    <t>Agencia 2, Huaral</t>
  </si>
  <si>
    <t>Agencia 2, Cañete</t>
  </si>
  <si>
    <t>Agencia 1, Piura</t>
  </si>
  <si>
    <t>Agencia 1, Chiclayo</t>
  </si>
  <si>
    <t>Agencia 2, Ferreñafe</t>
  </si>
  <si>
    <t>Agencia 2, La Victoria</t>
  </si>
  <si>
    <t>Agencia 2, Periférica Chiclayo</t>
  </si>
  <si>
    <t>Agencia 2, Chachapoyas</t>
  </si>
  <si>
    <t>Agencia 2, Jaén</t>
  </si>
  <si>
    <t>Agencia 2, Bagua Chica</t>
  </si>
  <si>
    <t>Agencia 2, Lambayeque</t>
  </si>
  <si>
    <t>Agencia 2, Chulucanas</t>
  </si>
  <si>
    <t>Agencia 2, Paita</t>
  </si>
  <si>
    <t>Agencia 2, Huancabamba</t>
  </si>
  <si>
    <t>Agencia 2, Sullana</t>
  </si>
  <si>
    <t>Agencia 2, Talara</t>
  </si>
  <si>
    <t>Agencia 2, Tumbes</t>
  </si>
  <si>
    <t>Agencia 1, Trujillo</t>
  </si>
  <si>
    <t>Agencia 1, Cajamarca</t>
  </si>
  <si>
    <t>Agencia 1, Chimbote</t>
  </si>
  <si>
    <t>Agencia 2, Chota</t>
  </si>
  <si>
    <t>Agencia 2, Cutervo</t>
  </si>
  <si>
    <t>Agencia 2, Caraz</t>
  </si>
  <si>
    <t>Agencia 2, Huaraz</t>
  </si>
  <si>
    <t>Agencia 2, Casa Grande</t>
  </si>
  <si>
    <t>Agencia 2, Periférica Trujillo</t>
  </si>
  <si>
    <t>Agencia 2, Celendin</t>
  </si>
  <si>
    <t>Agencia 2, Víctor Larco</t>
  </si>
  <si>
    <t>Agencia 2, Huamachuco</t>
  </si>
  <si>
    <t>Agencia 2, Pacasmayo</t>
  </si>
  <si>
    <t>Agencia 2, Chepen</t>
  </si>
  <si>
    <t>Agencia 1, Huancayo</t>
  </si>
  <si>
    <t>Agencia 2, Periférica Huancayo</t>
  </si>
  <si>
    <t>Agencia 2, Huancavelica</t>
  </si>
  <si>
    <t>Agencia 2, Jauja</t>
  </si>
  <si>
    <t>Agencia 2, La Oroya</t>
  </si>
  <si>
    <t>Agencia 2, Tarma</t>
  </si>
  <si>
    <t>Agencia 2, La Merced</t>
  </si>
  <si>
    <t>Agencia 2, Satipo</t>
  </si>
  <si>
    <t>Agencia 2, Huanuco</t>
  </si>
  <si>
    <t>Agencia 2, Tingo María</t>
  </si>
  <si>
    <t>Agencia 2, Cerro de Pasco</t>
  </si>
  <si>
    <t>Agencia 2, Amarilis</t>
  </si>
  <si>
    <t>Agencia 1, Cusco</t>
  </si>
  <si>
    <t>Agencia 1, Puno</t>
  </si>
  <si>
    <t>Agencia 2, Urubamba</t>
  </si>
  <si>
    <t>Agencia 2, Wanchaq</t>
  </si>
  <si>
    <t>Agencia 2, Abancay</t>
  </si>
  <si>
    <t>Agencia 2, Andahuaylas</t>
  </si>
  <si>
    <t>Agencia 2, Puerto Maldonado</t>
  </si>
  <si>
    <t>Agencia 2, Quillabamba</t>
  </si>
  <si>
    <t>Agencia 2, Sicuani</t>
  </si>
  <si>
    <t>Agencia 2, Ayacucho</t>
  </si>
  <si>
    <t>Agencia 2, Huanta</t>
  </si>
  <si>
    <t>Agencia 2, Ayaviri</t>
  </si>
  <si>
    <t>Agencia 2, Juliaca</t>
  </si>
  <si>
    <t>Agencia 1, Arequipa</t>
  </si>
  <si>
    <t>Agencia 1, Tacna</t>
  </si>
  <si>
    <t>Agencia 1, Ica</t>
  </si>
  <si>
    <t>Agencia 2, Camana</t>
  </si>
  <si>
    <t>Agencia 2, Miraflores</t>
  </si>
  <si>
    <t>Agencia 2, Periferica Arequipa</t>
  </si>
  <si>
    <t>Agencia 2, Bustamante y Rivero</t>
  </si>
  <si>
    <t>Agencia 2, Aplao</t>
  </si>
  <si>
    <t>Agencia 2, Mollendo</t>
  </si>
  <si>
    <t>Agencia 2, Rivero</t>
  </si>
  <si>
    <t>Agencia 2, Moquegua</t>
  </si>
  <si>
    <t>Agencia 2, Ilo</t>
  </si>
  <si>
    <t>Agencia 2, Pisco</t>
  </si>
  <si>
    <t>Agencia 2, Chincha</t>
  </si>
  <si>
    <t>Agencia 2, Nazca</t>
  </si>
  <si>
    <t>Agencia 1, Iquitos</t>
  </si>
  <si>
    <t>Agencia 2, Juanjui</t>
  </si>
  <si>
    <t>Agencia 2, Moyobamba</t>
  </si>
  <si>
    <t>Agencia 2, Pucallpa</t>
  </si>
  <si>
    <t>Agencia 2, Punchana</t>
  </si>
  <si>
    <t>Agencia 2, San Juan Bautista</t>
  </si>
  <si>
    <t>Agencia 2, Tarapoto</t>
  </si>
  <si>
    <t>Agencia 2, Yurimaguas</t>
  </si>
  <si>
    <t>1000</t>
  </si>
  <si>
    <t>1001</t>
  </si>
  <si>
    <t>2000</t>
  </si>
  <si>
    <t>1300</t>
  </si>
  <si>
    <t>1110</t>
  </si>
  <si>
    <t>1120</t>
  </si>
  <si>
    <t>1400</t>
  </si>
  <si>
    <t>1420</t>
  </si>
  <si>
    <t>1450</t>
  </si>
  <si>
    <t>1200</t>
  </si>
  <si>
    <t>1201</t>
  </si>
  <si>
    <t>1202</t>
  </si>
  <si>
    <t>1500</t>
  </si>
  <si>
    <t>1510</t>
  </si>
  <si>
    <t>1520</t>
  </si>
  <si>
    <t>2100</t>
  </si>
  <si>
    <t>2180</t>
  </si>
  <si>
    <t>2121</t>
  </si>
  <si>
    <t>2181</t>
  </si>
  <si>
    <t>2182</t>
  </si>
  <si>
    <t>2190</t>
  </si>
  <si>
    <t>2191</t>
  </si>
  <si>
    <t>2192</t>
  </si>
  <si>
    <t>2193</t>
  </si>
  <si>
    <t>2210</t>
  </si>
  <si>
    <t>2211</t>
  </si>
  <si>
    <t>2212</t>
  </si>
  <si>
    <t>7400</t>
  </si>
  <si>
    <t>6201</t>
  </si>
  <si>
    <t>3410</t>
  </si>
  <si>
    <t>3411</t>
  </si>
  <si>
    <t>3413</t>
  </si>
  <si>
    <t>3440</t>
  </si>
  <si>
    <t>3443</t>
  </si>
  <si>
    <t>3444</t>
  </si>
  <si>
    <t>3420</t>
  </si>
  <si>
    <t>6210</t>
  </si>
  <si>
    <t>2501</t>
  </si>
  <si>
    <t>6214</t>
  </si>
  <si>
    <t>6215</t>
  </si>
  <si>
    <t>6213</t>
  </si>
  <si>
    <t>7500</t>
  </si>
  <si>
    <t>4101</t>
  </si>
  <si>
    <t>2330</t>
  </si>
  <si>
    <t>2335</t>
  </si>
  <si>
    <t>2332</t>
  </si>
  <si>
    <t>2336</t>
  </si>
  <si>
    <t>4110</t>
  </si>
  <si>
    <t>4111</t>
  </si>
  <si>
    <t>2334</t>
  </si>
  <si>
    <t>4112</t>
  </si>
  <si>
    <t>4113</t>
  </si>
  <si>
    <t>2320</t>
  </si>
  <si>
    <t>2321</t>
  </si>
  <si>
    <t>2322</t>
  </si>
  <si>
    <t>5500</t>
  </si>
  <si>
    <t>2060</t>
  </si>
  <si>
    <t>2061</t>
  </si>
  <si>
    <t>2062</t>
  </si>
  <si>
    <t>2660</t>
  </si>
  <si>
    <t>2662</t>
  </si>
  <si>
    <t>2663</t>
  </si>
  <si>
    <t>2664</t>
  </si>
  <si>
    <t>5510</t>
  </si>
  <si>
    <t>2202</t>
  </si>
  <si>
    <t>2203</t>
  </si>
  <si>
    <t>2627</t>
  </si>
  <si>
    <t>2638</t>
  </si>
  <si>
    <t>2639</t>
  </si>
  <si>
    <t>2650</t>
  </si>
  <si>
    <t>7600</t>
  </si>
  <si>
    <t>4201</t>
  </si>
  <si>
    <t>4210</t>
  </si>
  <si>
    <t>4220</t>
  </si>
  <si>
    <t>4500</t>
  </si>
  <si>
    <t>2750</t>
  </si>
  <si>
    <t>2751</t>
  </si>
  <si>
    <t>2752</t>
  </si>
  <si>
    <t>2760</t>
  </si>
  <si>
    <t>2770</t>
  </si>
  <si>
    <t>7700</t>
  </si>
  <si>
    <t>2810</t>
  </si>
  <si>
    <t>2820</t>
  </si>
  <si>
    <t>2840</t>
  </si>
  <si>
    <t>7800</t>
  </si>
  <si>
    <t>7830</t>
  </si>
  <si>
    <t>7831</t>
  </si>
  <si>
    <t>7832</t>
  </si>
  <si>
    <t>7820</t>
  </si>
  <si>
    <t>7821</t>
  </si>
  <si>
    <t>7822</t>
  </si>
  <si>
    <t>8300</t>
  </si>
  <si>
    <t>2530</t>
  </si>
  <si>
    <t>2531</t>
  </si>
  <si>
    <t>2532</t>
  </si>
  <si>
    <t>2540</t>
  </si>
  <si>
    <t>2541</t>
  </si>
  <si>
    <t>2542</t>
  </si>
  <si>
    <t>2550</t>
  </si>
  <si>
    <t>2551</t>
  </si>
  <si>
    <t>2552</t>
  </si>
  <si>
    <t>2560</t>
  </si>
  <si>
    <t>2561</t>
  </si>
  <si>
    <t>2562</t>
  </si>
  <si>
    <t>2563</t>
  </si>
  <si>
    <t>2564</t>
  </si>
  <si>
    <t>2570</t>
  </si>
  <si>
    <t>2572</t>
  </si>
  <si>
    <t>2573</t>
  </si>
  <si>
    <t>2574</t>
  </si>
  <si>
    <t>8400</t>
  </si>
  <si>
    <t>7101</t>
  </si>
  <si>
    <t>8401</t>
  </si>
  <si>
    <t>8402</t>
  </si>
  <si>
    <t>8403</t>
  </si>
  <si>
    <t>8420</t>
  </si>
  <si>
    <t>8421</t>
  </si>
  <si>
    <t>8422</t>
  </si>
  <si>
    <t>3340</t>
  </si>
  <si>
    <t>3341</t>
  </si>
  <si>
    <t>3344</t>
  </si>
  <si>
    <t>3345</t>
  </si>
  <si>
    <t>3346</t>
  </si>
  <si>
    <t>3347</t>
  </si>
  <si>
    <t>8410</t>
  </si>
  <si>
    <t>8411</t>
  </si>
  <si>
    <t>8412</t>
  </si>
  <si>
    <t>3100</t>
  </si>
  <si>
    <t>3190</t>
  </si>
  <si>
    <t>3111</t>
  </si>
  <si>
    <t>3191</t>
  </si>
  <si>
    <t>3116</t>
  </si>
  <si>
    <t>3130</t>
  </si>
  <si>
    <t>3131</t>
  </si>
  <si>
    <t>3135</t>
  </si>
  <si>
    <t>3216</t>
  </si>
  <si>
    <t>3220</t>
  </si>
  <si>
    <t>3221</t>
  </si>
  <si>
    <t>3223</t>
  </si>
  <si>
    <t>3240</t>
  </si>
  <si>
    <t>3212</t>
  </si>
  <si>
    <t>3215</t>
  </si>
  <si>
    <t>3241</t>
  </si>
  <si>
    <t>3242</t>
  </si>
  <si>
    <t>3243</t>
  </si>
  <si>
    <t>7900</t>
  </si>
  <si>
    <t>7920</t>
  </si>
  <si>
    <t>3250</t>
  </si>
  <si>
    <t>3151</t>
  </si>
  <si>
    <t>3251</t>
  </si>
  <si>
    <t>3252</t>
  </si>
  <si>
    <t>9700</t>
  </si>
  <si>
    <t>7210</t>
  </si>
  <si>
    <t>6110</t>
  </si>
  <si>
    <t>0321</t>
  </si>
  <si>
    <t>0331</t>
  </si>
  <si>
    <t>0361</t>
  </si>
  <si>
    <t>0571</t>
  </si>
  <si>
    <t>6150</t>
  </si>
  <si>
    <t>0631</t>
  </si>
  <si>
    <t>0231</t>
  </si>
  <si>
    <t>0234</t>
  </si>
  <si>
    <t>0250</t>
  </si>
  <si>
    <t>0248</t>
  </si>
  <si>
    <t>0261</t>
  </si>
  <si>
    <t>0291</t>
  </si>
  <si>
    <t>0292</t>
  </si>
  <si>
    <t>0301</t>
  </si>
  <si>
    <t>0634</t>
  </si>
  <si>
    <t>0638</t>
  </si>
  <si>
    <t>0661</t>
  </si>
  <si>
    <t>0671</t>
  </si>
  <si>
    <t>0681</t>
  </si>
  <si>
    <t>0691</t>
  </si>
  <si>
    <t>6160</t>
  </si>
  <si>
    <t>0741</t>
  </si>
  <si>
    <t>0761</t>
  </si>
  <si>
    <t>0781</t>
  </si>
  <si>
    <t>0271</t>
  </si>
  <si>
    <t>0274</t>
  </si>
  <si>
    <t>0341</t>
  </si>
  <si>
    <t>0371</t>
  </si>
  <si>
    <t>0744</t>
  </si>
  <si>
    <t>0757</t>
  </si>
  <si>
    <t>0763</t>
  </si>
  <si>
    <t>0801</t>
  </si>
  <si>
    <t>0811</t>
  </si>
  <si>
    <t>0812</t>
  </si>
  <si>
    <t>6170</t>
  </si>
  <si>
    <t>0381</t>
  </si>
  <si>
    <t>0386</t>
  </si>
  <si>
    <t>0421</t>
  </si>
  <si>
    <t>0431</t>
  </si>
  <si>
    <t>0441</t>
  </si>
  <si>
    <t>0461</t>
  </si>
  <si>
    <t>0470</t>
  </si>
  <si>
    <t>0473</t>
  </si>
  <si>
    <t>0481</t>
  </si>
  <si>
    <t>0490</t>
  </si>
  <si>
    <t>0501</t>
  </si>
  <si>
    <t>0580</t>
  </si>
  <si>
    <t>6180</t>
  </si>
  <si>
    <t>0161</t>
  </si>
  <si>
    <t>0701</t>
  </si>
  <si>
    <t>0172</t>
  </si>
  <si>
    <t>0173</t>
  </si>
  <si>
    <t>0181</t>
  </si>
  <si>
    <t>0182</t>
  </si>
  <si>
    <t>0201</t>
  </si>
  <si>
    <t>0211</t>
  </si>
  <si>
    <t>0221</t>
  </si>
  <si>
    <t>0401</t>
  </si>
  <si>
    <t>0405</t>
  </si>
  <si>
    <t>0711</t>
  </si>
  <si>
    <t>0721</t>
  </si>
  <si>
    <t>6190</t>
  </si>
  <si>
    <t>0101</t>
  </si>
  <si>
    <t>0151</t>
  </si>
  <si>
    <t>0601</t>
  </si>
  <si>
    <t>0102</t>
  </si>
  <si>
    <t>0109</t>
  </si>
  <si>
    <t>0113</t>
  </si>
  <si>
    <t>0116</t>
  </si>
  <si>
    <t>0121</t>
  </si>
  <si>
    <t>0131</t>
  </si>
  <si>
    <t>0134</t>
  </si>
  <si>
    <t>0141</t>
  </si>
  <si>
    <t>0146</t>
  </si>
  <si>
    <t>0561</t>
  </si>
  <si>
    <t>0591</t>
  </si>
  <si>
    <t>0611</t>
  </si>
  <si>
    <t>7220</t>
  </si>
  <si>
    <t>0521</t>
  </si>
  <si>
    <t>0543</t>
  </si>
  <si>
    <t>0531</t>
  </si>
  <si>
    <t>0512</t>
  </si>
  <si>
    <t>0529</t>
  </si>
  <si>
    <t>0550</t>
  </si>
  <si>
    <t>0541</t>
  </si>
  <si>
    <t>0525</t>
  </si>
  <si>
    <t>OEI 1: Garantizar una rentabilidad sostenible</t>
  </si>
  <si>
    <t>OEI 4: Mejorar la experiencia del cliente</t>
  </si>
  <si>
    <t>OEI 5: Masificar el acceso y uso de los canales alternos</t>
  </si>
  <si>
    <t>OEI 6: Incrementar las operaciones y los clientes digitales</t>
  </si>
  <si>
    <t>OEI 12: Aplicar la transformación digital</t>
  </si>
  <si>
    <t>Año 4</t>
  </si>
  <si>
    <t>Año 3</t>
  </si>
  <si>
    <t>Año 2</t>
  </si>
  <si>
    <t>Año 1</t>
  </si>
  <si>
    <t>Id_Prod</t>
  </si>
  <si>
    <t>Codigo_SAI</t>
  </si>
  <si>
    <t>Descripcion</t>
  </si>
  <si>
    <t>UM</t>
  </si>
  <si>
    <t>PrecioUnitario</t>
  </si>
  <si>
    <t>Clase_Bien</t>
  </si>
  <si>
    <t>Organizacion</t>
  </si>
  <si>
    <t>Tipo_Bien</t>
  </si>
  <si>
    <t>AFM001020</t>
  </si>
  <si>
    <t>AFICHE LAVATE LAS MANOS</t>
  </si>
  <si>
    <t>UND</t>
  </si>
  <si>
    <t>BIENES CORRIENTES</t>
  </si>
  <si>
    <t>B19</t>
  </si>
  <si>
    <t>MERCHANDISING</t>
  </si>
  <si>
    <t>AFM001021</t>
  </si>
  <si>
    <t>AFICHE MASCARILLA</t>
  </si>
  <si>
    <t>AFM001022</t>
  </si>
  <si>
    <t>AFICHE DISTANCIA</t>
  </si>
  <si>
    <t>AFM001023</t>
  </si>
  <si>
    <t>AFICHE FLUJO</t>
  </si>
  <si>
    <t>AFM001024</t>
  </si>
  <si>
    <t>AFICHE 3 EN 1</t>
  </si>
  <si>
    <t>AFM001025</t>
  </si>
  <si>
    <t>AFICHE ATM</t>
  </si>
  <si>
    <t>AGM001449</t>
  </si>
  <si>
    <t>ANILLO 7/16" AZUL</t>
  </si>
  <si>
    <t>B01</t>
  </si>
  <si>
    <t>CATALOGADO</t>
  </si>
  <si>
    <t>AGM001490</t>
  </si>
  <si>
    <t>ANILLO PLÁSTICO AZUL Y NEGRO 3/4"</t>
  </si>
  <si>
    <t>AGM002038</t>
  </si>
  <si>
    <t>CORRECTOR LÍQUIDO TIPO LAPICERO</t>
  </si>
  <si>
    <t>ASM002011</t>
  </si>
  <si>
    <t>JABÓN DE TOCADOR (PASTILLA)</t>
  </si>
  <si>
    <t>B02</t>
  </si>
  <si>
    <t>ASM002020</t>
  </si>
  <si>
    <t>JABÓN GERMICIDA (PASTILLA)</t>
  </si>
  <si>
    <t>CARABNMUL</t>
  </si>
  <si>
    <t>CARAMELO BANCO DE LA NACION</t>
  </si>
  <si>
    <t>BOL</t>
  </si>
  <si>
    <t>EMM004162</t>
  </si>
  <si>
    <t>CINTA PLÁSTICA PARA EMBALAJE DE 3" X 110 YARDAS</t>
  </si>
  <si>
    <t>ROL</t>
  </si>
  <si>
    <t>B06</t>
  </si>
  <si>
    <t>EMM004165</t>
  </si>
  <si>
    <t>CINTA IMPRESA FRAGIL 2" X 110 YD.</t>
  </si>
  <si>
    <t>EMM004170</t>
  </si>
  <si>
    <t>DISPENSADRO DE CINTAS DE EMBALAJE 3"</t>
  </si>
  <si>
    <t>EMM004175</t>
  </si>
  <si>
    <t>ENZUNCHADORA TENZADORA PARA ZUNCHO MODELO H-21</t>
  </si>
  <si>
    <t>EMM004180</t>
  </si>
  <si>
    <t>TENAZA PARA ZUNCHO MODELO H-35 16 MM. (5/8")</t>
  </si>
  <si>
    <t>EMM005010</t>
  </si>
  <si>
    <t>ZUNCHO PLASTICO 5/8 NEGRO P/EMBALAJE</t>
  </si>
  <si>
    <t>EMM012017</t>
  </si>
  <si>
    <t>PAPEL KRAFT 80 GR/M2 (1.20X0.75 MTS)</t>
  </si>
  <si>
    <t>HJA</t>
  </si>
  <si>
    <t>EZU001015</t>
  </si>
  <si>
    <t>PLUMON NEGRO ESP.P/PIZARRA VITRIF.</t>
  </si>
  <si>
    <t>EZU001090</t>
  </si>
  <si>
    <t>PLUMON AZUL P/PIZARRA VITRIFICADA</t>
  </si>
  <si>
    <t>EZU001104</t>
  </si>
  <si>
    <t>PLUMON ROJO ESPEC.P/PIZARRA VITRIF.</t>
  </si>
  <si>
    <t>EZU001112</t>
  </si>
  <si>
    <t>PLUMON VERDE ESPEC.P/PIZARRA VITRIF</t>
  </si>
  <si>
    <t>FMV001510</t>
  </si>
  <si>
    <t>FORMATOS VARIOS</t>
  </si>
  <si>
    <t>B22</t>
  </si>
  <si>
    <t>FRM015180</t>
  </si>
  <si>
    <t>PAPEL P/FOTOCOPIADORA 80GR.A-4 X 500 HJS.</t>
  </si>
  <si>
    <t>PQT</t>
  </si>
  <si>
    <t>GUIA04021</t>
  </si>
  <si>
    <t>SUNAT - NUEVO RÉGIMEN ÚNICO SIMPLIFICADO</t>
  </si>
  <si>
    <t>BLK</t>
  </si>
  <si>
    <t>B20</t>
  </si>
  <si>
    <t>GUIA04022</t>
  </si>
  <si>
    <t>SUNAT - GUÍA PARA PAGOS VARIOS</t>
  </si>
  <si>
    <t>GUIA04023</t>
  </si>
  <si>
    <t>SUNAT - GUÍA PARA ARRENDAMIENTO</t>
  </si>
  <si>
    <t>GUIA04024</t>
  </si>
  <si>
    <t>SUNAT - GUÍA PAGO TRABAJADORES DEL HOGAR</t>
  </si>
  <si>
    <t>IFA001010</t>
  </si>
  <si>
    <t>SOLICITUD D/PRESTAMOS OP-423 V01-SFF</t>
  </si>
  <si>
    <t>HJS</t>
  </si>
  <si>
    <t>B09</t>
  </si>
  <si>
    <t xml:space="preserve">no existe enotria </t>
  </si>
  <si>
    <t>IFA001015</t>
  </si>
  <si>
    <t>T/REGISTRO FIRMAS JUD. Y ADM. OP-218</t>
  </si>
  <si>
    <t>FORMULARIOS E IMPRESOS</t>
  </si>
  <si>
    <t>IFA001025</t>
  </si>
  <si>
    <t>CARTA D/INSTRUCC. P.M OP-404 V03 SSFF</t>
  </si>
  <si>
    <t>IFA001060</t>
  </si>
  <si>
    <t>LIBRO DE RECLAMACIONES AD-494</t>
  </si>
  <si>
    <t>IFA002010</t>
  </si>
  <si>
    <t>PAPEL BOND TAMAÑO A5 (500 UND)</t>
  </si>
  <si>
    <t>IFA002020</t>
  </si>
  <si>
    <t>SUGERENCIAS CLIENTE EXTERNO AD-477</t>
  </si>
  <si>
    <t>IFA002035</t>
  </si>
  <si>
    <t>LIBRO DE ACTAS SESIONES DE DIRECTORIO</t>
  </si>
  <si>
    <t>IFA003035</t>
  </si>
  <si>
    <t>PAGARE PM OP-432</t>
  </si>
  <si>
    <t>IFA003890</t>
  </si>
  <si>
    <t>FORMATO AFPS 2005 DSEB</t>
  </si>
  <si>
    <t>IFA005010</t>
  </si>
  <si>
    <t>CONSTANCIA D/PAGO ONP F.OP-448-ONP-GOPE</t>
  </si>
  <si>
    <t>IFA006030</t>
  </si>
  <si>
    <t>LIBRO REGISTRO DE CHQS.RECIBIDO/PAG.AD336</t>
  </si>
  <si>
    <t>IFA006040</t>
  </si>
  <si>
    <t>HOJA BOND TAMAÑO A-5</t>
  </si>
  <si>
    <t>IFA006045</t>
  </si>
  <si>
    <t>HOJA BOND TAMAÑO A-3</t>
  </si>
  <si>
    <t>IFA006050</t>
  </si>
  <si>
    <t>IFB001050</t>
  </si>
  <si>
    <t>CLAUSULAS GENERALES - PM F.OP-452-A-V04-GBDIF</t>
  </si>
  <si>
    <t>IFB001060</t>
  </si>
  <si>
    <t>CLAUSULA ESPECIFICA DE PM OP-433-B-V03-GBDIF</t>
  </si>
  <si>
    <t>IFB001090</t>
  </si>
  <si>
    <t>SOLICITUD DE PM OP-433-D-V01-DNEG</t>
  </si>
  <si>
    <t>IFB003030</t>
  </si>
  <si>
    <t>ENTREGA TELESISTEMA M.N. OP-069</t>
  </si>
  <si>
    <t>JGO</t>
  </si>
  <si>
    <t>IFB003035</t>
  </si>
  <si>
    <t>MEMORANDUM P/CONST.DEP.JUD. F-OP-228</t>
  </si>
  <si>
    <t>IFB003040</t>
  </si>
  <si>
    <t>DEPOSITO DE DETRACTACIONES X 1000 OP-412</t>
  </si>
  <si>
    <t>IFB003060</t>
  </si>
  <si>
    <t>PAGO A CTA.CERTIF.JUDIC.ADM.OP-226</t>
  </si>
  <si>
    <t>IFB003065</t>
  </si>
  <si>
    <t>TARJETA APERT.CTA.CTE PROVEED. OP-369</t>
  </si>
  <si>
    <t>IFB003070</t>
  </si>
  <si>
    <t>TARJETA APERTURA CTAS.CTES OP-364</t>
  </si>
  <si>
    <t>IFB003075</t>
  </si>
  <si>
    <t>¡TU OPINION ES IMPORTANTE! AD-457</t>
  </si>
  <si>
    <t>IFB003212</t>
  </si>
  <si>
    <t>IFB003891</t>
  </si>
  <si>
    <t>ESTADO DE CTA.CTE.X2000JGS. LIMA OP-234</t>
  </si>
  <si>
    <t>IFB004010</t>
  </si>
  <si>
    <t>FORMATO AFP 365-A V02 GOPE (PQT x 2000)</t>
  </si>
  <si>
    <t>IFB004020</t>
  </si>
  <si>
    <t>STOCK FORM ORIGINAL C/LOGOTIPO X 2000 AD362</t>
  </si>
  <si>
    <t>IFB004030</t>
  </si>
  <si>
    <t>ESTADO CTA.CTE. PROV. X 2000 HJS. OP 234A</t>
  </si>
  <si>
    <t>IFB004035</t>
  </si>
  <si>
    <t>ESTADO DE CTA.CTE.X1000JGS. LIMA OP-234</t>
  </si>
  <si>
    <t>IFB004040</t>
  </si>
  <si>
    <t>NOTAS C/A.CHIC.OP-262 X 4000</t>
  </si>
  <si>
    <t>IFB004045</t>
  </si>
  <si>
    <t>NOTAS C/A GRAN.OP-263 X 2000</t>
  </si>
  <si>
    <t>IFB004146</t>
  </si>
  <si>
    <t>IFB004154</t>
  </si>
  <si>
    <t>DEPOSITO JUDICIAL OP-185</t>
  </si>
  <si>
    <t>IFB004219</t>
  </si>
  <si>
    <t>IFB005050</t>
  </si>
  <si>
    <t>PAPELETA DE CONVALIDACION (1 CUERPO) F-OP-331-A-GBS</t>
  </si>
  <si>
    <t>IFB005060</t>
  </si>
  <si>
    <t>PAPELETA DE CONVALIDACIÓN AUTOCOPIATIVO F-OP-331-B-GBS</t>
  </si>
  <si>
    <t>IFB007021</t>
  </si>
  <si>
    <t>EMPOCE EN CTAS.CTES F-OP-040</t>
  </si>
  <si>
    <t>IFB007022</t>
  </si>
  <si>
    <t>EMPOCE DE CUENTA CORRIENTE M.E OP-040-2000-DOPL.</t>
  </si>
  <si>
    <t>IFB007080</t>
  </si>
  <si>
    <t>ANEXO DE INFO. ADIC. P/PASIVOS FOP-421 GOPE</t>
  </si>
  <si>
    <t>IFB007085</t>
  </si>
  <si>
    <t>CARTILLA DE INFO. FOP-448-L GOPE</t>
  </si>
  <si>
    <t>IFB007090</t>
  </si>
  <si>
    <t>PRODUCTO: AHORROS - SECTOR PUBLICO - PERSONA NATURAL–MN</t>
  </si>
  <si>
    <t>IFB010230</t>
  </si>
  <si>
    <t>PAPELETA CONVALIDACION OP-331 (2 HOJAS) X 1000 JGOS</t>
  </si>
  <si>
    <t>IFB010330</t>
  </si>
  <si>
    <t>FORMAS CONTINUAS x1,000 ORIG.C.LOG.9 1/2x11x1</t>
  </si>
  <si>
    <t>IFB010332</t>
  </si>
  <si>
    <t>IFB010335</t>
  </si>
  <si>
    <t>FORMAS CONTINUAS 9 1/2" x 11" x 2 x 1000 CON LOGOTIPO - AUTOCOPIATIVO</t>
  </si>
  <si>
    <t>IFB010340</t>
  </si>
  <si>
    <t>IFB010421</t>
  </si>
  <si>
    <t>IFB010430</t>
  </si>
  <si>
    <t>IFB010553</t>
  </si>
  <si>
    <t>IFB010561</t>
  </si>
  <si>
    <t>IFB010575</t>
  </si>
  <si>
    <t>PAPELETA CONVALIDACION OP-331 (1 HOJA) X 1000 UND</t>
  </si>
  <si>
    <t>IFB010580</t>
  </si>
  <si>
    <t>PAPELETA CONVALIDACION  01 HOJA F-OP-331-A-GBS 1A</t>
  </si>
  <si>
    <t>IFB010585</t>
  </si>
  <si>
    <t>PAPELETA CONVALIDACION AUTOCOPIATIVO 01 HOJA F-OP-331-B-GBS 1A</t>
  </si>
  <si>
    <t>IFB012020</t>
  </si>
  <si>
    <t>IFC001350</t>
  </si>
  <si>
    <t>CARTA DE INSTRUCCIÓN TARJETA CREDITO - OP 429D</t>
  </si>
  <si>
    <t>IFC002011</t>
  </si>
  <si>
    <t>BALANCIN DE CAJA M.N. OP-182</t>
  </si>
  <si>
    <t>IFC002015</t>
  </si>
  <si>
    <t>CONTRATO TARJETA DE CREDITO OP-429B</t>
  </si>
  <si>
    <t>IFC002020</t>
  </si>
  <si>
    <t>IFC002025</t>
  </si>
  <si>
    <t>RESUMEN TARJ. CREDITO OP-429C</t>
  </si>
  <si>
    <t>IFC002038</t>
  </si>
  <si>
    <t>BALANCIN DE CAJA M.E OP-275</t>
  </si>
  <si>
    <t>IFC002070</t>
  </si>
  <si>
    <t>IFC002075</t>
  </si>
  <si>
    <t>IFC003030</t>
  </si>
  <si>
    <t>CLAUSULAS GENERALES - PM F.OP-452-A-V05-GBDIF</t>
  </si>
  <si>
    <t>IFC003035</t>
  </si>
  <si>
    <t>CLAUSULA ESPECIFICA DE PM OP-433-B-V04-GBDIF</t>
  </si>
  <si>
    <t>IFC003040</t>
  </si>
  <si>
    <t>CARTA D/INSTRUCC. P.M OP-404-V03-DNEG</t>
  </si>
  <si>
    <t>IFC003045</t>
  </si>
  <si>
    <t>IFC003050</t>
  </si>
  <si>
    <t>IFC003055</t>
  </si>
  <si>
    <t>IFC003060</t>
  </si>
  <si>
    <t>FAJÍN - PROSEGUR - NUEVOS SOLES - S/.10.00</t>
  </si>
  <si>
    <t>IFC003070</t>
  </si>
  <si>
    <t>FAJINES P/BILLETES S/20.00 - HERMES</t>
  </si>
  <si>
    <t>IFC003075</t>
  </si>
  <si>
    <t>FAJÍN - PROSEGUR - NUEVOS SOLES - S/.50.00</t>
  </si>
  <si>
    <t>IFC003080</t>
  </si>
  <si>
    <t>FAJINES P/BILLETES S/.100.00 - HERMES</t>
  </si>
  <si>
    <t>IFC003085</t>
  </si>
  <si>
    <t>FAJINES DENOMIN. S/.200 PROSEGUR</t>
  </si>
  <si>
    <t>IFC004030</t>
  </si>
  <si>
    <t>TARJETAS PERSONALES</t>
  </si>
  <si>
    <t>IFC004070</t>
  </si>
  <si>
    <t>IFC005050</t>
  </si>
  <si>
    <t>FAJINES P/BILLETE DENOMINAC.$1.00</t>
  </si>
  <si>
    <t>IFC005055</t>
  </si>
  <si>
    <t>FAJINES P/BILLETE DENOMINAC.$5.00</t>
  </si>
  <si>
    <t>IFC005060</t>
  </si>
  <si>
    <t>FAJINES P/BILLETE DENOMINAC.$10.00</t>
  </si>
  <si>
    <t>IFC005065</t>
  </si>
  <si>
    <t>FAJINES P/BILLETE DENOMINAC.$20.00</t>
  </si>
  <si>
    <t>IFC005070</t>
  </si>
  <si>
    <t>FAJINES P/BILLETE DENOMINAC.$50.00</t>
  </si>
  <si>
    <t>IFC005075</t>
  </si>
  <si>
    <t>IFC005080</t>
  </si>
  <si>
    <t>FAJINES P/BILLETES S/10.00 HERMES</t>
  </si>
  <si>
    <t>IFC005085</t>
  </si>
  <si>
    <t>IFC005090</t>
  </si>
  <si>
    <t>FAJINES P/BILLETES S/.50.00 HERMES</t>
  </si>
  <si>
    <t>IFC005091</t>
  </si>
  <si>
    <t>IFC005185</t>
  </si>
  <si>
    <t>IFC006005</t>
  </si>
  <si>
    <t>FF.CC C/LOGO P/REP. FIN DIA-COFI x 2000 AD-363-B</t>
  </si>
  <si>
    <t/>
  </si>
  <si>
    <t>IFC006010</t>
  </si>
  <si>
    <t>FAJINES P/BILLETES S/200.00 HERMES</t>
  </si>
  <si>
    <t>IFC006020</t>
  </si>
  <si>
    <t>FAJINES DENOMINACION E/. 5.00 EUROS</t>
  </si>
  <si>
    <t>IFC006025</t>
  </si>
  <si>
    <t>FAJINES DENOMINACION E/. 10.00 EUROS</t>
  </si>
  <si>
    <t>IFC006030</t>
  </si>
  <si>
    <t>FAJINES DENOMINACION E/. 50.00 EURO</t>
  </si>
  <si>
    <t>IFC006035</t>
  </si>
  <si>
    <t>FAJINES DENOMINACION E/. 100.00 EURO</t>
  </si>
  <si>
    <t>IFC006040</t>
  </si>
  <si>
    <t>FAJINES DENOMINACION E/. 500.00 EURO</t>
  </si>
  <si>
    <t>IFC006045</t>
  </si>
  <si>
    <t>FAJINES DENOMINACION E/. 20.00 EURO</t>
  </si>
  <si>
    <t>IFC006050</t>
  </si>
  <si>
    <t>FAJINES DENOMINACION E/. 200.00 EURO</t>
  </si>
  <si>
    <t>IFC006055</t>
  </si>
  <si>
    <t>FAJINES DENOMIN. S/.10 PROSEGUR</t>
  </si>
  <si>
    <t>IFC006060</t>
  </si>
  <si>
    <t>FAJINES DENOMIN. S/.20 PROSEGUR</t>
  </si>
  <si>
    <t>IFC006065</t>
  </si>
  <si>
    <t>FAJINES DENOMIN. S/.50 PROSEGUR</t>
  </si>
  <si>
    <t>IFC006070</t>
  </si>
  <si>
    <t>FAJINES DENOMIN. S/.100 PROSEGUR</t>
  </si>
  <si>
    <t>IFC006075</t>
  </si>
  <si>
    <t>IFC007075</t>
  </si>
  <si>
    <t>FAJINES P/BILLETE DENOMINAC.$100.00</t>
  </si>
  <si>
    <t>IFC010110</t>
  </si>
  <si>
    <t>CONTRATO OPERACIONES PASIVAS OP-448 GOPE</t>
  </si>
  <si>
    <t>IFC010370</t>
  </si>
  <si>
    <t>PAPELETA CON. FF. CC.X2000 OP-331-A P/MANDAT</t>
  </si>
  <si>
    <t>IFC010614</t>
  </si>
  <si>
    <t>CONT. OPERACIONES PASIVAS OP-448-V07-GOPE</t>
  </si>
  <si>
    <t>IFC010615</t>
  </si>
  <si>
    <t>CONT. TARJETA DE CREDITO OP-429B-V07-GBDIF</t>
  </si>
  <si>
    <t>IFC010616</t>
  </si>
  <si>
    <t>RESUMEN TARJ. CREDITO OP-429-C-V08-GPIF</t>
  </si>
  <si>
    <t>IFC010617</t>
  </si>
  <si>
    <t>CONT. TARJETA DE CREDITO_OP 429 B-V08-GPIF</t>
  </si>
  <si>
    <t>IFC011010</t>
  </si>
  <si>
    <t>FAJÍN - DÓLARES - US.$1.00</t>
  </si>
  <si>
    <t>IFC011020</t>
  </si>
  <si>
    <t>FAJÍN - DÓLARES - US.$5.00</t>
  </si>
  <si>
    <t>IFC011030</t>
  </si>
  <si>
    <t>FAJÍN - DÓLARES - US.$10.00</t>
  </si>
  <si>
    <t>IFC011035</t>
  </si>
  <si>
    <t>FAJÍN - DÓLARES - US.$20.00</t>
  </si>
  <si>
    <t>IFC011040</t>
  </si>
  <si>
    <t>FAJÍN - DÓLARES - US.$50.00</t>
  </si>
  <si>
    <t>IFC011045</t>
  </si>
  <si>
    <t>FAJÍN - DÓLARES - US.$100.00</t>
  </si>
  <si>
    <t>IFC011050</t>
  </si>
  <si>
    <t>FAJÍN - EUROS - E/. 50.00</t>
  </si>
  <si>
    <t>IFC011055</t>
  </si>
  <si>
    <t>FAJÍN - EUROS - E/. 5.00</t>
  </si>
  <si>
    <t>IFC011060</t>
  </si>
  <si>
    <t>FAJÍN - EUROS - E/. 10.00</t>
  </si>
  <si>
    <t>IFC011065</t>
  </si>
  <si>
    <t>FAJÍN - EUROS - E/. 100.00</t>
  </si>
  <si>
    <t>IFC011070</t>
  </si>
  <si>
    <t>FAJÍN - EUROS - E/. 20.00</t>
  </si>
  <si>
    <t>IFC011075</t>
  </si>
  <si>
    <t>FAJÍN - EUROS - E/. 200.00</t>
  </si>
  <si>
    <t>IFC011080</t>
  </si>
  <si>
    <t>FAJÍN - EUROS - E/. 500.00</t>
  </si>
  <si>
    <t>IFC011081</t>
  </si>
  <si>
    <t>TARJETA REGISTRO FIRMAS OP-219</t>
  </si>
  <si>
    <t>IFC011090</t>
  </si>
  <si>
    <t>TARJETA DE CONTROL DE BOVEDA</t>
  </si>
  <si>
    <t>IFC011095</t>
  </si>
  <si>
    <t>TARJETA DE CONTROL Y DE MANTENIMIENTO</t>
  </si>
  <si>
    <t>IFC011100</t>
  </si>
  <si>
    <t>SOBRE DE CUSTODIA DE CLAVES</t>
  </si>
  <si>
    <t>IFCO11090</t>
  </si>
  <si>
    <t>IFCO11095</t>
  </si>
  <si>
    <t>IFCO11100</t>
  </si>
  <si>
    <t>OFM001015</t>
  </si>
  <si>
    <t>ACCOFASTENERS X 50 UNIDADES</t>
  </si>
  <si>
    <t>CJA</t>
  </si>
  <si>
    <t>OFM001050</t>
  </si>
  <si>
    <t>PERFORADORA DE PALANCA</t>
  </si>
  <si>
    <t>OFM002020</t>
  </si>
  <si>
    <t>GRAPAS 23/10</t>
  </si>
  <si>
    <t>OFM002021</t>
  </si>
  <si>
    <t>BANDERITAS ADHESIVAS DE 4 COLORES</t>
  </si>
  <si>
    <t>OFM002024</t>
  </si>
  <si>
    <t>ENGRAPADORA DE PALANCA GRANDE</t>
  </si>
  <si>
    <t>OFM002025</t>
  </si>
  <si>
    <t>POST-IT  X  5 COLORES</t>
  </si>
  <si>
    <t>OFM002030</t>
  </si>
  <si>
    <t>TAJADOR DE METAL</t>
  </si>
  <si>
    <t>OFM002038</t>
  </si>
  <si>
    <t>ARCHIVADOR DE PALANCA ESTÁNDAR</t>
  </si>
  <si>
    <t>OFM002820</t>
  </si>
  <si>
    <t>PAPEL BOND MEMBRETADO GERENCIA RR. HH. SIN LOGO A-4</t>
  </si>
  <si>
    <t>OFM003018</t>
  </si>
  <si>
    <t>BANDAS DE JEBE EN ENVASE DE 1/4 LB</t>
  </si>
  <si>
    <t>OFM005029</t>
  </si>
  <si>
    <t>BOLIGRAFO DESCARTABLE COLOR NEGRO</t>
  </si>
  <si>
    <t>OFM005037</t>
  </si>
  <si>
    <t>BOLIGRAFO DESCARTABLE COLOR ROJO</t>
  </si>
  <si>
    <t>OFM005060</t>
  </si>
  <si>
    <t>CUADERNO RAYADO T/CARTA C/ESPIRAL</t>
  </si>
  <si>
    <t>OFM005065</t>
  </si>
  <si>
    <t>FOLDER P/PRESTAMO MULTIRED</t>
  </si>
  <si>
    <t>OFM005070</t>
  </si>
  <si>
    <t>FOLDER MANILA A-4.</t>
  </si>
  <si>
    <t>OFM006033</t>
  </si>
  <si>
    <t>BORRADOR DE JEBE MIXTO LAPIZ-TINTA</t>
  </si>
  <si>
    <t>OFM006041</t>
  </si>
  <si>
    <t>BORRADOR TIPO LAPIZ CON BROCHA</t>
  </si>
  <si>
    <t>OFM007013</t>
  </si>
  <si>
    <t>CINTA ADHESIVA DE 1/2" x 36 YARDAS</t>
  </si>
  <si>
    <t>OFM007020</t>
  </si>
  <si>
    <t>MICAS PLASTICAS RDE DE AGENCIAS</t>
  </si>
  <si>
    <t>OFM008030</t>
  </si>
  <si>
    <t>BANDEJA ACRILICA DE 2 PISOS</t>
  </si>
  <si>
    <t>B08</t>
  </si>
  <si>
    <t>OFM010030</t>
  </si>
  <si>
    <t>CINTA BICOLOR CASIO P/MAQ.SUM.CALC.</t>
  </si>
  <si>
    <t>B13</t>
  </si>
  <si>
    <t>OFM011010</t>
  </si>
  <si>
    <t>CLIP NIQUELADO TIPO STANDAR X 100</t>
  </si>
  <si>
    <t>OFM012017</t>
  </si>
  <si>
    <t>OFM012030</t>
  </si>
  <si>
    <t>CLIPS MARIPOSA T/MEDIANO N° 2</t>
  </si>
  <si>
    <t>OFM012033</t>
  </si>
  <si>
    <t>CUAD. ALF. C/INDICE EMPAST. DE 56 GRS T/ A5 X 100 HJS</t>
  </si>
  <si>
    <t>OFM012035</t>
  </si>
  <si>
    <t>CLIPS MARIPOSA T/GRANDE N° 3</t>
  </si>
  <si>
    <t>OFM012040</t>
  </si>
  <si>
    <t>PORTALAPICEROS</t>
  </si>
  <si>
    <t>OFM012050</t>
  </si>
  <si>
    <t>PORTACLIPS DE ACRILICO</t>
  </si>
  <si>
    <t>OFM013013</t>
  </si>
  <si>
    <t>ETIQUETAS ENGOM.P/FOLDER X 100 UNID</t>
  </si>
  <si>
    <t>OFM014010</t>
  </si>
  <si>
    <t>FOLDER PLÁSTICO TAMANO CARTA</t>
  </si>
  <si>
    <t>OFM014028</t>
  </si>
  <si>
    <t>FOLDER COLGANTE CON VARILLA</t>
  </si>
  <si>
    <t>OFM014060</t>
  </si>
  <si>
    <t>OFM016012</t>
  </si>
  <si>
    <t>CUADERNO EMPASTADO CUADRICULADO 56GRS T/A5 X 200 HOJAS</t>
  </si>
  <si>
    <t>OFM016039</t>
  </si>
  <si>
    <t>GRAPAS 26/6 X 5,000 UNIDADES</t>
  </si>
  <si>
    <t>OFM017019</t>
  </si>
  <si>
    <t>INDEX TABS X 10 UNIDADES</t>
  </si>
  <si>
    <t>OFM018015</t>
  </si>
  <si>
    <t>LAPIZ DE CARBON N° 2</t>
  </si>
  <si>
    <t>OFM019020</t>
  </si>
  <si>
    <t>LIBRETA IMPRESA P/CARGO X 100 HJS.</t>
  </si>
  <si>
    <t>OFM020003</t>
  </si>
  <si>
    <t>CAJA DE CARTON TROQUELADO P/ ARCHIVO (TIPO COFRE)</t>
  </si>
  <si>
    <t>OFM020028</t>
  </si>
  <si>
    <t>LIBRO DE CAJA 200 FOLIOS</t>
  </si>
  <si>
    <t>OFM020052</t>
  </si>
  <si>
    <t>LIBRO DE MINUTA X 200 HOJAS</t>
  </si>
  <si>
    <t>OFM022050</t>
  </si>
  <si>
    <t>LIBRO DE ACTAS X 400 FOLIOS</t>
  </si>
  <si>
    <t>OFM024015</t>
  </si>
  <si>
    <t>OJALILLOS ADHESIVOS X 500 UNIDADES</t>
  </si>
  <si>
    <t>OFM025046</t>
  </si>
  <si>
    <t>PAPEL CARBON A-4 STANDARD</t>
  </si>
  <si>
    <t>OFM027022</t>
  </si>
  <si>
    <t>PAPEL CONT.P/SUM. 58 x 60 Y 55 x 60 MM</t>
  </si>
  <si>
    <t>OFM027025</t>
  </si>
  <si>
    <t>ROLLO TERMICO IMP. HIBRIDA 55GRS 79,5x83MM</t>
  </si>
  <si>
    <t>B04</t>
  </si>
  <si>
    <t>OFM029025</t>
  </si>
  <si>
    <t>PLUMÓN RESALTAD.D/TEXTO C.AMARILLO</t>
  </si>
  <si>
    <t>OFM029033</t>
  </si>
  <si>
    <t>PLUMÓN IND. PTA FINA (AZUL,ROJO,NEGRO Y VERDE)</t>
  </si>
  <si>
    <t>OFM029035</t>
  </si>
  <si>
    <t>PLUMON T/INDELEBLE TRAZO ANCHO C/NEGRO</t>
  </si>
  <si>
    <t>OFM029041</t>
  </si>
  <si>
    <t>PLUMÓN DESC.PTA.REDOND.DELG.C.NEGRO</t>
  </si>
  <si>
    <t>OFM029050</t>
  </si>
  <si>
    <t>PLUMÓN DESC.PTA.REDOND.DELG.C.ROJO</t>
  </si>
  <si>
    <t>OFM029068</t>
  </si>
  <si>
    <t>PLUMÓN NEGRO N° 47</t>
  </si>
  <si>
    <t>OFM030031</t>
  </si>
  <si>
    <t>SOBRE CON VENTANA T/OFICIO MEMBRETADO</t>
  </si>
  <si>
    <t>OFM030035</t>
  </si>
  <si>
    <t>OFM030040</t>
  </si>
  <si>
    <t>SOBRE MANILA A3</t>
  </si>
  <si>
    <t>OFM030057</t>
  </si>
  <si>
    <t>SOBRE MANILA GRANDE C/MEMBRETE</t>
  </si>
  <si>
    <t>OFM030058</t>
  </si>
  <si>
    <t>OFM030060</t>
  </si>
  <si>
    <t>OFM030065</t>
  </si>
  <si>
    <t>SOBRE MANILA CHICO C/MEMBRETE</t>
  </si>
  <si>
    <t>OFM030074</t>
  </si>
  <si>
    <t>SOBRE MEMBRETADO TAMAÑO OFICIO</t>
  </si>
  <si>
    <t>OFM030075</t>
  </si>
  <si>
    <t>OFM030076</t>
  </si>
  <si>
    <t>SOBRE MANILA A-3</t>
  </si>
  <si>
    <t>OFM030163</t>
  </si>
  <si>
    <t>OFM032025</t>
  </si>
  <si>
    <t>TAMPON DACTILAR</t>
  </si>
  <si>
    <t>OFM032026</t>
  </si>
  <si>
    <t>TAMPON MEDIANO COLOR NEGRO</t>
  </si>
  <si>
    <t>OFM032027</t>
  </si>
  <si>
    <t>TAMPON MEDIANO COLOR ROJO</t>
  </si>
  <si>
    <t>OFM033065</t>
  </si>
  <si>
    <t>TINTA NEGRA P/TAMPON ENV.X 30 CC.</t>
  </si>
  <si>
    <t>FRA</t>
  </si>
  <si>
    <t>OFM033073</t>
  </si>
  <si>
    <t>TINTA ROJA P/TAMPON ENVASE X 30 CC.</t>
  </si>
  <si>
    <t>OFU003026</t>
  </si>
  <si>
    <t>ENGRAPADORA M/TENAZA P/GRAPAS 26/6</t>
  </si>
  <si>
    <t>OFU004014</t>
  </si>
  <si>
    <t>ESPONJERO DE JEBE</t>
  </si>
  <si>
    <t>OFU007013</t>
  </si>
  <si>
    <t>NUMERADORA MANUAL AUTOMATICA 6DIGTS</t>
  </si>
  <si>
    <t>OFU009024</t>
  </si>
  <si>
    <t>PERFORADORA MEDIANA</t>
  </si>
  <si>
    <t>OFU015024</t>
  </si>
  <si>
    <t>REGLA DE 30 CM. DE PLÁSTICO</t>
  </si>
  <si>
    <t>OFU016012</t>
  </si>
  <si>
    <t>SACAGRAPAS DE METAL</t>
  </si>
  <si>
    <t>OFU017019</t>
  </si>
  <si>
    <t>SELLO FECHADOR CHICO</t>
  </si>
  <si>
    <t>OFU017027</t>
  </si>
  <si>
    <t>SELLO FIANCE</t>
  </si>
  <si>
    <t>OFU020010</t>
  </si>
  <si>
    <t>TIJERA TAMAÑO MEDIANO PARA OFICINA</t>
  </si>
  <si>
    <t>OFU027090</t>
  </si>
  <si>
    <t>FORRO PROTEC.PLAST.OFICIO.X5MT.APROX</t>
  </si>
  <si>
    <t>PDL002020</t>
  </si>
  <si>
    <t>PEDILUVIOS</t>
  </si>
  <si>
    <t>PDM002025</t>
  </si>
  <si>
    <t>TONER KYOCERA TK 172 FS 1370 DN</t>
  </si>
  <si>
    <t>PDM002030</t>
  </si>
  <si>
    <t>TAMBOR KYOCERA DK-170</t>
  </si>
  <si>
    <t>PDM002040</t>
  </si>
  <si>
    <t>TAMBOR KYOCERA FS-9530 DK-710</t>
  </si>
  <si>
    <t>PDM002050</t>
  </si>
  <si>
    <t>TONER SAMSUNG MLT-D205E</t>
  </si>
  <si>
    <t>PDM002060</t>
  </si>
  <si>
    <t>TAMBOR BROTHER MFC 8950 DR 720</t>
  </si>
  <si>
    <t>PDM002070</t>
  </si>
  <si>
    <t>CINTA EPSON ERC - 318 - IMP. HIBRIDA</t>
  </si>
  <si>
    <t>PDM003015</t>
  </si>
  <si>
    <t>KIT MANTENIMIENTO KYOCERA FS-9530DN MK-710</t>
  </si>
  <si>
    <t>PDM003020</t>
  </si>
  <si>
    <t>TONER KYOCERA FS-9530DN/9130DN TK-712</t>
  </si>
  <si>
    <t>PDM003025</t>
  </si>
  <si>
    <t>TONER KYOCERA TASKALFA TK 7207 3510</t>
  </si>
  <si>
    <t>PDM003030</t>
  </si>
  <si>
    <t>PAPEL THERMICO P/CAJERO DIEBOLD OPTEVA 520 / 562 / 522 CON IMPRESIÓN</t>
  </si>
  <si>
    <t>PDM003035</t>
  </si>
  <si>
    <t>PAPEL THERMICO P/CAJERO DIEBOLD OPTEVA 500</t>
  </si>
  <si>
    <t>PDM003040</t>
  </si>
  <si>
    <t>PAPEL RECIBO THERMICO CAJERO AUTOMATICO NCR 5870 CON IMPRESIÓN</t>
  </si>
  <si>
    <t>PDM003460</t>
  </si>
  <si>
    <t>TAMBOR BROTHER DR 3460 MFC-L6900DW</t>
  </si>
  <si>
    <t>PDM004030</t>
  </si>
  <si>
    <t>KIT D/MANTENIMIENTO XEROX 5500/5550</t>
  </si>
  <si>
    <t>PDM005010</t>
  </si>
  <si>
    <t>PDM005030</t>
  </si>
  <si>
    <t>B17</t>
  </si>
  <si>
    <t>PDM005035</t>
  </si>
  <si>
    <t>PDM005200</t>
  </si>
  <si>
    <t>CARTUCHO BROTHER YELLOW MFC240/3360</t>
  </si>
  <si>
    <t>B05</t>
  </si>
  <si>
    <t>PDM005210</t>
  </si>
  <si>
    <t>CARTUCHO BROTHER CYAN MFC240/3360</t>
  </si>
  <si>
    <t>PDM005215</t>
  </si>
  <si>
    <t>CARTUCHO BROTHER MAGENTA MFC240/3360</t>
  </si>
  <si>
    <t>PDM005220</t>
  </si>
  <si>
    <t>CARTUCHO BROTHER BK DCP-240/MFC3360</t>
  </si>
  <si>
    <t>PDM005550</t>
  </si>
  <si>
    <t>TONER P/IMP. LASER HP 2015/2727</t>
  </si>
  <si>
    <t>PDM005560</t>
  </si>
  <si>
    <t>TONER LASER HL-5240 BROTHER MOD. TN-580</t>
  </si>
  <si>
    <t>PDM005570</t>
  </si>
  <si>
    <t>TONER P/IMPRESORA MARCA XEROX 5550</t>
  </si>
  <si>
    <t>PDM005575</t>
  </si>
  <si>
    <t>TONER BROTHER MFC 8480/8890 TN-650</t>
  </si>
  <si>
    <t>PDM005580</t>
  </si>
  <si>
    <t>TONER BROTHER MFC 8950 TN-780</t>
  </si>
  <si>
    <t>PDM005585</t>
  </si>
  <si>
    <t>TONER BROTHER TN3499 TN3499-CARRY-IN</t>
  </si>
  <si>
    <t>PDM005590</t>
  </si>
  <si>
    <t>TONER RICOH PRINT CARTRIDGE IM 600 418477</t>
  </si>
  <si>
    <t>PDM007010</t>
  </si>
  <si>
    <t>FUSOR IMPRESORA KYOCERA FK-170</t>
  </si>
  <si>
    <t>PDM007015</t>
  </si>
  <si>
    <t>KIT MANTENIMIENTO LASER HP 9050</t>
  </si>
  <si>
    <t>PDM007020</t>
  </si>
  <si>
    <t>TONER KONICA MINOLTA 1300</t>
  </si>
  <si>
    <t>PDM007025</t>
  </si>
  <si>
    <t>TONER KYOCERA TK70 FS9100/9520 DM</t>
  </si>
  <si>
    <t>PDM007040</t>
  </si>
  <si>
    <t>TONER PARA IMPRESORA HP 9000/9050</t>
  </si>
  <si>
    <t>PRO-00011</t>
  </si>
  <si>
    <t>CARTILLA CODIGO DE ETICA BN</t>
  </si>
  <si>
    <t>PRO-00014</t>
  </si>
  <si>
    <t>PORTATACOS ACRILICOS C/LOGO BN</t>
  </si>
  <si>
    <t>PRO-00015</t>
  </si>
  <si>
    <t>ALCANCÍA CHANCHITO</t>
  </si>
  <si>
    <t>PRO-00016</t>
  </si>
  <si>
    <t>TARJETERO DE METAL</t>
  </si>
  <si>
    <t>PRO-00019</t>
  </si>
  <si>
    <t>GLOBO N°9 - ROJO - LOGOTIPO BN C/PALIGLOBOS</t>
  </si>
  <si>
    <t>PRO-00020</t>
  </si>
  <si>
    <t>AFICHE A4 - DIGALE NO A LOS BILLETES FALSOS</t>
  </si>
  <si>
    <t>PRO-00021</t>
  </si>
  <si>
    <t>AFICHE A4 - PROTEJA SU CLAVE SECRETA</t>
  </si>
  <si>
    <t>PRO-00022</t>
  </si>
  <si>
    <t>AFICHE A4 - PREVENCION DE LAVADO DE ACTIVOS</t>
  </si>
  <si>
    <t>PRO-00023</t>
  </si>
  <si>
    <t>AFICHE A4 - CAMBIO Y CANJE DE MONEDAS</t>
  </si>
  <si>
    <t>PRO-00024</t>
  </si>
  <si>
    <t>MINIBANNERS BIM "PROYECTO DE BILLETERA ELECTRONICA P/CAJERO BN</t>
  </si>
  <si>
    <t>PRO-00026</t>
  </si>
  <si>
    <t>ZUNCHO DE POLIETILENO BLANCO 9.0 x 0.60 - 4000m</t>
  </si>
  <si>
    <t>PRO-00027</t>
  </si>
  <si>
    <t>ANR - CONST. D/INSCRIP. REG. GRADOS Y TÍTULOS</t>
  </si>
  <si>
    <t>PRO-00029</t>
  </si>
  <si>
    <t>BANNER AGENTE MULTIRED</t>
  </si>
  <si>
    <t>PRO-00030</t>
  </si>
  <si>
    <t>BANDEJA DE MONEDAS AGENTE MULTIRED</t>
  </si>
  <si>
    <t>PRO-00031</t>
  </si>
  <si>
    <t>LA POSITIVA - TARJETA PREMIUM PASS VISA</t>
  </si>
  <si>
    <t>PRO-00032</t>
  </si>
  <si>
    <t>PORTA CD EN PAPEL BOND 120GR C/LOGO BN</t>
  </si>
  <si>
    <t>PRO-00033</t>
  </si>
  <si>
    <t>FOLDER INSTITUCIONAL BN ROJO</t>
  </si>
  <si>
    <t>PRO-00035</t>
  </si>
  <si>
    <t>VOLANTES CREDITO HIPOTECARIO BN</t>
  </si>
  <si>
    <t>PRO-00036</t>
  </si>
  <si>
    <t>AFICHE CREDITO HIPOTECARIO BN</t>
  </si>
  <si>
    <t>PRO-00037</t>
  </si>
  <si>
    <t>AFICHE CUADRO VALORES ARANCELES JUDIC. A-1</t>
  </si>
  <si>
    <t>PRO-00038</t>
  </si>
  <si>
    <t>AFICHE CUADRO VALORES ARANCELES JUDIC. A-4</t>
  </si>
  <si>
    <t>PRO-00039</t>
  </si>
  <si>
    <t>CARPETA DE CUERO C/BLOCK DE NOTAS</t>
  </si>
  <si>
    <t>PRO-00040</t>
  </si>
  <si>
    <t>CASACA IMPERMIABLE AGENTE MULTIRED</t>
  </si>
  <si>
    <t>PRO-00041</t>
  </si>
  <si>
    <t>VOLANTE "TE AYUDAMOS A CUMPLIR TUS SUEÑOS" PRESTAMO MULTIRED</t>
  </si>
  <si>
    <t>PRO-00043</t>
  </si>
  <si>
    <t>LAPICERO METALICO BN COLOR PLOMO</t>
  </si>
  <si>
    <t>PRO-00044</t>
  </si>
  <si>
    <t>SOBRE MANILA CON VENTANA 35 X 24 CMS</t>
  </si>
  <si>
    <t>PRO-00045</t>
  </si>
  <si>
    <t>SOBRE MANILA CENTRAL DE ADMINISTRACION 35 X 24.3 CMS C/VENTANA</t>
  </si>
  <si>
    <t>PRO-00046</t>
  </si>
  <si>
    <t xml:space="preserve">SOBRE MANILA C/LOGO 39.1/2 X 30 CMS </t>
  </si>
  <si>
    <t>PRO-00048</t>
  </si>
  <si>
    <t>SOBRE MANILA PRESIDENCIA EJECUTIVA 35 X 24.8 CMS C/VENTANA</t>
  </si>
  <si>
    <t>PRO-00050</t>
  </si>
  <si>
    <t>SOBRE TIPO BOLSA CON LOGO C/CELESTE 35.5 X 26.5 CMS</t>
  </si>
  <si>
    <t>PRO-00051</t>
  </si>
  <si>
    <t>SEPARADORES COLOR CEL/BLAN/ROSAD 34 x 25 CMS (JUEGO x 6)</t>
  </si>
  <si>
    <t>PRO-00052</t>
  </si>
  <si>
    <t>SEPARADORES - GERENCIA LEGAL</t>
  </si>
  <si>
    <t>PRO-00054</t>
  </si>
  <si>
    <t>TAPA Y CONTRATAPA ASES. JURID. SUBGER. ASUNTOS PROCESALES</t>
  </si>
  <si>
    <t>PRO-00055</t>
  </si>
  <si>
    <t>TAPA Y CONTRATAPA PROCEDIMIENTO COACTIVO-GER. OPERACIONES</t>
  </si>
  <si>
    <t>PRO-00057</t>
  </si>
  <si>
    <t>PORTA CLIP DE CUERO</t>
  </si>
  <si>
    <t>PRO-00058</t>
  </si>
  <si>
    <t>TAPA Y CONTRATAPA NARANJA - PROCESOS LABORALES - JUD. Y ADM.</t>
  </si>
  <si>
    <t>PRO-00059</t>
  </si>
  <si>
    <t>MICA PLASTICAS P/ANILLADOS</t>
  </si>
  <si>
    <t>PRO-00060</t>
  </si>
  <si>
    <t>USB DE 8 GB</t>
  </si>
  <si>
    <t>PRO-00061</t>
  </si>
  <si>
    <t>PORTA TARJETERO DE METAL Y BIOCUERO NEGRO</t>
  </si>
  <si>
    <t>PRO-00062</t>
  </si>
  <si>
    <t>PORTA TACO Y POS IT CUERO NEGRO</t>
  </si>
  <si>
    <t>PRO-00063</t>
  </si>
  <si>
    <t>LLAVEROS LINTERNA RESPONSABILIDAD SOCIAL</t>
  </si>
  <si>
    <t>PRO-00066</t>
  </si>
  <si>
    <t>BUZON DE SUGERENCIAS</t>
  </si>
  <si>
    <t>PRO-00067</t>
  </si>
  <si>
    <t>PAPEL BOND MEMBRETADO GERENCIA RR. HH CON LOGO A-4</t>
  </si>
  <si>
    <t>PRO-00071</t>
  </si>
  <si>
    <t>AGUA CIELO SIN GAS x UN LITRO</t>
  </si>
  <si>
    <t>PRO-00072</t>
  </si>
  <si>
    <t xml:space="preserve">SOBRE MEMBRETADO C/VENTANA OFICIO S/DOMICILIO </t>
  </si>
  <si>
    <t>PRO-00073</t>
  </si>
  <si>
    <t>TARJETA MULTIRED CANALES NUEVOS LIMITES</t>
  </si>
  <si>
    <t>PRO-00074</t>
  </si>
  <si>
    <t>AFICHE A4 ATENDEMOS A TUS CONSULTAS Y TE BRIND. INFORM.</t>
  </si>
  <si>
    <t>PRO-00075</t>
  </si>
  <si>
    <t>LAPICERO EJECUTIVO BN PUBLICITARIO</t>
  </si>
  <si>
    <t>KIT'S</t>
  </si>
  <si>
    <t>PRO-00076</t>
  </si>
  <si>
    <t>VOLANTE " DESDE CUALQUIER TIPO DE CELULAR "</t>
  </si>
  <si>
    <t>PRO-00077</t>
  </si>
  <si>
    <t>VOLANTE "RENUEVA TU PRESTAMO EN CUALQUIER MOMENTO Y LUGAR"</t>
  </si>
  <si>
    <t>PRO-00078</t>
  </si>
  <si>
    <t>KIT'S DE SEÑALISTICA ACRILICA P/CAJEROS AUTOMATICOS</t>
  </si>
  <si>
    <t>KIT</t>
  </si>
  <si>
    <t>PRO-00079</t>
  </si>
  <si>
    <t>PACIFICO - CONDIC. GRALES. - SEGURO DESGRAV. - INDIVIDUAL - FORM. 3126</t>
  </si>
  <si>
    <t>PRO-00080</t>
  </si>
  <si>
    <t>PACIFICO - SOLICITUD SEGURO DESGRAV. INDIVIDUAL - FORM. 3154</t>
  </si>
  <si>
    <t>PRO-00081</t>
  </si>
  <si>
    <t>PACIFICO-SEGURO DESGRAV. INDIVID. - CONDICIONES PARTICULARES - FORM. 3155</t>
  </si>
  <si>
    <t>PRO-00082</t>
  </si>
  <si>
    <t>RESUMEN DEL PROGRAMA BENEFICIOS DE ASISTENCIA PM - BN BLOCK 50 JGOS C/U</t>
  </si>
  <si>
    <t>PRO-00083</t>
  </si>
  <si>
    <t>LA POSITIVA SOLICITUD DE RESOLUCION Y/O DEVOLUCION DE PRIMAS DE SEGURO CUOTA PROTEGIDA x 50 JGOS.</t>
  </si>
  <si>
    <t>PRO-00084</t>
  </si>
  <si>
    <t>LA POSITIVA-POLIZA SEGURO PROTECC. D/TARJETA</t>
  </si>
  <si>
    <t>PRO-00085</t>
  </si>
  <si>
    <t>PRECINTO DE SEGURIDAD PARA CAJAS ARCHIVERAS</t>
  </si>
  <si>
    <t>PRO-00086</t>
  </si>
  <si>
    <t>VOLANTE "MAYOR COMODIDAD EN NUESTROS CAJEROS AUTOMATICOS"</t>
  </si>
  <si>
    <t>PRO-00087</t>
  </si>
  <si>
    <t>VOLANTE "MAYOR COMODIDAD EN OPERACIONES POR INTERNET"</t>
  </si>
  <si>
    <t>PRO-00088</t>
  </si>
  <si>
    <t>VOLANTE "MAYOR COMODIDAD A LA VUELTA DE LA ESQUINA"</t>
  </si>
  <si>
    <t>PRO-00089</t>
  </si>
  <si>
    <t>LAPICERO USB CON PUNTA PARA PANTALLA TACTIL BN</t>
  </si>
  <si>
    <t>PRO-00090</t>
  </si>
  <si>
    <t>KITS DE TARJETA DE CREDITO PLATINIUM</t>
  </si>
  <si>
    <t>PRO-00091</t>
  </si>
  <si>
    <t>VOLANTE "REALIZA PAGOS SIN SALIR DE CASA"(WEB)</t>
  </si>
  <si>
    <t>PRO-00092</t>
  </si>
  <si>
    <t>VOLANTE "REALIZA PAGOS SIN SALIR DE CASA"(APP)</t>
  </si>
  <si>
    <t>PRO-00093</t>
  </si>
  <si>
    <t>VOLANTE "OLVIDATE DE IR AL BANCO"</t>
  </si>
  <si>
    <t>PRO-00094</t>
  </si>
  <si>
    <t>TARJETERO DE ALUMINIO CON BIOCUERO - RIESGOS</t>
  </si>
  <si>
    <t>PRO-00095</t>
  </si>
  <si>
    <t>TOMATODO METALICO ROJO x 500ml - RIESGOS</t>
  </si>
  <si>
    <t>PRO-00096</t>
  </si>
  <si>
    <t>LIBRETA GRAPADA DE BOLSILLO</t>
  </si>
  <si>
    <t>PRO-00097</t>
  </si>
  <si>
    <t>GAFETES DE IDENTIFICACION PLASTIFICADA</t>
  </si>
  <si>
    <t>PRO-00099</t>
  </si>
  <si>
    <t>TARJETA LIMPIEZA P/LECTORA CAJ. AUTOMAT. Y PIN PAD</t>
  </si>
  <si>
    <t>PRO-001046</t>
  </si>
  <si>
    <t>AFICHE PERSONALIZADO</t>
  </si>
  <si>
    <t>PRO-00110</t>
  </si>
  <si>
    <t>LIBRETA DE NOTA CON LAPICERO</t>
  </si>
  <si>
    <t>PRO-00111</t>
  </si>
  <si>
    <t>POLO ROJO M/CORTA DE DAMAS - SABATINO</t>
  </si>
  <si>
    <t>PRO-00112</t>
  </si>
  <si>
    <t>POLO ROJO M/LARGA DE DAMAS - SABATINO</t>
  </si>
  <si>
    <t>PRO-00113</t>
  </si>
  <si>
    <t>POLO ROJO M/CORTA DE CABALLEROS - SABATINO</t>
  </si>
  <si>
    <t>PRO-00114</t>
  </si>
  <si>
    <t>POLO ROJO M/LARGA DE CABALLEROS - SABATINO</t>
  </si>
  <si>
    <t>PRO-00116</t>
  </si>
  <si>
    <t>AFICHE CRED. HIPOT. "EMPIEZA A ESCRIBIR UNA NUEVA HISTORIA"</t>
  </si>
  <si>
    <t>PRO-00117</t>
  </si>
  <si>
    <t>VOLANTE CRED. HIPOT."EMPIEZA A ESCRIBIR UNA NUEVA HISTORIA"</t>
  </si>
  <si>
    <t>PRO-00118</t>
  </si>
  <si>
    <t>TABLE TENT MULTIRED CELULAR "LLEVA EL BANCO EN TUS MANOS"</t>
  </si>
  <si>
    <t>PRO-00119</t>
  </si>
  <si>
    <t>TRIPTICO “PAGOS ANTICIPADOS Y ADELANTOS DE CUOTAS”</t>
  </si>
  <si>
    <t>PRO-00120</t>
  </si>
  <si>
    <t>BANNER CUENTA DNI "TU CUENTA VIRTUAL PARA COBRAR EL BONO"</t>
  </si>
  <si>
    <t>PRO-00121</t>
  </si>
  <si>
    <t>STAND PUBLICITARIO "CUENTA DNI"</t>
  </si>
  <si>
    <t>PRO-00122</t>
  </si>
  <si>
    <t>AFICHE “ELIGE TU LOCAL DE VOTACIÓN”- ETLV</t>
  </si>
  <si>
    <t>PRO-00123</t>
  </si>
  <si>
    <t>ETIQUETAS “ELIGE TU LOCAL DE VOTACIÓN”- ETLV</t>
  </si>
  <si>
    <t>PRO-00127</t>
  </si>
  <si>
    <t>STICKER PROTOCOLO DE ATENCION BN</t>
  </si>
  <si>
    <t>PRO-00128</t>
  </si>
  <si>
    <t>STICKER RETIRE SU RECIBO - NCR</t>
  </si>
  <si>
    <t>PRO-00129</t>
  </si>
  <si>
    <t>STICKER RETIRE SU RECIBO - DIEBOLD</t>
  </si>
  <si>
    <t>PRO-00130</t>
  </si>
  <si>
    <t>STICKER RETIRE SU DINERO - NCR</t>
  </si>
  <si>
    <t>PRO-00131</t>
  </si>
  <si>
    <t>STICKER RETIRE SU DINERO - DIEBOLD</t>
  </si>
  <si>
    <t>PRO-00132</t>
  </si>
  <si>
    <t>STICKER BLOQUEOS Y EMERGENCIAS</t>
  </si>
  <si>
    <t>PRO-00133</t>
  </si>
  <si>
    <t>STICKER INGRESE SU TARJETA</t>
  </si>
  <si>
    <t>PRO-00134</t>
  </si>
  <si>
    <t>PARLANTE BLUETOOTH - LA POSITIVA</t>
  </si>
  <si>
    <t>PRO-00135</t>
  </si>
  <si>
    <t>LONCHERA BANCA PERSONAL - LA POSITIVA</t>
  </si>
  <si>
    <t>PRO-00136</t>
  </si>
  <si>
    <t>MUG TERMICO CON TAPA BANCA PERSONAL - LAS POSITIVA</t>
  </si>
  <si>
    <t>PRO-00137</t>
  </si>
  <si>
    <t>BANNER TALLER DE FACILITADORES C/ANILLOS</t>
  </si>
  <si>
    <t>PRO-00138</t>
  </si>
  <si>
    <t>ROTAFOLIO "YO Y MI FUTURO" X 16 PAGINAS</t>
  </si>
  <si>
    <t>PRO-00139</t>
  </si>
  <si>
    <t>ROTAFOLIO "CLUB DEL AHORRO" X 7 PAGINAS</t>
  </si>
  <si>
    <t>PRO-00140</t>
  </si>
  <si>
    <t>TABLERO EN LONA Y DADOS</t>
  </si>
  <si>
    <t>PRO-00141</t>
  </si>
  <si>
    <t>INSTRUCCIONES DE JUEGO</t>
  </si>
  <si>
    <t>PRO-00142</t>
  </si>
  <si>
    <t>KIT DE FICHA SORPRESA</t>
  </si>
  <si>
    <t>PRO-00143</t>
  </si>
  <si>
    <t xml:space="preserve">FICHA DE REGISTRO </t>
  </si>
  <si>
    <t>PRO-00144</t>
  </si>
  <si>
    <t>BANNERS-OP. RÁPIDAS Y SIN COMISIONES-AGENTE MULTIRED</t>
  </si>
  <si>
    <t>PRO-00145</t>
  </si>
  <si>
    <t>BANNERS ROLL SCREEN PARA AGENCIA OP. RÁPIDAS Y SIN COMISIONES</t>
  </si>
  <si>
    <t>PRO-00146</t>
  </si>
  <si>
    <t>AFICHE-OP. RÁPIDAS- UN AGENTE PARA LA GENTE- MULTIRED</t>
  </si>
  <si>
    <t>PRO-00147</t>
  </si>
  <si>
    <t>DIPTICOS- ES EL BANCO SIN IR AL BANCO</t>
  </si>
  <si>
    <t>PRO-00148</t>
  </si>
  <si>
    <t>CARTILLAS INFORMATIVA- UN AGENTE PARA LA GENTE</t>
  </si>
  <si>
    <t>PRO-00149</t>
  </si>
  <si>
    <t>DIPLOMAS- UN AGENTE PARA LA GENTE- MULTIRED</t>
  </si>
  <si>
    <t>PRO-00150</t>
  </si>
  <si>
    <t>PIN- UN AGENTE PARA LA GENTE- MULTIRED</t>
  </si>
  <si>
    <t>PRO-00151</t>
  </si>
  <si>
    <t>JALA VISTA-UN AGENTE PARA LA GENTE-  MULTIRED</t>
  </si>
  <si>
    <t>PRO-00152</t>
  </si>
  <si>
    <t>JALAVISTA PUBLICITARIO PARA CAJEROS AUTOMATICOS</t>
  </si>
  <si>
    <t>PRO-00153</t>
  </si>
  <si>
    <t>LAPICERO COLGANTE DE PLASTICO ROJO C/ LOGO B.N</t>
  </si>
  <si>
    <t>PRO-00154</t>
  </si>
  <si>
    <t>LAPICERO COLGANTE DE PLASTICO BLANCO C/ LOGO B.N</t>
  </si>
  <si>
    <t>PRO-00155</t>
  </si>
  <si>
    <t>BOLSA NOTEX  C/ ROJO C/ LOGO BN "UN AGENTE PARA LA GENTE"</t>
  </si>
  <si>
    <t>PRO-00156</t>
  </si>
  <si>
    <t>TAPA Y CONTRATAPA - GERENCIA LEGAL</t>
  </si>
  <si>
    <t>PRO-00157</t>
  </si>
  <si>
    <t>CINTA LANYARD BN "UN AGENTE PARA LA GENTE"</t>
  </si>
  <si>
    <t>PRO-00158</t>
  </si>
  <si>
    <t>JARROS MUG - CARDIF</t>
  </si>
  <si>
    <t>PRO-00159</t>
  </si>
  <si>
    <t>POWER BANK - CARDIF</t>
  </si>
  <si>
    <t>PRO-00160</t>
  </si>
  <si>
    <t>TAZA LOZA - CARDIF</t>
  </si>
  <si>
    <t>PRO-00161</t>
  </si>
  <si>
    <t>MOCHILA PLOMA - CARDIF</t>
  </si>
  <si>
    <t>PRO-00162</t>
  </si>
  <si>
    <t>USB LLAVERO DE CUERO 16 GB - CARDIF</t>
  </si>
  <si>
    <t>PRO-00163</t>
  </si>
  <si>
    <t>LANYARD CON DISPENSADOR DE ALCOHOL AGENTE MULTIRED</t>
  </si>
  <si>
    <t>PRO-00164</t>
  </si>
  <si>
    <t>LANYARD CON DISPENSADOR DE ALCOHOL INSTITUCIONAL</t>
  </si>
  <si>
    <t>PRO-00165</t>
  </si>
  <si>
    <t>SOBRE TIPO CARTERA</t>
  </si>
  <si>
    <t>PRO-00166</t>
  </si>
  <si>
    <t>TOMATODO FLEXIBLE INSTITUCIONAL - BN</t>
  </si>
  <si>
    <t>PRO-00169</t>
  </si>
  <si>
    <t>GORRO INSTITUCIONALES COLOR ROJO</t>
  </si>
  <si>
    <t>PRO-00170</t>
  </si>
  <si>
    <t>CHALECO COLOR GRIS "RESPONSABILIDAD SOCIAL EMPRESARIAL"</t>
  </si>
  <si>
    <t>PRO-00172</t>
  </si>
  <si>
    <t>PRO-00173</t>
  </si>
  <si>
    <t>BOLSA DE TELA NEGRA C/LOGO 31 x 33 x 20.5</t>
  </si>
  <si>
    <t>PRO-00174</t>
  </si>
  <si>
    <t>HOJA DE COMPROMISO DE CONTRATACIONES DEL ESTADO</t>
  </si>
  <si>
    <t>PRO-00175</t>
  </si>
  <si>
    <t>PAD MOUSE "AHORRA TIEMPO USA NUESTROS CANALES ALTERNOS"</t>
  </si>
  <si>
    <t>PRO-00176</t>
  </si>
  <si>
    <t>PASTILLERO ROJO INSTITUCIONAL</t>
  </si>
  <si>
    <t>PRO-00177</t>
  </si>
  <si>
    <t>SET DE PLUMONES x 12 unid.</t>
  </si>
  <si>
    <t>PRO-00178</t>
  </si>
  <si>
    <t>GUANTE DE LANA NEGRO CON LOGO</t>
  </si>
  <si>
    <t>PAR</t>
  </si>
  <si>
    <t>PRO-00179</t>
  </si>
  <si>
    <t>BANNER “BUSCAS CERTIFICADO DE ANTEC. POLICIALES”</t>
  </si>
  <si>
    <t>PRO-00180</t>
  </si>
  <si>
    <t>TU OPINION ES IMPORTANTE F.AD-457-V05-GPYD.</t>
  </si>
  <si>
    <t>PRO-00181</t>
  </si>
  <si>
    <t>BANNERS P/AGENCIA CON PARANTES METAL "UN AGENTE PARA LA GENTE " MULTIRED</t>
  </si>
  <si>
    <t>PRO-00182</t>
  </si>
  <si>
    <t>AFICHE DE UBICACIÓN "UN AGENTE PARA LA GENTE " MULTIRED</t>
  </si>
  <si>
    <t>PRO-00183</t>
  </si>
  <si>
    <t>AFICHE DE INFORMATIVO "UN AGENTE PARA LA GENTE " MULTIRED</t>
  </si>
  <si>
    <t>PRO-00184</t>
  </si>
  <si>
    <t>LETRERO COLGANTE P/ AGENCIA "UN AGENTE PARA LA GENTE " MULTIRED</t>
  </si>
  <si>
    <t>PRO-00185</t>
  </si>
  <si>
    <t>CARTILLA P/ AGENCIA "UN AGENTE PARA LA GENTE " MULTIRED</t>
  </si>
  <si>
    <t>PRO-00186</t>
  </si>
  <si>
    <t>JALAVISTA EXTERNO P/ AGENTE "UN AGENTE PARA LA GENTE " MULTIRED</t>
  </si>
  <si>
    <t>PRO-00187</t>
  </si>
  <si>
    <t>BANNERS P/AGENTE P/ COLGAR "UN AGENTE PARA LA GENTE " MULTIRED</t>
  </si>
  <si>
    <t>PRO-00188</t>
  </si>
  <si>
    <t>MOCHILA NEGRA-LAPOSITIVA</t>
  </si>
  <si>
    <t>PRO-00189</t>
  </si>
  <si>
    <t>PARLANTE BLUETOOTH BAMBU- LA POSITIVA</t>
  </si>
  <si>
    <t>PRO-00190</t>
  </si>
  <si>
    <t>TOMATODO METALICO - LA POSITIVA</t>
  </si>
  <si>
    <t>PRO-00191</t>
  </si>
  <si>
    <t>TARJETERO DE SILICONA - LA POSITIVA</t>
  </si>
  <si>
    <t>PRO-00192</t>
  </si>
  <si>
    <t>SET DE ESCRITORIO NATURAL SIN RESALTADOR - LA POSITIVA</t>
  </si>
  <si>
    <t>PRO-00193</t>
  </si>
  <si>
    <t>FRASCO DE ALCOHOL GEL -LA POSITIVA</t>
  </si>
  <si>
    <t>PRO-00208</t>
  </si>
  <si>
    <t>SOLICITUD DE DEVOLUCION DE PRIMAS BN - LA POSITIVA</t>
  </si>
  <si>
    <t>PRO-00209</t>
  </si>
  <si>
    <t>SOLICITUD DE DEVOLUCION DE PRIMAS SEG. CUOTA PROTEGIDA BN - LA POSITIVA</t>
  </si>
  <si>
    <t>PRO-00210</t>
  </si>
  <si>
    <t>TRIPTICO SEGURO ONCOLOGICO DEL BANCO DE LA NACION</t>
  </si>
  <si>
    <t>PRO-00211</t>
  </si>
  <si>
    <t>SOLICITUD RES. Y/O DEV. PRIMAS P/ONCO-LA POSITIVA</t>
  </si>
  <si>
    <t>PRO-00212</t>
  </si>
  <si>
    <t>SOLICITUD RES. Y/O DEV. PRIMAS SEG. D/PROTECCION DE TARJ-LA POSITIVA</t>
  </si>
  <si>
    <t>PRO-00214</t>
  </si>
  <si>
    <t>CARDIF - DIPTICO SEGURO DE SEPELIO</t>
  </si>
  <si>
    <t>PRO-00215</t>
  </si>
  <si>
    <t>LA POSITIVA - POLIZA DE SEGURO ONCOLOGICO</t>
  </si>
  <si>
    <t>PRO-00216</t>
  </si>
  <si>
    <t>CARDIF - SOLIC. CERTIF. SEG. D/SEPELIO Y ASIST. DOLOR CERO x 25 jgos</t>
  </si>
  <si>
    <t>PRO-00217</t>
  </si>
  <si>
    <t>PORTA AFICHE METALICO</t>
  </si>
  <si>
    <t>PRO-00218</t>
  </si>
  <si>
    <t>JALAVISTA CARDIF</t>
  </si>
  <si>
    <t>PRO-00219</t>
  </si>
  <si>
    <t>CARTILLA INFORMATIVA CARDIF</t>
  </si>
  <si>
    <t>PRO-00220</t>
  </si>
  <si>
    <t>VOLANTE "YO CELEBRO A MAMA" - MULTIRED</t>
  </si>
  <si>
    <t>PRO-00221</t>
  </si>
  <si>
    <t>JALA VISTA "CELEBRA A MAMA" - MULTIRED</t>
  </si>
  <si>
    <t>PRO-00222</t>
  </si>
  <si>
    <t>ROLLER SCREEN "CELEBRA A MAMA" MULTIRED</t>
  </si>
  <si>
    <t>PRO-00223</t>
  </si>
  <si>
    <t>PIN METALICO "PIDE TU TARJETA" - MULTIRED</t>
  </si>
  <si>
    <t>PRO-00224</t>
  </si>
  <si>
    <t>PIN METALICO "PIDE TU PRESTAMO MULTIRED" - MULTIRED</t>
  </si>
  <si>
    <t>PRO-00236</t>
  </si>
  <si>
    <t>MOCHILA NEGRA CON LOGO</t>
  </si>
  <si>
    <t>PRO-00237</t>
  </si>
  <si>
    <t>TOALLA  PLAYERA ROJO CON LOGO</t>
  </si>
  <si>
    <t>PRO-00238</t>
  </si>
  <si>
    <t>USB TIPO PULSERA DE 8GB CON LOGO</t>
  </si>
  <si>
    <t>PRO-00239</t>
  </si>
  <si>
    <t>NECESER ROJO CON SET DE ASEO Y LOGO BN</t>
  </si>
  <si>
    <t>PRO-00240</t>
  </si>
  <si>
    <t>PELOTITA ANTIESTRES BN - RESPONSABILIDAD SOCIAL</t>
  </si>
  <si>
    <t>PRO-00241</t>
  </si>
  <si>
    <t>SET BOX MUSICAL (02 CD, 02 BOTELLITAS DE PISCO)</t>
  </si>
  <si>
    <t>PRO-00242</t>
  </si>
  <si>
    <t>GORRO AGENTE MULTIRED COLOR ROJO</t>
  </si>
  <si>
    <t>PRO-00245</t>
  </si>
  <si>
    <t>VOLANTE "PRESENTA TU DNI"</t>
  </si>
  <si>
    <t>PRO-00256</t>
  </si>
  <si>
    <t>BROCHURE ¿SABES QUE HACEMOS P/LOGRAR LA INCL. FINANC.?</t>
  </si>
  <si>
    <t>PRO-00257</t>
  </si>
  <si>
    <t>DIPTICO AHORRA TIEMPO, NO VENGAS AL BANCO ¡DISFRUTA LA VIDA!</t>
  </si>
  <si>
    <t>PRO-00258</t>
  </si>
  <si>
    <t>BROCHURE ¿QUIERES TRABAJAR P/EL DESARROLLO DEL PERÚ?</t>
  </si>
  <si>
    <t>PRO-00259</t>
  </si>
  <si>
    <t>TOMA TODO INSTITUCIONAL BN</t>
  </si>
  <si>
    <t>PRO-00260</t>
  </si>
  <si>
    <t>TOMA TOMO CON ASA BN</t>
  </si>
  <si>
    <t>PRO-00263</t>
  </si>
  <si>
    <t>SOBRE "BIENVENIDO AL MUNDO DE LA TARJETA DE DEBITO VISA"</t>
  </si>
  <si>
    <t>PRO-00264</t>
  </si>
  <si>
    <t>BROCHURE CREDITO HIPOTECARIO</t>
  </si>
  <si>
    <t>PRO-00265</t>
  </si>
  <si>
    <t>GORRO ROJO BN - INFANTIL</t>
  </si>
  <si>
    <t>PRO-00266</t>
  </si>
  <si>
    <t>SOGA PARA SALTAR BN</t>
  </si>
  <si>
    <t>PRO-00267</t>
  </si>
  <si>
    <t>JUEGO DE LUDO BN</t>
  </si>
  <si>
    <t>PRO-00268</t>
  </si>
  <si>
    <t>PALETA DE PLAYA BN</t>
  </si>
  <si>
    <t>PRO-00269</t>
  </si>
  <si>
    <t>RELOJ DE PULSERA - BN</t>
  </si>
  <si>
    <t>PRO-00294</t>
  </si>
  <si>
    <t>AFICHE A4 IMPRESIÓN DE LEY 28683 x DOS HOJAS</t>
  </si>
  <si>
    <t>PRO-00295</t>
  </si>
  <si>
    <t>GORRO C/ ROJO - MULTIRED "UN AGENTE PARA LA GENTE"</t>
  </si>
  <si>
    <t>PRO-00296</t>
  </si>
  <si>
    <t>POLO C/ ROJO C/ CUELLO REDONDO "UN AGENTE PARA LA GENTE" - AGENTE MULTIRED</t>
  </si>
  <si>
    <t>PRO-00297</t>
  </si>
  <si>
    <t>DIPTICO ATENCION D/RECLAM. Y REQUERIMIENTOS</t>
  </si>
  <si>
    <t>PRO-00301</t>
  </si>
  <si>
    <t>STICKER CONFIGURACION DEL ATM</t>
  </si>
  <si>
    <t>PRO-00302</t>
  </si>
  <si>
    <t>STICKER AQUI S/DISPENSA BILL S/ 50.</t>
  </si>
  <si>
    <t>PRO-00303</t>
  </si>
  <si>
    <t>CUADERNO D/TRABAJO "ETICA Y LUCHA CONTRA LA CORRUPCION"</t>
  </si>
  <si>
    <t>PRO-00304</t>
  </si>
  <si>
    <t>VOLANTE "CREDITO HIPOTECARIO - BN"</t>
  </si>
  <si>
    <t>PRO-00305</t>
  </si>
  <si>
    <t>AFICHE "CREDITO HIPOTECARIO - BN"</t>
  </si>
  <si>
    <t>PRO-00306</t>
  </si>
  <si>
    <t>VOLANTE "PRESTAMO MULTIRED - BN"</t>
  </si>
  <si>
    <t>PRO-00307</t>
  </si>
  <si>
    <t>AFICHE "PRESTAMO MULTIRED - BN"</t>
  </si>
  <si>
    <t>PRO-00308</t>
  </si>
  <si>
    <t>VOLANTE "TARJETA DE CREDITO - BN"</t>
  </si>
  <si>
    <t>PRO-00309</t>
  </si>
  <si>
    <t>AFICHE "TARJETA DE CREDITO - BN"</t>
  </si>
  <si>
    <t>PRO-00310</t>
  </si>
  <si>
    <t>ROLLER SCREEN "CREDITO HIPOTECARIO BN"</t>
  </si>
  <si>
    <t>PRO-00311</t>
  </si>
  <si>
    <t>ROLLER SCREEN "PRESTAMO MULTIRED BN"</t>
  </si>
  <si>
    <t>PRO-00312</t>
  </si>
  <si>
    <t>ROLLER SCREEN "TARJETA DE CREDITO BN"</t>
  </si>
  <si>
    <t>PRO-00313</t>
  </si>
  <si>
    <t>BANNER ROLLER SCREEN "GRUPOS Y MODALIDADES DE PAGO - BN"</t>
  </si>
  <si>
    <t>PRO-00314</t>
  </si>
  <si>
    <t>BANNER ROLLER SCREEN "CUENTA DNI Y MODALIDADES DE PAGO GRUPO 2 - BN"</t>
  </si>
  <si>
    <t>PRO-00315</t>
  </si>
  <si>
    <t>PASAVUELTO AGENTE MULTIRED ACRILICO</t>
  </si>
  <si>
    <t>PRO-00316</t>
  </si>
  <si>
    <t>CARDIF - TERM. Y COND. P/UTILIZAC. D/SERV. ASIST. DENTAL  D/CERO</t>
  </si>
  <si>
    <t>PRO-00317</t>
  </si>
  <si>
    <t>CARDIF - TARJETA DE ASISTENCIA DENTAL</t>
  </si>
  <si>
    <t>PRO-00318</t>
  </si>
  <si>
    <t>VOLANTE "CUENTA DNI - BN"</t>
  </si>
  <si>
    <t>PRO-00319</t>
  </si>
  <si>
    <t>BANNER ROLLER SCREEN "CRONOGRAMA DE PAFO EN VENTANILLA GRUPO 4 - BN"</t>
  </si>
  <si>
    <t>PRO-00320</t>
  </si>
  <si>
    <t>DIPTICO "¿COBRARAZ TU YANAPAY EN VENTANILLAS DEL BN?</t>
  </si>
  <si>
    <t>PRO-00321</t>
  </si>
  <si>
    <t>LLAVERO C/ ROJO C/ LOGO CUENTA DNI</t>
  </si>
  <si>
    <t>PRO-00322</t>
  </si>
  <si>
    <t>CHALECO C/ ROJO C/ LOGO CUENTA DNI</t>
  </si>
  <si>
    <t>PRO-00327</t>
  </si>
  <si>
    <t>SEPARADORES DE TARF.COBRANZAS COACTIVAS</t>
  </si>
  <si>
    <t>PRO-00328</t>
  </si>
  <si>
    <t>AFICHE “PROHIBIDO TODO TIPO DE DISCRIMINACION – LEY 27270”</t>
  </si>
  <si>
    <t>PRO-00329</t>
  </si>
  <si>
    <t>AFICHE “ORDENANZA MUNICIPAL 011 – 2019 - MDB”</t>
  </si>
  <si>
    <t>PRO-00330</t>
  </si>
  <si>
    <t>AFICHE “ORDENANZA MUNICIPAL 015 – 2019 - MDB”</t>
  </si>
  <si>
    <t>PRO-00331</t>
  </si>
  <si>
    <t>AFICHE “ORDENANZA 501 - MSI”</t>
  </si>
  <si>
    <t>PRO-00332</t>
  </si>
  <si>
    <t>FF.CC C/LOGO P/REP.FIN DIA-CFIX2000 AD-363-B</t>
  </si>
  <si>
    <t>PRO-00353</t>
  </si>
  <si>
    <t>ESTANDARTE NACIONAL CON ASTA DE MADERA</t>
  </si>
  <si>
    <t>PRO-00392</t>
  </si>
  <si>
    <t>LLAVERO CAMPAÑA DENTAL - CARDIF</t>
  </si>
  <si>
    <t>PRO-00400</t>
  </si>
  <si>
    <t>AFICHE AGENTE MULTIRED "SIN COBRO DE COMISIONES"</t>
  </si>
  <si>
    <t>PRO-00401</t>
  </si>
  <si>
    <t>CARPETA BIOCUERO CON TAPA DURA - RIESGOS</t>
  </si>
  <si>
    <t>PRO-00402</t>
  </si>
  <si>
    <t>GORRO ROJO - RIESGOS</t>
  </si>
  <si>
    <t>PRO-00403</t>
  </si>
  <si>
    <t>BOLSA DE PAPEL NEGRO INSTITUCIONAL</t>
  </si>
  <si>
    <t>PRO-00404</t>
  </si>
  <si>
    <t>BOLSA ROJA  BIODEGRADABLE 35 LITROS</t>
  </si>
  <si>
    <t>PRO-00405</t>
  </si>
  <si>
    <t>BOLSA VERDE  BIODEGRADABLE 35 LITROS</t>
  </si>
  <si>
    <t>PRO-00406</t>
  </si>
  <si>
    <t>BOLSA AZUL  BIODEGRADABLE 35 LITROS</t>
  </si>
  <si>
    <t>PRO-00407</t>
  </si>
  <si>
    <t>BOLSA NEGRA  BIODEGRADABLE 140 LITROS</t>
  </si>
  <si>
    <t>PRO-00408</t>
  </si>
  <si>
    <t>DESATORADOR PARA WC TIPO INDUSTRIAL</t>
  </si>
  <si>
    <t>PRO-00409</t>
  </si>
  <si>
    <t>DESATORADOR PARA LAVATORIO  TIPO INDUSTRIAL</t>
  </si>
  <si>
    <t>PRO-00410</t>
  </si>
  <si>
    <t>CERA AL AGUA x BIDON DE 5 gln</t>
  </si>
  <si>
    <t>BIDON</t>
  </si>
  <si>
    <t>PRO-00411</t>
  </si>
  <si>
    <t>SACUDIDOR DE TELA INDUSTRIAL</t>
  </si>
  <si>
    <t>PRO-00412</t>
  </si>
  <si>
    <t>TRAPO INDUSTRIAL BLANCO x KILO</t>
  </si>
  <si>
    <t>KILO</t>
  </si>
  <si>
    <t>PRO-00413</t>
  </si>
  <si>
    <t>AFICHE "PAGO MINIMO DE LA TARJETA DE CREDITO MASTERCARD BN</t>
  </si>
  <si>
    <t>PRO-00414</t>
  </si>
  <si>
    <t>SOBRE "SUBGERENCIA INTERNACIONAL"</t>
  </si>
  <si>
    <t>PRO-00415</t>
  </si>
  <si>
    <t>CAJA DE CARTON PARA EMBALAJE</t>
  </si>
  <si>
    <t>PRO-00416</t>
  </si>
  <si>
    <t>PAPEL TOALLA</t>
  </si>
  <si>
    <t>PRO-00417</t>
  </si>
  <si>
    <t>FOLDER LEGAJO DE INMUEBLES ALQUILADOS</t>
  </si>
  <si>
    <t>PRO-00418</t>
  </si>
  <si>
    <t>BANNER "DISFRUTA AHORRANDO CON TUS TARJETAS BN"</t>
  </si>
  <si>
    <t>PRO-00419</t>
  </si>
  <si>
    <t>BROCHURE "TU ERES EL ELEGIDO"</t>
  </si>
  <si>
    <t>PRO-00420</t>
  </si>
  <si>
    <t>BROCHURE "GUIA RAPIDA DE TRANSACCIONES"</t>
  </si>
  <si>
    <t>PRO-00421</t>
  </si>
  <si>
    <t>DIPTICO "CUENTA CORRIENTE PARA PROVEEDORES DEL ESTADO"</t>
  </si>
  <si>
    <t>PRO-00422</t>
  </si>
  <si>
    <t>POWER BANK METALICO - LA POSITIVA</t>
  </si>
  <si>
    <t>PRO-00423</t>
  </si>
  <si>
    <t>USB GIRATORIO METALICO 16GB - LA POSITIVA</t>
  </si>
  <si>
    <t>PRO-00424</t>
  </si>
  <si>
    <t>LAPICERO ECOLOGICO - LA POSITIVA</t>
  </si>
  <si>
    <t>PRO-00425</t>
  </si>
  <si>
    <t>SET DE TOALLITAS - LA POSITIVA</t>
  </si>
  <si>
    <t>PRO-00426</t>
  </si>
  <si>
    <t>BOLSAS CAMBRELL COLOR NEGRO - LA POSITIVA</t>
  </si>
  <si>
    <t>PRO-00427</t>
  </si>
  <si>
    <t>LIBRETAS CARDIF</t>
  </si>
  <si>
    <t>PRO-00428</t>
  </si>
  <si>
    <t>BOLSAS NEGRAS CARDIF</t>
  </si>
  <si>
    <t>PRO-00429</t>
  </si>
  <si>
    <t>LAPICEROS CARDIF</t>
  </si>
  <si>
    <t>PRO-00430</t>
  </si>
  <si>
    <t>FRASCO ALCOHOL SPRAY 4 CM - CARDIF</t>
  </si>
  <si>
    <t>PRO-00431</t>
  </si>
  <si>
    <t>LAPICERO COLOR AZUL - CARDIF</t>
  </si>
  <si>
    <t>PRO-00432</t>
  </si>
  <si>
    <t>NECESER COLOR ROJO - CARDIF</t>
  </si>
  <si>
    <t>PRO-00433</t>
  </si>
  <si>
    <t>MEDALLA DE BRONCE - LA POSITIVA</t>
  </si>
  <si>
    <t>PRO-00434</t>
  </si>
  <si>
    <t>BOLSA KRAFT LINER DECORADO CON LAZO Y LOGO</t>
  </si>
  <si>
    <t>PRO-00435</t>
  </si>
  <si>
    <t>SOLAPERO DE RECONOCIMIENTO GRABADO EN METAL</t>
  </si>
  <si>
    <t>PRO-00436</t>
  </si>
  <si>
    <t>DIPLOMA OPALINA EN TAMAÑO OFICIO</t>
  </si>
  <si>
    <t>PRO-00437</t>
  </si>
  <si>
    <t>BOLSA DE YUTE C/ LOGO - LA POSITIVA</t>
  </si>
  <si>
    <t>PRO-00440</t>
  </si>
  <si>
    <t>BANNER "CIERRE DE OPERACIONES" CON PARANTE</t>
  </si>
  <si>
    <t>PRO-00455</t>
  </si>
  <si>
    <t>PAD MOUSE DEBER, SANCION, PROHIB., …..BN-CODIGO DE ETICA</t>
  </si>
  <si>
    <t>PRO-00456</t>
  </si>
  <si>
    <t>CUADERNO  DE  TRABAJO</t>
  </si>
  <si>
    <t>PRO-00457</t>
  </si>
  <si>
    <t>CUADERNO "CONOCE NUESTROS CANALES ALTERNOS"</t>
  </si>
  <si>
    <t>PRO-00458</t>
  </si>
  <si>
    <t>AFICHE "UNETE A LOS DETECTORES"</t>
  </si>
  <si>
    <t>PRO-00459</t>
  </si>
  <si>
    <t>VOLANTE "UNETE A LOS DETECTORES"</t>
  </si>
  <si>
    <t>PRO-00460</t>
  </si>
  <si>
    <t>DIPTICO "UNETE A LOS DETECTORES"</t>
  </si>
  <si>
    <t>PRO-00461</t>
  </si>
  <si>
    <t>VOLANTE ¡DISFRUTA LA NAVIDAD EN TU CASA PROPIA! CREDITO HIPOTECARIO</t>
  </si>
  <si>
    <t>PRO-00462</t>
  </si>
  <si>
    <t>VOLANTE ¡TE REGALAMOS LA LIBERTAD DE TENER TU  AUTO PROPIO! P.M.</t>
  </si>
  <si>
    <t>PRO-00463</t>
  </si>
  <si>
    <t>VOLANTE "EN ESTA NAVIDAD TE REGALMOS UN MEJOR TASA DE INTERES" P.M.</t>
  </si>
  <si>
    <t>PRO-00464</t>
  </si>
  <si>
    <t>JALA VISTA ¡TE REGALAMOS LA LIBERTAD DE TENER TU AUTO PROPIO! P.M.</t>
  </si>
  <si>
    <t>PRO-00465</t>
  </si>
  <si>
    <t>JALA VISTA ¡SE EL GANADOR DE LA SEMANA CON TU TARJETA DE CREDITO MASTERCARD! TARJ. CRED.</t>
  </si>
  <si>
    <t>PRO-00466</t>
  </si>
  <si>
    <t>TRIPTICO - INFORMACION DE TARJETA DE CREDITO Y PRESTAMO MULTIRESD</t>
  </si>
  <si>
    <t>PRO-00470</t>
  </si>
  <si>
    <t>LAPICERO ECOLOGICO RETRACTIL BN</t>
  </si>
  <si>
    <t>PRO-00471</t>
  </si>
  <si>
    <t>LAPICERO ECOLOGICO DOBLE AZUL Y NEGRO BN</t>
  </si>
  <si>
    <t>PRO-00472</t>
  </si>
  <si>
    <t>POLO C/ROJO C/CUELLO AGENTE MULTIRED</t>
  </si>
  <si>
    <t>PRO-00473</t>
  </si>
  <si>
    <t>PIN METAL AGENTE MULTIRED - BN</t>
  </si>
  <si>
    <t>PRO-00476</t>
  </si>
  <si>
    <t>LAPICERO ECOLOGICO DOBLE AZUL/ROJO BN</t>
  </si>
  <si>
    <t>PRO-00479</t>
  </si>
  <si>
    <t>FILE DE CARTON ECOLOGICO</t>
  </si>
  <si>
    <t>PRO-00480</t>
  </si>
  <si>
    <t>MORRAL DE CUERO NEGRO CON LOGO</t>
  </si>
  <si>
    <t>PRO-00486</t>
  </si>
  <si>
    <t>BOLSA NOTEX C/BLANCO GRANDE - BN</t>
  </si>
  <si>
    <t>PRO-00487</t>
  </si>
  <si>
    <t>BOLSA NOTEX C/BLANCO GRANDE - BANCO DE TODOS</t>
  </si>
  <si>
    <t>PRO-00488</t>
  </si>
  <si>
    <t>CARPETA (FOLDER) - CARDIF</t>
  </si>
  <si>
    <t>PRO-00494</t>
  </si>
  <si>
    <t>PINES - CREDITO HIPOTECARIO</t>
  </si>
  <si>
    <t>PRO-00495</t>
  </si>
  <si>
    <t>PELOTA ROJA PLASTICA 22cm DE DIAMETRO</t>
  </si>
  <si>
    <t>PRO-00500</t>
  </si>
  <si>
    <t>JABON LIQUIDO PERFUMADO</t>
  </si>
  <si>
    <t>GLN</t>
  </si>
  <si>
    <t>PRO-00501</t>
  </si>
  <si>
    <t>USB DE 32 GB - RIESGOS</t>
  </si>
  <si>
    <t>PRO-00509</t>
  </si>
  <si>
    <t>CUBO MAGICO INFANTIL</t>
  </si>
  <si>
    <t>PRO-00510</t>
  </si>
  <si>
    <t>FRISBEE PLASTICO INFANTIL</t>
  </si>
  <si>
    <t>PRO-00511</t>
  </si>
  <si>
    <t>JENGA INFANTIL</t>
  </si>
  <si>
    <t>PRO-00512</t>
  </si>
  <si>
    <t>DIPTICO "USA NUESTROS CANALES ALTERNOS Y OLVIDATE DE IR AL BANCO"</t>
  </si>
  <si>
    <t>PRO-00513</t>
  </si>
  <si>
    <t>AFICHE "SEMANA MUNDIAL DEL AHORRO"</t>
  </si>
  <si>
    <t>PRO-00514</t>
  </si>
  <si>
    <t>GLOBO MANGA DE POLIETILENO ROJO Y BLANCO</t>
  </si>
  <si>
    <t>PRO-00515</t>
  </si>
  <si>
    <t>AFICHE MONEY GRAM "ENVIO DE DINERO EN MINUTOS"</t>
  </si>
  <si>
    <t>PRO-00516</t>
  </si>
  <si>
    <t>VOLANTE MONEY GRAM "ALEGRA SUS VIDAS"</t>
  </si>
  <si>
    <t>PRO-00518</t>
  </si>
  <si>
    <t>AFICHE "PONTE MOSCA CON EL MOSQUITO"</t>
  </si>
  <si>
    <t>PRO-00519</t>
  </si>
  <si>
    <t>AFICHE "ES IMPORTANTE CUIDAR DE TU SALUD"</t>
  </si>
  <si>
    <t>PRO-00520</t>
  </si>
  <si>
    <t>VOLANTE PRESTAMO "ENGRIE A MAMA EN SU DIA"</t>
  </si>
  <si>
    <t>PRO-00522</t>
  </si>
  <si>
    <t>CARTON CORRUGADO X 100 KG</t>
  </si>
  <si>
    <t>ROLL</t>
  </si>
  <si>
    <t>PRO-00523</t>
  </si>
  <si>
    <t>BACKIN 3.20 x 2.10 mts FORRADO EN NEGRO</t>
  </si>
  <si>
    <t>PRO-00524</t>
  </si>
  <si>
    <t>AFICHE "PAUSAS ACTIVAS"</t>
  </si>
  <si>
    <t>PRO-00525</t>
  </si>
  <si>
    <t>AFICHE "LAVADO DE MANOS"</t>
  </si>
  <si>
    <t>PRO-00526</t>
  </si>
  <si>
    <t>AFICHE “BUSCAS CERTIFICADO DE ANTECEDENTES POLICIALES”</t>
  </si>
  <si>
    <t>PRO-00527</t>
  </si>
  <si>
    <t>AFICHE “UTILIZA PAGALO.PE”</t>
  </si>
  <si>
    <t>PRO-00530</t>
  </si>
  <si>
    <t>VOLANTE "TU SOLUCION PARA LOS GASTOS ESCOLARES"</t>
  </si>
  <si>
    <t>PRO-00531</t>
  </si>
  <si>
    <t>CHALECO TAXI CIVICO COLOR ROJO C/LOGO PNP</t>
  </si>
  <si>
    <t>PRO-00532</t>
  </si>
  <si>
    <t xml:space="preserve">CHALECOS IMPERMIABLE ROJO AGENTE MULTIRED </t>
  </si>
  <si>
    <t>PRO-00533</t>
  </si>
  <si>
    <t>BANNER USAR EL CAJERO ES COMO IR AL BANCO</t>
  </si>
  <si>
    <t>PRO-00534</t>
  </si>
  <si>
    <t>POLO C/ ROJO C/ CUELLO REDONDO "EL BANCO DE TODOS"</t>
  </si>
  <si>
    <t>PRO-00535</t>
  </si>
  <si>
    <t>GORRO C/ ROJO "EL BANCO DE TODOS"</t>
  </si>
  <si>
    <t>PRO-00549</t>
  </si>
  <si>
    <t>PAD MOUSE SEGURIDAD Y SALUD EN EL TRABAJO</t>
  </si>
  <si>
    <t>PRO-00550</t>
  </si>
  <si>
    <t>PAD MOUSE BANCO DE LA NACION C/MARRON</t>
  </si>
  <si>
    <t>PRO-00551</t>
  </si>
  <si>
    <t>PAD MOUSE PRESTAMO MULTIRED C/MARRON</t>
  </si>
  <si>
    <t>PRO-00552</t>
  </si>
  <si>
    <t>AFICHE AUTOADHESIVOS P/SEÑALIZACION 43 x 87 - SSTBN</t>
  </si>
  <si>
    <t>PRO-00553</t>
  </si>
  <si>
    <t>AFICHE AUTOADHESIVOS P/SEÑALIZACION 63 x 1.20 - SSTBN</t>
  </si>
  <si>
    <t>PRO-00554</t>
  </si>
  <si>
    <t>AFICHE AUTOADHESIVOS P/SEÑALIZACION 64 x 56 - SSTBN</t>
  </si>
  <si>
    <t>PRO-00555</t>
  </si>
  <si>
    <t>AFICHE AUTOADHESIVOS P/SEÑALIZACION 43 x 56 - SSTBN</t>
  </si>
  <si>
    <t>PRO-00562</t>
  </si>
  <si>
    <t>KIT'S SEÑALISTICA LETREROS INTERNO Y EXTERNO AG. MULTIRED</t>
  </si>
  <si>
    <t>PRO-00563</t>
  </si>
  <si>
    <t>KITS SEÑALETICA LETRERO EXTERNO</t>
  </si>
  <si>
    <t>PRO-00564</t>
  </si>
  <si>
    <t>KITS SEÑALETICA LETRERO INTERNO</t>
  </si>
  <si>
    <t>PRO-00574</t>
  </si>
  <si>
    <t>MONEDERO NEGRO BN</t>
  </si>
  <si>
    <t>PRO-00576</t>
  </si>
  <si>
    <t>PIONER A-4 C/NEGRO 2 ANILLOS - BN</t>
  </si>
  <si>
    <t>PRO-00577</t>
  </si>
  <si>
    <t>PAD MOUSE MULTIDESCUENTO REDONDO BN</t>
  </si>
  <si>
    <t>PRO-00578</t>
  </si>
  <si>
    <t>BOLIGRAFO TRANSPARENTE BN (AZUL-NEGRO-ROJO)</t>
  </si>
  <si>
    <t>PRO-00583</t>
  </si>
  <si>
    <t>MINI BANNERS COLGANTE AGENTE MULTIRED "PAGA AQUI SIN COMISION"</t>
  </si>
  <si>
    <t>PRO-00584</t>
  </si>
  <si>
    <t>BANNER GRANDE AGENTE MULTIRED "PAGA AQUI SIN COMISION"</t>
  </si>
  <si>
    <t>PRO-00585</t>
  </si>
  <si>
    <t>BANNER EXTRAGRANDE AGENTE BN "PAGA AQUÍ SIN COMISION" - TASAS</t>
  </si>
  <si>
    <t>PRO-00586</t>
  </si>
  <si>
    <t>BANNER TASAS - AGENTE "PAGA AQUI SIN COMISION"</t>
  </si>
  <si>
    <t>PRO-00593</t>
  </si>
  <si>
    <t>ALCANCIA CERAMICA BN - REGION AMAZONAS</t>
  </si>
  <si>
    <t>PRO-00594</t>
  </si>
  <si>
    <t>ALCANCIA CERAMICA BN - REGION TUMBES</t>
  </si>
  <si>
    <t>PRO-00595</t>
  </si>
  <si>
    <t>ALCANCIA CERAMICA BN - REGION LA LIBERTAD</t>
  </si>
  <si>
    <t>PRO-00596</t>
  </si>
  <si>
    <t>ALCANCIA CERAMICA BN - REGION ICA</t>
  </si>
  <si>
    <t>PRO-00597</t>
  </si>
  <si>
    <t>ALCANCIA CERAMICA BN - REGION LIMA</t>
  </si>
  <si>
    <t>PRO-00598</t>
  </si>
  <si>
    <t>PORTALAPICERO BLANCO GEST. RIESGO INTEGRA……</t>
  </si>
  <si>
    <t>PRO-00599</t>
  </si>
  <si>
    <t xml:space="preserve">POLO COLOR NEGRO 50 ANIVERSARIO </t>
  </si>
  <si>
    <t>PRO-00600</t>
  </si>
  <si>
    <t>POLO INSTITUCIONAL  ROJO CUELLO CAMISERO</t>
  </si>
  <si>
    <t>PRO-00601</t>
  </si>
  <si>
    <t>VOLANTE AGENTE MULTIRED "MAS CERCA, MAS RAPIDO"</t>
  </si>
  <si>
    <t>PRO-00610</t>
  </si>
  <si>
    <t>ALCANCIA CERAMICA BN - EKEKO I</t>
  </si>
  <si>
    <t>PRO-00611</t>
  </si>
  <si>
    <t>ALCANCIA CERAMICA BN - REGION PUNO</t>
  </si>
  <si>
    <t>PRO-00612</t>
  </si>
  <si>
    <t>ALCANCIA CERAMICA BN - REGION TACNA</t>
  </si>
  <si>
    <t>PRO-00613</t>
  </si>
  <si>
    <t>ALCANCIA CERAMICA BN - REGION CUZCO</t>
  </si>
  <si>
    <t>PRO-00614</t>
  </si>
  <si>
    <t>CEPILLO DENTAL ORAL B</t>
  </si>
  <si>
    <t>PRO-00615</t>
  </si>
  <si>
    <t>NECESER TRANSPARENTE C/ FILETE ROJO</t>
  </si>
  <si>
    <t>PRO-00623</t>
  </si>
  <si>
    <t>BANNER C/PARANTE - PRESTAMO ESTUDIOS BN</t>
  </si>
  <si>
    <t>PRO-00630</t>
  </si>
  <si>
    <t>PORTA DOCUMENTO CAMPAÑA BN NACIONAL DEL ADULTO</t>
  </si>
  <si>
    <t>PRO-00631</t>
  </si>
  <si>
    <t>STICKER COMO INGRESAR SU CLAVE SECRETA</t>
  </si>
  <si>
    <t>PRO-00637</t>
  </si>
  <si>
    <t>STICKER "DENUNCIA.SANC.,PROHIBIC.,VAL.BN</t>
  </si>
  <si>
    <t>PRO-00639</t>
  </si>
  <si>
    <t>VOLANTE "DISFRUTA AHORRANDO CON TUS TARJETAS DEL BN"</t>
  </si>
  <si>
    <t>PRO-00642</t>
  </si>
  <si>
    <t>LAPICERO DE PLASTICO - CREDITO HIPOTECARIO</t>
  </si>
  <si>
    <t>PRO-00650</t>
  </si>
  <si>
    <t>GLOBO NAVIDEÑO ROJO – VERDE C/PALIGLOBOS</t>
  </si>
  <si>
    <t>PRO-00651</t>
  </si>
  <si>
    <t>TOALLAS DE MANO AZUL/ROJO/VERDE</t>
  </si>
  <si>
    <t>PRO-00652</t>
  </si>
  <si>
    <t>LEJIA CONCENTRADA 7% x GALON - DARYZA</t>
  </si>
  <si>
    <t>PRO-00653</t>
  </si>
  <si>
    <t>TRAPEADOR DE RAYON - ALGODÓN AZUL/NARANJA/VERDE</t>
  </si>
  <si>
    <t>PRO-00655</t>
  </si>
  <si>
    <t>MUG METÁLICO - NEGRO - PRESTAMO MULTIRED BN</t>
  </si>
  <si>
    <t>PRO-00660</t>
  </si>
  <si>
    <t xml:space="preserve">ESPONJA ABRASIVA POLIESTER RECTANGULAR </t>
  </si>
  <si>
    <t>PRO-00661</t>
  </si>
  <si>
    <t>ATOMIZADOR COMPLETO AZUL-BLANCO VERDE-ROJO</t>
  </si>
  <si>
    <t>PRO-00662</t>
  </si>
  <si>
    <t>MANGO DE ALUMINIO  (PALO DE ESCOBAS)</t>
  </si>
  <si>
    <t>PRO-00663</t>
  </si>
  <si>
    <t>CEPILLO DE POLIPOPILENO CON CERDA</t>
  </si>
  <si>
    <t>PRO-00664</t>
  </si>
  <si>
    <t>TICKET DE ATENCIÓN GARANTIZADA</t>
  </si>
  <si>
    <t>PRO-00665</t>
  </si>
  <si>
    <t>TICKET DE TURNO PREFERENTE</t>
  </si>
  <si>
    <t>PRO-00680</t>
  </si>
  <si>
    <t>BANNER INSTITUCIONAL CON ROLLER SCREEN</t>
  </si>
  <si>
    <t>PRO-00681</t>
  </si>
  <si>
    <t>JABON LIQUIDO TIPO GEL</t>
  </si>
  <si>
    <t>FCO</t>
  </si>
  <si>
    <t>PRO-00682</t>
  </si>
  <si>
    <t>POLO BICICLETEADA COLOR BLANCO RSE</t>
  </si>
  <si>
    <t>PRO-00683</t>
  </si>
  <si>
    <t>BOLIGRAFO ROJO/NEGRO/AZUL C/LOGO BN</t>
  </si>
  <si>
    <t>PRO-00684</t>
  </si>
  <si>
    <t>LLAVERO C/ROJO C/LOGO BN - CARDIF</t>
  </si>
  <si>
    <t>PRO-00695</t>
  </si>
  <si>
    <t>REGLA BANCO DE LA NACIÓN</t>
  </si>
  <si>
    <t>PRO-00697</t>
  </si>
  <si>
    <t>PIN METÁLICO "RECOGE TU TARJETA DE CRÉDITO"</t>
  </si>
  <si>
    <t>PRO-00701</t>
  </si>
  <si>
    <t>REGLA - MULTIDESCUENTO BN</t>
  </si>
  <si>
    <t>PRO-00702</t>
  </si>
  <si>
    <t>REGLA - CRÉDITO HIPOTECARIO BN</t>
  </si>
  <si>
    <t>PRO-00703</t>
  </si>
  <si>
    <t>REGLA - PRÉSTAMO ESTUDIOS BN</t>
  </si>
  <si>
    <t>PRO-00705</t>
  </si>
  <si>
    <t>POLO CAMISERO C/ ROJO - SISTE DE INCENTIVOS P/ GEST. INTEG. RIESGOS</t>
  </si>
  <si>
    <t>PRO-00706</t>
  </si>
  <si>
    <t>POLO INSTITUC. - CUELLO CAMISERO - NEGRO</t>
  </si>
  <si>
    <t>PRO-00710</t>
  </si>
  <si>
    <t>PORTA DOCUMENTO Y TARJETA DE CUERO BN</t>
  </si>
  <si>
    <t>PRO-00713</t>
  </si>
  <si>
    <t>TAZA MAGICA - NEGRO - BN</t>
  </si>
  <si>
    <t>PRO-00715</t>
  </si>
  <si>
    <t xml:space="preserve">ALCANCIA CERAMICA BN - REGION AREQUIPA </t>
  </si>
  <si>
    <t>PZA</t>
  </si>
  <si>
    <t>PRO-00716</t>
  </si>
  <si>
    <t>ALCANCIA CERAMICA BN - REGION PIURA</t>
  </si>
  <si>
    <t>PRO-00717</t>
  </si>
  <si>
    <t>JARRO NIKON - NEGRO - LOGO BN (TAZA)</t>
  </si>
  <si>
    <t>PRO-00720</t>
  </si>
  <si>
    <t>LIBRETA DE NOTAS - CÓDIGO D/ÉTICA BN - C/N Y R</t>
  </si>
  <si>
    <t>PRO-00721</t>
  </si>
  <si>
    <t>AMBIENTADOR LAVANDA x GALON DARYZA</t>
  </si>
  <si>
    <t>PRO-00722</t>
  </si>
  <si>
    <t>REMOVEDOR DE SARRO x GALON DARYZA</t>
  </si>
  <si>
    <t>PRO-00723</t>
  </si>
  <si>
    <t>RECOGEDOR LOBBY C/TAPA RUBBERMAID</t>
  </si>
  <si>
    <t>PRO-00724</t>
  </si>
  <si>
    <t>BALDE EXPRIMIDOR C/RECIPIENTE RUBBERMAID</t>
  </si>
  <si>
    <t>PRO-00725</t>
  </si>
  <si>
    <t>LIMPIA COMPUTADORA POTE x 175grs. DARYZA</t>
  </si>
  <si>
    <t>PRO-00726</t>
  </si>
  <si>
    <t>AFP HABITAT - GUIA P/LLENAR TU CONT. MAS CLAUSULA</t>
  </si>
  <si>
    <t>PRO-00727</t>
  </si>
  <si>
    <t>BASTON P/TRAPEADOR P/BASTON DE MADERA ANARANJADO</t>
  </si>
  <si>
    <t>PRO-00728</t>
  </si>
  <si>
    <t>DESINFECTANTE LIQUIDO PINO COLOR VERDE</t>
  </si>
  <si>
    <t>PRO-00729</t>
  </si>
  <si>
    <t>AMBIENTADORES Y DEODORIZANTES C/CANASTILLA P/URINARIO</t>
  </si>
  <si>
    <t>PRO-00730</t>
  </si>
  <si>
    <t>ESCOBA DE POLIETILENO CON CERDAS DE PBT AMARILLO - CASTOR</t>
  </si>
  <si>
    <t>PRO-00731</t>
  </si>
  <si>
    <t>DETERGENTE LIQUIDO BIOSOLUTIONS x 2000ml</t>
  </si>
  <si>
    <t>PRO-00732</t>
  </si>
  <si>
    <t>LIMPIA VIDRIOS LIQUIDO x GALON - DARYZA</t>
  </si>
  <si>
    <t>PRO-00733</t>
  </si>
  <si>
    <t>LETREROS SEÑALIZADORES DE PVC AMBOS LADOS AMARILLO - RUBBERMAID</t>
  </si>
  <si>
    <t>PRO-00734</t>
  </si>
  <si>
    <t>SHAMPOO DE ALFOMBRAS x GALON DARYZA</t>
  </si>
  <si>
    <t>PRO-00735</t>
  </si>
  <si>
    <t>LIMPIAMUEBLES SILICONA x GALON DARYZA</t>
  </si>
  <si>
    <t>PRO-00736</t>
  </si>
  <si>
    <t>KIT SILICONA PARA CUERO C/PAÑO DE LIMPIEZA</t>
  </si>
  <si>
    <t>PRO-00737</t>
  </si>
  <si>
    <t>JALADOR DE AGUA DE POLIPROPILENO AZUL</t>
  </si>
  <si>
    <t>PRO-00742</t>
  </si>
  <si>
    <t>AFICHE LIBRO DE RECLAMACIONES A - 4</t>
  </si>
  <si>
    <t>PRO-00743</t>
  </si>
  <si>
    <t>AFICHE ATENCION DE RECLAMOS A - 4</t>
  </si>
  <si>
    <t>PRO-00744</t>
  </si>
  <si>
    <t>USB ECOLOGICO CILINDRICO</t>
  </si>
  <si>
    <t>PRO-00745</t>
  </si>
  <si>
    <t>LA POSITIVA - TRIPTICO SEG. PROTEC. TARJ. MULT. GLOBAL DÉBITO VISA BN</t>
  </si>
  <si>
    <t>PRO-00758</t>
  </si>
  <si>
    <t>RIMAC - SEGURO DESGRAV. - RESUMEN CONDIC. GRALES. x 6 HJS</t>
  </si>
  <si>
    <t>CUA</t>
  </si>
  <si>
    <t>PRO-00759</t>
  </si>
  <si>
    <t>RIMAC - SEGURO DESGRAV. - CONDIC. PARTIC. PÓLIZA x 50 JGS</t>
  </si>
  <si>
    <t>PRO-00760</t>
  </si>
  <si>
    <t>RIMAC - SEGURO DESGRAV. - SOLICITUD x 50 JGS</t>
  </si>
  <si>
    <t>PRO-00761</t>
  </si>
  <si>
    <t>RIMAC - Manual de Uso Beneficio Desgravamen Premier ECO.119223 FJO X 100 UND</t>
  </si>
  <si>
    <t>PRO-00762</t>
  </si>
  <si>
    <t>RIMAC - Certificado Seguro Desgravamen Premier Part-1 ECO.119224 BLK X 25 JGS</t>
  </si>
  <si>
    <t>PRO-00763</t>
  </si>
  <si>
    <t>RIMAC - Certificado Seguro Desgravamen Premier Part-2 ECO.119225 BLK X 25 JGS</t>
  </si>
  <si>
    <t>PRO-00771</t>
  </si>
  <si>
    <t>SOBRE PLATA</t>
  </si>
  <si>
    <t>PRO-00772</t>
  </si>
  <si>
    <t>SOBRE ROJO PARA TARJETA DE CREDITO</t>
  </si>
  <si>
    <t>PRO-00773</t>
  </si>
  <si>
    <t>SOBRE DORADO PARA TARJETA DE CREDITO</t>
  </si>
  <si>
    <t>PRO-00775</t>
  </si>
  <si>
    <t>POLO "ALENTEMOS EN TODO EL PERU"</t>
  </si>
  <si>
    <t>PRO-00779</t>
  </si>
  <si>
    <t>KIT DE BIENVENIDA TARJETA DE CREDITO GOLD DORADA</t>
  </si>
  <si>
    <t>PRO-00782</t>
  </si>
  <si>
    <t>VOLANTE "AFILIATE A LA BANCA CELULAR"</t>
  </si>
  <si>
    <t>PRO-00783</t>
  </si>
  <si>
    <t>AFICHE A4 TIENES DERECHO A ELEGIR LA RECEPCION DE TU ESTADO DE CTA.</t>
  </si>
  <si>
    <t>PRO-00787</t>
  </si>
  <si>
    <t>BANNER - MULTIRED CELULAR BN</t>
  </si>
  <si>
    <t>PRO-00788</t>
  </si>
  <si>
    <t>JARRO JUMBO BLANCO - GESTIÓN DE RIESGO BN</t>
  </si>
  <si>
    <t>PRO-00791</t>
  </si>
  <si>
    <t>PACIFICO-SOLICITUD INDIVID - SEGURO DESGRAV.</t>
  </si>
  <si>
    <t>PRO-00792</t>
  </si>
  <si>
    <t>PACIFICO-SEGURO VIDA - POLIZA INDIVIDUAL - CONDICIONES PARTICULARES</t>
  </si>
  <si>
    <t>PRO-00794</t>
  </si>
  <si>
    <t>CERTIFICADOS MULTIEXPRESS</t>
  </si>
  <si>
    <t>PRO-00796</t>
  </si>
  <si>
    <t>GLOBO N°9 - BLANCO - LOGOTIPO BN C/PALIGLOBO</t>
  </si>
  <si>
    <t>PRO-00799</t>
  </si>
  <si>
    <t>VISERAS ECOLOGICAS</t>
  </si>
  <si>
    <t>PRO-00802</t>
  </si>
  <si>
    <t>CREDENCIALES AGENTE MULTIRED</t>
  </si>
  <si>
    <t>PRO-00803</t>
  </si>
  <si>
    <t>BANNER - TARJ D/CRÉD - MASTERCARD CLÁSICA "PENSANDO EN LA SEGURIDAD DEL TRABAJADOR PÚBLICO"</t>
  </si>
  <si>
    <t>PRO-00804</t>
  </si>
  <si>
    <t>PAÑOLETA-LILA-NARANJA- AMARILLO-VERDE "INTEGRACION"</t>
  </si>
  <si>
    <t>PRO-00805</t>
  </si>
  <si>
    <t>FRASCO CON GEL ANTIBACTERIAL BN</t>
  </si>
  <si>
    <t>PRO-00806</t>
  </si>
  <si>
    <t>STICKER - 43 MM X 83 MM - PONEMOS A SU DISPOSICIÓN NUESTROS NUEVOS Y MODERNOS CAJEROS MULTIRED</t>
  </si>
  <si>
    <t>PRO-00807</t>
  </si>
  <si>
    <t>AGENTE MULTIRED - MICA PLÁSTICA TRANSPARENTE 13.5 CM X 9.5 CM - CON COLLAR ROJO</t>
  </si>
  <si>
    <t>PRO-00810</t>
  </si>
  <si>
    <t>ALCOHOL CON GEL ANTIBACTERIAL INSTANT CLEAN X 1000 M.L</t>
  </si>
  <si>
    <t>PRO-00815</t>
  </si>
  <si>
    <t>GALONERA CON ALCOHOL EN GEL 3.5 L</t>
  </si>
  <si>
    <t>PRO-0082</t>
  </si>
  <si>
    <t>SOBRE BLANCO CON PITA - PRESIDENCIA EJECUTIVA</t>
  </si>
  <si>
    <t>PRO-00827</t>
  </si>
  <si>
    <t>EJEMPLARES - MANUAL OPERATIVO AGENTE MULT</t>
  </si>
  <si>
    <t>JGS</t>
  </si>
  <si>
    <t>PRO-00828</t>
  </si>
  <si>
    <t>BOLSA D/TOCUYO ECOLOGICO - RSE</t>
  </si>
  <si>
    <t>PRO-00831</t>
  </si>
  <si>
    <t>TAPA Y CONTRATAPA (CARATULA) - AUDITORIA</t>
  </si>
  <si>
    <t>PRO-00832</t>
  </si>
  <si>
    <t>GORRO COLOR ROJO RSE</t>
  </si>
  <si>
    <t>PRO-00833</t>
  </si>
  <si>
    <t>GORRO COLOR ROJO RSE BORDADO POSTERIOR</t>
  </si>
  <si>
    <t>PRO-00835</t>
  </si>
  <si>
    <t>POLO C/ROJO RESPONS. SOCIAL EMPRESARIAL</t>
  </si>
  <si>
    <t>PRO-00836</t>
  </si>
  <si>
    <t>CINTA RIBBON COLOR YMCKT-KT</t>
  </si>
  <si>
    <t>PRO-00837</t>
  </si>
  <si>
    <t>TARJETAS PLASTICAS DE PVC COLOR BLANCO DE 85.6 x 53.96 C/B/MAGNET</t>
  </si>
  <si>
    <t>PRO-00838</t>
  </si>
  <si>
    <t xml:space="preserve">CINTA DURAGARD OVERLAY </t>
  </si>
  <si>
    <t>PRO-00839</t>
  </si>
  <si>
    <t>THERMAL PRINT HEAD COLOR PARA CP80</t>
  </si>
  <si>
    <t>PRO-00844</t>
  </si>
  <si>
    <t>PORTA POST IT - RIESGOS</t>
  </si>
  <si>
    <t>PRO-00845</t>
  </si>
  <si>
    <t>LONCHERA COLOR NEGRO CON LOGO - RIESGOS</t>
  </si>
  <si>
    <t>PRO-00846</t>
  </si>
  <si>
    <t>NECESER COLOR NEGRO CON LOGO - RIESGOS</t>
  </si>
  <si>
    <t>PRO-00851</t>
  </si>
  <si>
    <t>TAZA PUBLIC. P/PROM. CODIGO DE ETICA</t>
  </si>
  <si>
    <t>PRO-00852</t>
  </si>
  <si>
    <t>FOLDER TARIFARIO - TUPA (NUEVA VERSION)</t>
  </si>
  <si>
    <t>PRO-00853</t>
  </si>
  <si>
    <t>CUADRO PEI 2017 - 2021</t>
  </si>
  <si>
    <t>PRO-00858</t>
  </si>
  <si>
    <t>PAD MOUSE DENUNCIALO - CANALES DE ETICA</t>
  </si>
  <si>
    <t>PRO-00859</t>
  </si>
  <si>
    <t>PORTALAPICEROS CODIGO ETICA</t>
  </si>
  <si>
    <t>PRO-00860</t>
  </si>
  <si>
    <t>CHALINA POLAR COLOR NEGRO CON LOGO</t>
  </si>
  <si>
    <t>PRO-00861</t>
  </si>
  <si>
    <t>JUEGOS TUPA-BN (3 PAGINAS POR JUEGO)</t>
  </si>
  <si>
    <t>PRO-00862</t>
  </si>
  <si>
    <t>CHALINA BABY ALPACA COLORES VARIADOS</t>
  </si>
  <si>
    <t>PRO-00863</t>
  </si>
  <si>
    <t>CHALINA DE ALPACA EN COLORES</t>
  </si>
  <si>
    <t>PRO-00864</t>
  </si>
  <si>
    <t>POWER BANK DE 30000 MAH - CARGADOR DE CELULAR</t>
  </si>
  <si>
    <t>PRO-00865</t>
  </si>
  <si>
    <t>POWER BANK DE 2000 MAH - CARGADOR DE CELULAR - RIESGOS</t>
  </si>
  <si>
    <t>PRO-00867</t>
  </si>
  <si>
    <t>CARTILLA INFORMATIVA P/GESTORES COMERCIALES-BN</t>
  </si>
  <si>
    <t>PRO-00868</t>
  </si>
  <si>
    <t>POWER BANK DE 2200 MAH - CARGADOR DE CELULAR</t>
  </si>
  <si>
    <t>PRO-00869</t>
  </si>
  <si>
    <t>FIBRA CIRCULAR DE 19" BLACK STRIP</t>
  </si>
  <si>
    <t>PRO-00871</t>
  </si>
  <si>
    <t>FIBRA CIRCULAR DE 19" GREEN SCRUB</t>
  </si>
  <si>
    <t>PRO-00872</t>
  </si>
  <si>
    <t>GUANTE INDUSTRIAL N° 8 Y 9  NEGRA</t>
  </si>
  <si>
    <t>PRO-00873</t>
  </si>
  <si>
    <t>JABON LIQUIDO PH NEUTRO</t>
  </si>
  <si>
    <t>PRO-00874</t>
  </si>
  <si>
    <t>ABRILLANTADOR DE PLASCTICOS Y VINIL x 500ml</t>
  </si>
  <si>
    <t>PRO-00875</t>
  </si>
  <si>
    <t>AROMATIZANTE DE AMBIENTES GLADE</t>
  </si>
  <si>
    <t>PRO-00876</t>
  </si>
  <si>
    <t>BANNER "DISFRUTA DEL FUTBOL" MASTERCARD</t>
  </si>
  <si>
    <t>PRO-00877</t>
  </si>
  <si>
    <t>ALCOHOL ISOPROPILICO</t>
  </si>
  <si>
    <t>PRO-00878</t>
  </si>
  <si>
    <t>BANNER CREDITO HIPOTECARIO</t>
  </si>
  <si>
    <t>PRO-00879</t>
  </si>
  <si>
    <t>JABON LIQUIDO ANTIBACTERIAL 1L.</t>
  </si>
  <si>
    <t>LTS</t>
  </si>
  <si>
    <t>PRO-00881</t>
  </si>
  <si>
    <t>SOBRE BLANCO CON LOGO Y PITA (39 x 25 cms)</t>
  </si>
  <si>
    <t>PRO-00882</t>
  </si>
  <si>
    <t>SOBRE BLANCO TIPO BOLSA C/PITA CON LOGO (38 x 25.1/2) PRESIDENCIA</t>
  </si>
  <si>
    <t>PRO-00883</t>
  </si>
  <si>
    <t>TARJETAS DE NOTAS - SISTEMA DE PAGOS</t>
  </si>
  <si>
    <t>PRO-00884</t>
  </si>
  <si>
    <t>SOBRE MANILA C/LOGO (38X25) - PRESIDENCIA EJECUTIVA</t>
  </si>
  <si>
    <t>PRO-00886</t>
  </si>
  <si>
    <t>CUADRO DE DIPLOMA DE CREATIVIDAD EMPRESARIAL 2014</t>
  </si>
  <si>
    <t>PRO-00889</t>
  </si>
  <si>
    <t>BANNER "MAYOR COMODIDAD A LA VUELTA DE LA ESQUINA"</t>
  </si>
  <si>
    <t>PRO-00892</t>
  </si>
  <si>
    <t>REGLA "ENFOCADO EN EL CLIENTE"</t>
  </si>
  <si>
    <t>PRO-00893</t>
  </si>
  <si>
    <t>CUADRO DE VISION-MISION Y VALORES</t>
  </si>
  <si>
    <t>PRO-00897</t>
  </si>
  <si>
    <t>CONSTANCIAS A-4 - UNIVERSIDAD DE GESTION CORPORATIVA</t>
  </si>
  <si>
    <t>PRO-00899</t>
  </si>
  <si>
    <t>PORTA CLIPS DE RIESGOS</t>
  </si>
  <si>
    <t>PRO-00903</t>
  </si>
  <si>
    <t>ETIQUETAS AUTOADHESIVAS EN PAPEL TRANSFERENCIA TERMICA</t>
  </si>
  <si>
    <t>PRO-00908</t>
  </si>
  <si>
    <t>DEPOSITOS JUDICIALES - FORMATOS CONTINUOS</t>
  </si>
  <si>
    <t>PRO-00915</t>
  </si>
  <si>
    <t>TAPA Y CONTRATAPA - GUINDA (CREDITO HIP)</t>
  </si>
  <si>
    <t>PRO-00916</t>
  </si>
  <si>
    <t>SOBRE ESPECIAL MANILA C/LOGO (35X45) - PRESIDENCIA EJECUTIVA</t>
  </si>
  <si>
    <t>PRO-00917</t>
  </si>
  <si>
    <t>BOLSA NOTES C/BLANCO CHICO</t>
  </si>
  <si>
    <t>PRO-00919</t>
  </si>
  <si>
    <t>REGLA "ENFOCADO EN EL CLIENTE" Y CARTILLA CALIFIQUE, ¿COMO LO ATENDI HOY?</t>
  </si>
  <si>
    <t>PRO-00921</t>
  </si>
  <si>
    <t>SOBRE KIT N°1 DE BIENVENIDA TARJETA DE CREDITO</t>
  </si>
  <si>
    <t>PRO-00922</t>
  </si>
  <si>
    <t>SOBRE KIT N°2 DE BIENVENIDA TARJETA DE CREDITO</t>
  </si>
  <si>
    <t>PRO-00925</t>
  </si>
  <si>
    <t>GUIA REMISION  - REMITENTE - GRUPO DESPACHO</t>
  </si>
  <si>
    <t>PRO-00931</t>
  </si>
  <si>
    <t>TAPA Y CONTRATAPA COLOR VERDE</t>
  </si>
  <si>
    <t>PRO-00934</t>
  </si>
  <si>
    <t>TAPA Y CONTRATAPA COLOR GUINDA - GERENCIA DE NEGOCIOS</t>
  </si>
  <si>
    <t>PRO-00940</t>
  </si>
  <si>
    <t>AFICHE A4 "TIENES BILLETES EN ESTAS CONDICIONES" (DETERIORADO)</t>
  </si>
  <si>
    <t>PRO-00941</t>
  </si>
  <si>
    <t>AFICHE A4 "CANJE DE BILLETES Y MONEDAS SIN COSTO ALGUNO" - BCR</t>
  </si>
  <si>
    <t>PRO-00942</t>
  </si>
  <si>
    <t>ACCESORIO DE IMPRES. BROTHER 8950-FUSER, LA</t>
  </si>
  <si>
    <t>PRO-00945</t>
  </si>
  <si>
    <t>PORTA FOTOCHECK VERTICAL COLOR TRANSPARENTE</t>
  </si>
  <si>
    <t>PRO-00946</t>
  </si>
  <si>
    <t>CINTA PORTA FOTOCHECK</t>
  </si>
  <si>
    <t>PRO-00948</t>
  </si>
  <si>
    <t>PORTA FOTOCHECK TIPO YOYO</t>
  </si>
  <si>
    <t>PRO-00949</t>
  </si>
  <si>
    <t>LA POSITIVA-SOLICITUD CERTIFICADO DE SEGURO DE CUOTA PROTEGIDA x 30 jgos.</t>
  </si>
  <si>
    <t>PRO-00953</t>
  </si>
  <si>
    <t>COMPROBANTE DE ENTREGA EN CUSTODIA</t>
  </si>
  <si>
    <t>PRO-00958</t>
  </si>
  <si>
    <t>RESOLUCION ADMINISTRATIVA</t>
  </si>
  <si>
    <t>PRO-00959</t>
  </si>
  <si>
    <t>LA POSITIVA-TRIPTICO SEGURO CUOTA PROTEGIDA PARA PRESTAMOS</t>
  </si>
  <si>
    <t>PRO-00963</t>
  </si>
  <si>
    <t>CINTA RIBBON WAX 110MM x 450MTS</t>
  </si>
  <si>
    <t>PRO-00964</t>
  </si>
  <si>
    <t>LUPA DE BOLSILLO RSE</t>
  </si>
  <si>
    <t>PRO-00965</t>
  </si>
  <si>
    <t>NECESER TIPO VIAJERO UNISEX C/TOALLA RSE</t>
  </si>
  <si>
    <t>PRO-00966</t>
  </si>
  <si>
    <t>PINES EN EL MARCO DE LAS ACTIVIDADES POR LOS 50 AÑOS DEL BN</t>
  </si>
  <si>
    <t>PRO-00967</t>
  </si>
  <si>
    <t>MANOS LIMPIAS PROMOVIENDO EN CODIGO DE ETICA BN</t>
  </si>
  <si>
    <t>PRO-00970</t>
  </si>
  <si>
    <t>AFICHE-MASTERCARD -TARJ D/CRÉD CLASICA</t>
  </si>
  <si>
    <t>PRO-00971</t>
  </si>
  <si>
    <t>AFICHE - MULTIRED CELULAR BN - AFÍLIATE MARCANDO *551#</t>
  </si>
  <si>
    <t>PRO-00972</t>
  </si>
  <si>
    <t>ACRILICO HORARIO D/ATENC. P/PAGO D/CHEQUE P/PERS. JURID.</t>
  </si>
  <si>
    <t>PRO-00973</t>
  </si>
  <si>
    <t>KIT DE EMERGENCIA PARA DESASTRES NATURALES</t>
  </si>
  <si>
    <t>PRO-00974</t>
  </si>
  <si>
    <t>CASACA IMPERMIABLE BN</t>
  </si>
  <si>
    <t>PRO-00975</t>
  </si>
  <si>
    <t>FOLDER VARIOS - LEGAJO - SUB-GERENCIA DE COMPRAS</t>
  </si>
  <si>
    <t>PRO-00976</t>
  </si>
  <si>
    <t>BOLSA DE TASLAN RSE ROJO "RESPONS. SOCIAL EMPRES. BN"</t>
  </si>
  <si>
    <t>PRO-00979</t>
  </si>
  <si>
    <t>PORTA NOTAS CON CLIPS BN</t>
  </si>
  <si>
    <t>PRO-00980</t>
  </si>
  <si>
    <t>BANNER "NUEVA AGENCIA EN SAN JUAN DE LURIGANCHO"</t>
  </si>
  <si>
    <t>PRO-00981</t>
  </si>
  <si>
    <t>AFICHE “ORDENANZA MUNICIPAL N° 2154”</t>
  </si>
  <si>
    <t>PRO-00982</t>
  </si>
  <si>
    <t>PLUMON INDELEBLE COLOR NEGRO GRUESO ARTLINE 109</t>
  </si>
  <si>
    <t>PRO-00986</t>
  </si>
  <si>
    <t>BLOQUEADOR SOLAR BAHIA 55 SPF SUPERBLOCK</t>
  </si>
  <si>
    <t>PRO-00993</t>
  </si>
  <si>
    <t>BOLSA NEGRAS NOTES GRANDE</t>
  </si>
  <si>
    <t>PRO-00994</t>
  </si>
  <si>
    <t>LLAVERO MONEDERO AGENTE MULTIRED</t>
  </si>
  <si>
    <t>PRO-00998</t>
  </si>
  <si>
    <t>TARJETERO HUAYRURO COLOR NEGRO</t>
  </si>
  <si>
    <t>PRO-01000</t>
  </si>
  <si>
    <t>BOLSA DE NOTEX C NEGRO RIESGOS</t>
  </si>
  <si>
    <t>PRO-01001</t>
  </si>
  <si>
    <t>TOALLAS DE MANO BLANCO/ROJO  RIESGOS</t>
  </si>
  <si>
    <t>PRO-01006</t>
  </si>
  <si>
    <t>MANTA DE PROTECCION DIFERENTE MEDIDA</t>
  </si>
  <si>
    <t>PRO-01009</t>
  </si>
  <si>
    <t>LIBRO BANCO DE LA NACION 50 AÑOS</t>
  </si>
  <si>
    <t>PRO-01010</t>
  </si>
  <si>
    <t>PAPEL HIGIÉNICO</t>
  </si>
  <si>
    <t>PRO-01012</t>
  </si>
  <si>
    <t xml:space="preserve">FUSER UNIT 230V (UNIDAD DE FUSOR) </t>
  </si>
  <si>
    <t>PRO-01013</t>
  </si>
  <si>
    <t>LASER UNIT (SP) (UNIDAD DE LASER)</t>
  </si>
  <si>
    <t>PRO-01020</t>
  </si>
  <si>
    <t>SILLA PREGABLE C/MALETIN TERMICO</t>
  </si>
  <si>
    <t>PRO-01021</t>
  </si>
  <si>
    <t>AFICHE YANAPAY</t>
  </si>
  <si>
    <t>PRO-01022</t>
  </si>
  <si>
    <t>AFICHE  A4 GEST.D/RIESGOS D/LAVADO D/ACT. Y D/FINAN. TERR.</t>
  </si>
  <si>
    <t>PRO-01023</t>
  </si>
  <si>
    <t>VOLANTE YANAPAY</t>
  </si>
  <si>
    <t>PRO-01028</t>
  </si>
  <si>
    <t>POLO "SOY VOLUNTARIO" PARTE DEL CAMBIO M/LARGA</t>
  </si>
  <si>
    <t>PRO-01029</t>
  </si>
  <si>
    <t>LIBRO DE ACTAS SESIONES DE DIRECTORIO 2019</t>
  </si>
  <si>
    <t>PRO-01031</t>
  </si>
  <si>
    <t>MASCARILLA KN 95 (CAJA X 15 UND)</t>
  </si>
  <si>
    <t>PRO-01032</t>
  </si>
  <si>
    <t>MASCARILLA FACIAL TEXTIL BN</t>
  </si>
  <si>
    <t>PRO-01033</t>
  </si>
  <si>
    <t>LONCHERAS VISA</t>
  </si>
  <si>
    <t>PRO-01034</t>
  </si>
  <si>
    <t>PORTA CELULARES VISA</t>
  </si>
  <si>
    <t>PRO-01035</t>
  </si>
  <si>
    <t>PELOTAS ANTIESTRESS VISA</t>
  </si>
  <si>
    <t>PRO-01036</t>
  </si>
  <si>
    <t>RESALTADORES VISA</t>
  </si>
  <si>
    <t>PRO-01037</t>
  </si>
  <si>
    <t>PELOTAS INFLABLES VISA</t>
  </si>
  <si>
    <t>PRO-01038</t>
  </si>
  <si>
    <t>LAPICEROS VISA</t>
  </si>
  <si>
    <t>PRO-01039</t>
  </si>
  <si>
    <t>LAY BAG VISA</t>
  </si>
  <si>
    <t>PRO-01040</t>
  </si>
  <si>
    <t>POLÍTICA DEL SISTEMA DE GESTIÓN SST</t>
  </si>
  <si>
    <t>PRO-01041</t>
  </si>
  <si>
    <t>STICKERS PARA ASCENSOR EN CASO DE EMERGENCIA</t>
  </si>
  <si>
    <t>PRO-01042</t>
  </si>
  <si>
    <t>MASCARILLAS DESCARTABLES</t>
  </si>
  <si>
    <t>PRO-01043</t>
  </si>
  <si>
    <t>TERMOMETRO FRONTAL INFRARROJO</t>
  </si>
  <si>
    <t>PRO-01044</t>
  </si>
  <si>
    <t>PROTECTOR FACIAL TRANSPARENTE</t>
  </si>
  <si>
    <t>PRO-01045</t>
  </si>
  <si>
    <t>FOLDER PORTA DOCUMENTOS</t>
  </si>
  <si>
    <t>PRO-01047</t>
  </si>
  <si>
    <t>AFICHE ADHESIVO LAVATE LAS MANOS</t>
  </si>
  <si>
    <t>PRO-01048</t>
  </si>
  <si>
    <t>MALETÍN PARA LAPTOP BN</t>
  </si>
  <si>
    <t>PRO-01049</t>
  </si>
  <si>
    <t>COLCHON RESORTE Y ESPUMA CISNE 1 PLAZA</t>
  </si>
  <si>
    <t>PRO-375-A</t>
  </si>
  <si>
    <t>BOLSA PLÁSTICA C/LOGO 52,5 X 60</t>
  </si>
  <si>
    <t>PROACUCOP</t>
  </si>
  <si>
    <t>PRO-AGEND</t>
  </si>
  <si>
    <t>AGENDA BN 2017</t>
  </si>
  <si>
    <t>PRO-ALMBN</t>
  </si>
  <si>
    <t>ALMANAQUE DE ESCRITORIO BN 2018</t>
  </si>
  <si>
    <t>PRO-AMPEB</t>
  </si>
  <si>
    <t>CERT. ANTECEDENTES PENALES BAJA</t>
  </si>
  <si>
    <t>B18</t>
  </si>
  <si>
    <t>PRO-AMPEN</t>
  </si>
  <si>
    <t>CERT. ANTECEDENTES PENALES</t>
  </si>
  <si>
    <t>PRO-APCTA</t>
  </si>
  <si>
    <t>PRO-BANNE</t>
  </si>
  <si>
    <t>BANNER - MULTIEXPRESS BN - PILOTO</t>
  </si>
  <si>
    <t>PRO-BOLAS</t>
  </si>
  <si>
    <t>BOLDA DE CERÁMICA PORTALAPICEROS BN</t>
  </si>
  <si>
    <t>PRO-CAJDU</t>
  </si>
  <si>
    <t>CAJITA DE CARTÓN DUPLEX</t>
  </si>
  <si>
    <t>PROCARBN1</t>
  </si>
  <si>
    <t>CARTAPACIOS BIOCUERO CON BLOCK DE NOTAS RAYADO</t>
  </si>
  <si>
    <t>PROCAU022</t>
  </si>
  <si>
    <t>PROCAU200</t>
  </si>
  <si>
    <t>ACTA ARQUEO CAJ.AUTOMAT. OP-427</t>
  </si>
  <si>
    <t>PRO-CIOK1</t>
  </si>
  <si>
    <t>CINTA MARCA OKIDATA 420 - 421</t>
  </si>
  <si>
    <t>PRO-COANT</t>
  </si>
  <si>
    <t>PRUEBA RAPIDA DE ANTIGENOS SARS-COV-2</t>
  </si>
  <si>
    <t>PRO-CONVA</t>
  </si>
  <si>
    <t>PRO-COVID</t>
  </si>
  <si>
    <t>PRUEBA DE ANTICUERPOS SARS-COV-2</t>
  </si>
  <si>
    <t>PRO-ENVIO</t>
  </si>
  <si>
    <t>MONEY GRAM - SERVICIO REMESAS - ENVÍO</t>
  </si>
  <si>
    <t>PRO-ESTIC</t>
  </si>
  <si>
    <t>STICKER CAMBIO DE BILLETES Y MONEDAS</t>
  </si>
  <si>
    <t>PROFAJ010</t>
  </si>
  <si>
    <t>FAJINES P/BILLETE DENOMINAC.S/10.00 - HERMES</t>
  </si>
  <si>
    <t>PROFAJ020</t>
  </si>
  <si>
    <t>PROFAJ050</t>
  </si>
  <si>
    <t>PROFAJ100</t>
  </si>
  <si>
    <t>PROFAJ200</t>
  </si>
  <si>
    <t>FAJINES P/BILLETES DENOMIN.S/200,00 - HERMES</t>
  </si>
  <si>
    <t>PRO-FELPO</t>
  </si>
  <si>
    <t>FELPUDOS INSTITUCIONALES CON LOGO</t>
  </si>
  <si>
    <t>PRO-FOLDE</t>
  </si>
  <si>
    <t>PRO-FOTME</t>
  </si>
  <si>
    <t>PAPEL MEMBRETADO P/IMPRESORA LASER X 500</t>
  </si>
  <si>
    <t>PRO-GOUHU</t>
  </si>
  <si>
    <t>GOMA UHU STIC EN BARRA</t>
  </si>
  <si>
    <t>PROHO2006</t>
  </si>
  <si>
    <t>HOLOGRAMAS DEVUELTOS DEFECTUOSOS</t>
  </si>
  <si>
    <t>PRO-HOJA</t>
  </si>
  <si>
    <t>PAPEL DE SEGURIDAD P/CONTRATOSX500 - SECC. CONTRAT. DE SERVICIOS</t>
  </si>
  <si>
    <t>PRO-HOJAS</t>
  </si>
  <si>
    <t>HOJA DE SEG. P/CONTRATOS  X 500</t>
  </si>
  <si>
    <t>PRO-HOLOG</t>
  </si>
  <si>
    <t>HOLOGRAMAS DE DISPENSA - ONPE</t>
  </si>
  <si>
    <t>PRO-LAPB1</t>
  </si>
  <si>
    <t>LÁPIZ COLOR MADERA CON LOGOTIPO BN</t>
  </si>
  <si>
    <t>PRO-LAPIC</t>
  </si>
  <si>
    <t>LAPICERO METALICO BN COLOR NEGRO</t>
  </si>
  <si>
    <t>PRO-LETRE</t>
  </si>
  <si>
    <t xml:space="preserve">LETRERO Y PORTA AFICHE - AGENTE MULTIRED </t>
  </si>
  <si>
    <t>PRO-LIBR1</t>
  </si>
  <si>
    <t>LIBRO RECEP.DISTRIBUC.PAPEL CONVALID C/CELESTE</t>
  </si>
  <si>
    <t>PRO-LINTE</t>
  </si>
  <si>
    <t>LINTERNA BN</t>
  </si>
  <si>
    <t>PRO-LLAV2</t>
  </si>
  <si>
    <t>LLAVERO METÁLICO</t>
  </si>
  <si>
    <t>PRO-LONCH</t>
  </si>
  <si>
    <t>LONCHERA PROMOCIONAL</t>
  </si>
  <si>
    <t>PRO-MACON</t>
  </si>
  <si>
    <t>MANUAL DE CONSULTAS BN</t>
  </si>
  <si>
    <t>PRO-MALE1</t>
  </si>
  <si>
    <t>MALETIN DEPORTIVO - NEGRO Y ROJO BN</t>
  </si>
  <si>
    <t>PRO-MALET</t>
  </si>
  <si>
    <t>MALETÍN PORTA LAPTOP BN</t>
  </si>
  <si>
    <t>PRO-MONEY</t>
  </si>
  <si>
    <t>MONEY GRAM - SERVICIO REMESAS - RECIBO</t>
  </si>
  <si>
    <t>PROPAGAR3</t>
  </si>
  <si>
    <t>PAGARE CLIENTE SECTOR PUBLICO IFIS OP - 303</t>
  </si>
  <si>
    <t>PRO-PANPE</t>
  </si>
  <si>
    <t>PAPEL HIGIÉNICO JUMBO</t>
  </si>
  <si>
    <t>PROPASIVO</t>
  </si>
  <si>
    <t>CONTRATO OPERACIONES PASIVAS OP-448 V06 GOP</t>
  </si>
  <si>
    <t>PRO-POLBN</t>
  </si>
  <si>
    <t>POLO BLANCO INSTITUCIONAL M/CORTA - CUELLO RE</t>
  </si>
  <si>
    <t>PRO-POLIC</t>
  </si>
  <si>
    <t>CERT. ANTECEDENTES POLICIALES</t>
  </si>
  <si>
    <t>PRORECUNI</t>
  </si>
  <si>
    <t>RECIBO UNICO DE PAGO OP-362</t>
  </si>
  <si>
    <t>PRO-SEPOL</t>
  </si>
  <si>
    <t>PACÍFICO - POLIZA DE SEGUROS</t>
  </si>
  <si>
    <t>PRO-SEREC</t>
  </si>
  <si>
    <t>SELLO FECHADOR TRODAT TIPO RELOJ</t>
  </si>
  <si>
    <t>PRO-STIC3</t>
  </si>
  <si>
    <t>STICKER CHEQUES SIN FONDO</t>
  </si>
  <si>
    <t>PRO-STICK</t>
  </si>
  <si>
    <t>STICKER "ESTIMADOS CLIENTE"</t>
  </si>
  <si>
    <t>PROSU1075</t>
  </si>
  <si>
    <t>SUNAT - RÉGIMEN ESPECIAL ESSALUD - ONP</t>
  </si>
  <si>
    <t>PRO-SU119</t>
  </si>
  <si>
    <t>SUNAT - RÉGIMEN GENERAL IGV - RENTA</t>
  </si>
  <si>
    <t>PRO-TAMB1</t>
  </si>
  <si>
    <t>TAMBOR PARA IMPRESORA BROTHER DR 520</t>
  </si>
  <si>
    <t>PRO-TAMB2</t>
  </si>
  <si>
    <t>TAMBOR BROTHER MFC 8480DN DR-620</t>
  </si>
  <si>
    <t>PRO-TAMB3</t>
  </si>
  <si>
    <t>TAMBOR P/IMP. KONICA MINOLTA</t>
  </si>
  <si>
    <t>PRO-TAMBO</t>
  </si>
  <si>
    <t>TAMBOR XEROX PHASER 5500/5550</t>
  </si>
  <si>
    <t>PRO-TAZAV</t>
  </si>
  <si>
    <t>TAZA DE VIDRIO</t>
  </si>
  <si>
    <t>PRO-TOXER</t>
  </si>
  <si>
    <t>TONER P/IMPRESORA MARCA XEROX 5500</t>
  </si>
  <si>
    <t>PRO-USBGE</t>
  </si>
  <si>
    <t>USB LLAVE D/METAL GEST. INTEGRAL D/MEDIOS 4GB</t>
  </si>
  <si>
    <t>SEC-02020</t>
  </si>
  <si>
    <t>SECADOR</t>
  </si>
  <si>
    <t>TARJ-PERS</t>
  </si>
  <si>
    <t xml:space="preserve">S/ </t>
  </si>
  <si>
    <t>S/ 3.23</t>
  </si>
  <si>
    <t>S/ 0.14</t>
  </si>
  <si>
    <t>S/ 0.24</t>
  </si>
  <si>
    <t>S/ 0.87</t>
  </si>
  <si>
    <t>S/ 0.89</t>
  </si>
  <si>
    <t>S/ 0.4454</t>
  </si>
  <si>
    <t>S/ 3.4</t>
  </si>
  <si>
    <t>S/ 3.09</t>
  </si>
  <si>
    <t>S/ 5.42</t>
  </si>
  <si>
    <t>S/ 42.37</t>
  </si>
  <si>
    <t>S/ 13</t>
  </si>
  <si>
    <t>S/ 12</t>
  </si>
  <si>
    <t>S/ 146.9428</t>
  </si>
  <si>
    <t>S/ 0.36</t>
  </si>
  <si>
    <t>S/ 0.82</t>
  </si>
  <si>
    <t>S/ 1</t>
  </si>
  <si>
    <t>S/ 1.0242</t>
  </si>
  <si>
    <t>S/ 8.48</t>
  </si>
  <si>
    <t>S/ 0.01</t>
  </si>
  <si>
    <t>S/ 0.028</t>
  </si>
  <si>
    <t>S/ 0.023</t>
  </si>
  <si>
    <t>S/ 2.0177</t>
  </si>
  <si>
    <t>S/ 15.99</t>
  </si>
  <si>
    <t>S/ 0.0275</t>
  </si>
  <si>
    <t>S/ 385.4</t>
  </si>
  <si>
    <t>S/ 0.05</t>
  </si>
  <si>
    <t>S/ 17.48</t>
  </si>
  <si>
    <t>S/ 1.037</t>
  </si>
  <si>
    <t>S/ 143.5</t>
  </si>
  <si>
    <t>S/ 8.57</t>
  </si>
  <si>
    <t>S/ 24.5</t>
  </si>
  <si>
    <t>S/ 4.75</t>
  </si>
  <si>
    <t>S/ 0.03</t>
  </si>
  <si>
    <t>S/ 0.0872</t>
  </si>
  <si>
    <t>S/ 1.1849</t>
  </si>
  <si>
    <t>S/ 6.56</t>
  </si>
  <si>
    <t>S/ 2.5625</t>
  </si>
  <si>
    <t>S/ 0.1132</t>
  </si>
  <si>
    <t>S/ 0.1115</t>
  </si>
  <si>
    <t>S/ 0.04</t>
  </si>
  <si>
    <t>S/ 18.25</t>
  </si>
  <si>
    <t>S/ 18.3844</t>
  </si>
  <si>
    <t>S/ 79.54</t>
  </si>
  <si>
    <t>S/ 50.2332</t>
  </si>
  <si>
    <t>S/ 102.5</t>
  </si>
  <si>
    <t>S/ 60.0199</t>
  </si>
  <si>
    <t>S/ 1.729</t>
  </si>
  <si>
    <t>S/ 0.17</t>
  </si>
  <si>
    <t>S/ 1.73</t>
  </si>
  <si>
    <t>S/ 9.102</t>
  </si>
  <si>
    <t>S/ 23.124</t>
  </si>
  <si>
    <t>S/ 0.0509</t>
  </si>
  <si>
    <t>S/ 1.06</t>
  </si>
  <si>
    <t>S/ 1.0585</t>
  </si>
  <si>
    <t>S/ 9.02</t>
  </si>
  <si>
    <t>S/ 25.994</t>
  </si>
  <si>
    <t>S/ 18.89</t>
  </si>
  <si>
    <t>S/ 68.06</t>
  </si>
  <si>
    <t>S/ 54.07</t>
  </si>
  <si>
    <t>S/ 28.62</t>
  </si>
  <si>
    <t>S/ 24.32</t>
  </si>
  <si>
    <t>S/ 10.159</t>
  </si>
  <si>
    <t>S/ 56.49</t>
  </si>
  <si>
    <t>S/ 5.19</t>
  </si>
  <si>
    <t>S/ 8.8983</t>
  </si>
  <si>
    <t>S/ 76.96</t>
  </si>
  <si>
    <t>S/ 0.0583</t>
  </si>
  <si>
    <t>S/ 1.72</t>
  </si>
  <si>
    <t>S/ 7.43</t>
  </si>
  <si>
    <t>S/ 5.59</t>
  </si>
  <si>
    <t>S/ 1.71</t>
  </si>
  <si>
    <t>S/ 1.517</t>
  </si>
  <si>
    <t>S/ 1.5531</t>
  </si>
  <si>
    <t>S/ 8.036</t>
  </si>
  <si>
    <t>S/ 0.0508</t>
  </si>
  <si>
    <t>S/ 1.9516</t>
  </si>
  <si>
    <t>S/ 6.1254</t>
  </si>
  <si>
    <t>S/ 0.0175</t>
  </si>
  <si>
    <t>S/ 0.018</t>
  </si>
  <si>
    <t>S/ 5.74</t>
  </si>
  <si>
    <t>S/ 0.02</t>
  </si>
  <si>
    <t>S/ 4.44</t>
  </si>
  <si>
    <t>S/ 27.4</t>
  </si>
  <si>
    <t>S/ 8.282</t>
  </si>
  <si>
    <t>S/ 61.5</t>
  </si>
  <si>
    <t>S/ 0.0097</t>
  </si>
  <si>
    <t>S/ 0.007</t>
  </si>
  <si>
    <t>S/ 0.026</t>
  </si>
  <si>
    <t>S/ 0.555</t>
  </si>
  <si>
    <t>S/ 0.32</t>
  </si>
  <si>
    <t>S/ 0.27</t>
  </si>
  <si>
    <t>S/ 2.35</t>
  </si>
  <si>
    <t>S/ 120.57</t>
  </si>
  <si>
    <t>S/ 1.74</t>
  </si>
  <si>
    <t>S/ 3.71</t>
  </si>
  <si>
    <t>S/ 40.25</t>
  </si>
  <si>
    <t>S/ 5.52</t>
  </si>
  <si>
    <t>S/ 20.35</t>
  </si>
  <si>
    <t>S/ 5.18</t>
  </si>
  <si>
    <t>S/ 0.2247</t>
  </si>
  <si>
    <t>S/ 2.53</t>
  </si>
  <si>
    <t>S/ 1.37</t>
  </si>
  <si>
    <t>S/ 1.22</t>
  </si>
  <si>
    <t>S/ 6.0475</t>
  </si>
  <si>
    <t>S/ 0.3534</t>
  </si>
  <si>
    <t>S/ 0.9947</t>
  </si>
  <si>
    <t>S/ 0.34</t>
  </si>
  <si>
    <t>S/ 0.29</t>
  </si>
  <si>
    <t>S/ 0.55</t>
  </si>
  <si>
    <t>S/ 0.2185</t>
  </si>
  <si>
    <t>S/ 13.23</t>
  </si>
  <si>
    <t>S/ 4.28</t>
  </si>
  <si>
    <t>S/ 0.43</t>
  </si>
  <si>
    <t>S/ 6.18</t>
  </si>
  <si>
    <t>S/ 1.79</t>
  </si>
  <si>
    <t>S/ 1.36</t>
  </si>
  <si>
    <t>S/ 1.46</t>
  </si>
  <si>
    <t>S/ 0.93</t>
  </si>
  <si>
    <t>S/ 1.86</t>
  </si>
  <si>
    <t>S/ 0.46</t>
  </si>
  <si>
    <t>S/ 0.12</t>
  </si>
  <si>
    <t>S/ 3.45</t>
  </si>
  <si>
    <t>S/ 1.41</t>
  </si>
  <si>
    <t>S/ 3.08</t>
  </si>
  <si>
    <t>S/ 0.2</t>
  </si>
  <si>
    <t>S/ 2.4449</t>
  </si>
  <si>
    <t>S/ 2</t>
  </si>
  <si>
    <t>S/ 8.28</t>
  </si>
  <si>
    <t>S/ 24.6</t>
  </si>
  <si>
    <t>S/ 0.9016</t>
  </si>
  <si>
    <t>S/ 7.51</t>
  </si>
  <si>
    <t>S/ 0.77</t>
  </si>
  <si>
    <t>S/ 3.25</t>
  </si>
  <si>
    <t>S/ 0.76</t>
  </si>
  <si>
    <t>S/ 1.39</t>
  </si>
  <si>
    <t>S/ 0.3</t>
  </si>
  <si>
    <t>S/ 0.62</t>
  </si>
  <si>
    <t>S/ 0.2624</t>
  </si>
  <si>
    <t>S/ 0.11</t>
  </si>
  <si>
    <t>S/ 0.1076</t>
  </si>
  <si>
    <t>S/ 0.6724</t>
  </si>
  <si>
    <t>S/ 0.492</t>
  </si>
  <si>
    <t>S/ 0.0479</t>
  </si>
  <si>
    <t>S/ 0.1198</t>
  </si>
  <si>
    <t>S/ 0.077</t>
  </si>
  <si>
    <t>S/ 2.14</t>
  </si>
  <si>
    <t>S/ 1.6</t>
  </si>
  <si>
    <t>S/ 1.87</t>
  </si>
  <si>
    <t>S/ 1.04</t>
  </si>
  <si>
    <t>S/ 28.37</t>
  </si>
  <si>
    <t>S/ 1.02</t>
  </si>
  <si>
    <t>S/ 61.01</t>
  </si>
  <si>
    <t>S/ 8.94</t>
  </si>
  <si>
    <t>S/ 0.37</t>
  </si>
  <si>
    <t>S/ 0.78</t>
  </si>
  <si>
    <t>S/ 4.54</t>
  </si>
  <si>
    <t>S/ 19.49</t>
  </si>
  <si>
    <t>S/ 2.12</t>
  </si>
  <si>
    <t>S/ 3.16</t>
  </si>
  <si>
    <t>S/ 105.2119</t>
  </si>
  <si>
    <t>S/ 147.47</t>
  </si>
  <si>
    <t>S/ 367.45</t>
  </si>
  <si>
    <t>S/ 1315.15</t>
  </si>
  <si>
    <t>S/ 395.93</t>
  </si>
  <si>
    <t>S/ 358.04</t>
  </si>
  <si>
    <t>S/ 11.6699</t>
  </si>
  <si>
    <t>S/ 2174.59</t>
  </si>
  <si>
    <t>S/ 237.57</t>
  </si>
  <si>
    <t>S/ 297.9</t>
  </si>
  <si>
    <t>S/ 35.26</t>
  </si>
  <si>
    <t>S/ 12.34</t>
  </si>
  <si>
    <t>S/ 33.15</t>
  </si>
  <si>
    <t>S/ 397.64</t>
  </si>
  <si>
    <t>S/ 1591.6216</t>
  </si>
  <si>
    <t>S/ 4.756</t>
  </si>
  <si>
    <t>S/ 17.22</t>
  </si>
  <si>
    <t>S/ 30.1752</t>
  </si>
  <si>
    <t>S/ 30.2527</t>
  </si>
  <si>
    <t>S/ 30.2144</t>
  </si>
  <si>
    <t>S/ 67.86</t>
  </si>
  <si>
    <t>S/ 433.49</t>
  </si>
  <si>
    <t>S/ 203.66</t>
  </si>
  <si>
    <t>S/ 418.18</t>
  </si>
  <si>
    <t>S/ 296.18</t>
  </si>
  <si>
    <t>S/ 319.98</t>
  </si>
  <si>
    <t>S/ 451.29</t>
  </si>
  <si>
    <t>S/ 326.6</t>
  </si>
  <si>
    <t>S/ 251.56</t>
  </si>
  <si>
    <t>S/ 1385.5967</t>
  </si>
  <si>
    <t>S/ 312.93</t>
  </si>
  <si>
    <t>S/ 266.78</t>
  </si>
  <si>
    <t>S/ 824.19</t>
  </si>
  <si>
    <t>S/ 3.5</t>
  </si>
  <si>
    <t>S/ 2.5424</t>
  </si>
  <si>
    <t>S/ 5.2101</t>
  </si>
  <si>
    <t>S/ 0.2122</t>
  </si>
  <si>
    <t>S/ 0.1049</t>
  </si>
  <si>
    <t>S/ 146.96</t>
  </si>
  <si>
    <t>S/ 50</t>
  </si>
  <si>
    <t>S/ 0.3017</t>
  </si>
  <si>
    <t>S/ 1.1933</t>
  </si>
  <si>
    <t>S/ 0.0152</t>
  </si>
  <si>
    <t>S/ 0.8</t>
  </si>
  <si>
    <t>S/ 0.1</t>
  </si>
  <si>
    <t>S/ 1.12</t>
  </si>
  <si>
    <t>S/ 0.6441</t>
  </si>
  <si>
    <t>S/ 0.39</t>
  </si>
  <si>
    <t>S/ 1.56</t>
  </si>
  <si>
    <t>S/ 0.9915</t>
  </si>
  <si>
    <t>S/ 0.6864</t>
  </si>
  <si>
    <t>S/ 14.9576</t>
  </si>
  <si>
    <t>S/ 0.16</t>
  </si>
  <si>
    <t>S/ 8.8984</t>
  </si>
  <si>
    <t>S/ 4.2371</t>
  </si>
  <si>
    <t>S/ 48.3051</t>
  </si>
  <si>
    <t>S/ 1.5254</t>
  </si>
  <si>
    <t>S/ 0.0242</t>
  </si>
  <si>
    <t>S/ 4</t>
  </si>
  <si>
    <t>S/ 0.0278</t>
  </si>
  <si>
    <t>S/ 7.8814</t>
  </si>
  <si>
    <t>S/ 0.5</t>
  </si>
  <si>
    <t>S/ 0.22</t>
  </si>
  <si>
    <t>S/ 0.0148</t>
  </si>
  <si>
    <t>S/ 18.0085</t>
  </si>
  <si>
    <t>S/ 1.9576</t>
  </si>
  <si>
    <t>S/ 0.1295</t>
  </si>
  <si>
    <t>S/ 7.6271</t>
  </si>
  <si>
    <t>S/ 6.3559</t>
  </si>
  <si>
    <t>S/ 9.17</t>
  </si>
  <si>
    <t>S/ 0.94</t>
  </si>
  <si>
    <t>S/ 4.5599</t>
  </si>
  <si>
    <t>S/ 1.9364</t>
  </si>
  <si>
    <t>S/ 14.8384</t>
  </si>
  <si>
    <t>S/ 0.0846</t>
  </si>
  <si>
    <t>S/ 7.8</t>
  </si>
  <si>
    <t>S/ 0.0936</t>
  </si>
  <si>
    <t>S/ 74.5762</t>
  </si>
  <si>
    <t>S/ 0.44</t>
  </si>
  <si>
    <t>S/ 0.4538</t>
  </si>
  <si>
    <t>S/ 0.2857</t>
  </si>
  <si>
    <t>S/ 0.3698</t>
  </si>
  <si>
    <t>S/ 5.29</t>
  </si>
  <si>
    <t>S/ 3.89</t>
  </si>
  <si>
    <t>S/ 0.6525</t>
  </si>
  <si>
    <t>S/ 0.65</t>
  </si>
  <si>
    <t>S/ 3.4745</t>
  </si>
  <si>
    <t>S/ 15</t>
  </si>
  <si>
    <t>S/ 3.68</t>
  </si>
  <si>
    <t>S/ 29.661</t>
  </si>
  <si>
    <t>S/ 0.0294</t>
  </si>
  <si>
    <t>S/ 3.64</t>
  </si>
  <si>
    <t>S/ 2.75</t>
  </si>
  <si>
    <t>S/ 1.2</t>
  </si>
  <si>
    <t>S/ 3</t>
  </si>
  <si>
    <t>S/ 4.5</t>
  </si>
  <si>
    <t>S/ 85.5933</t>
  </si>
  <si>
    <t>S/ 65</t>
  </si>
  <si>
    <t>S/ 1.5</t>
  </si>
  <si>
    <t>S/ 5</t>
  </si>
  <si>
    <t>S/ 16</t>
  </si>
  <si>
    <t>S/ 0.0443</t>
  </si>
  <si>
    <t>S/ 97.47</t>
  </si>
  <si>
    <t>S/ 10</t>
  </si>
  <si>
    <t>S/ 0.5402</t>
  </si>
  <si>
    <t>S/ 23.63</t>
  </si>
  <si>
    <t>S/ 126.026</t>
  </si>
  <si>
    <t>S/ 25.03</t>
  </si>
  <si>
    <t>S/ 18.644</t>
  </si>
  <si>
    <t>S/ 14.2372</t>
  </si>
  <si>
    <t>S/ 11.8644</t>
  </si>
  <si>
    <t>S/ 1.9</t>
  </si>
  <si>
    <t>S/ 37.335</t>
  </si>
  <si>
    <t>S/ 3.6441</t>
  </si>
  <si>
    <t>S/ 0.0387</t>
  </si>
  <si>
    <t>S/ 3.0085</t>
  </si>
  <si>
    <t>S/ 9.7172</t>
  </si>
  <si>
    <t>S/ 0.1003</t>
  </si>
  <si>
    <t>S/ 0.8474</t>
  </si>
  <si>
    <t>S/ 3.8487</t>
  </si>
  <si>
    <t>S/ 3.86</t>
  </si>
  <si>
    <t>S/ 3.8621</t>
  </si>
  <si>
    <t>S/ 22.4407</t>
  </si>
  <si>
    <t>S/ 9.84</t>
  </si>
  <si>
    <t>S/ 0.0475</t>
  </si>
  <si>
    <t>S/ 0.6333</t>
  </si>
  <si>
    <t>S/ 70.11</t>
  </si>
  <si>
    <t>S/ 0.0333</t>
  </si>
  <si>
    <t>S/ 236.4407</t>
  </si>
  <si>
    <t>S/ 0.052</t>
  </si>
  <si>
    <t>S/ 0.9244</t>
  </si>
  <si>
    <t>S/ 3.9618</t>
  </si>
  <si>
    <t>S/ 3.96</t>
  </si>
  <si>
    <t>S/ 42.8351</t>
  </si>
  <si>
    <t>S/ 192.866</t>
  </si>
  <si>
    <t>S/ 24.5762</t>
  </si>
  <si>
    <t>S/ 4.4067</t>
  </si>
  <si>
    <t>S/ 3.305</t>
  </si>
  <si>
    <t>S/ 0.1795</t>
  </si>
  <si>
    <t>S/ 0.2372</t>
  </si>
  <si>
    <t>S/ 1.8538</t>
  </si>
  <si>
    <t>S/ 2.9663</t>
  </si>
  <si>
    <t>S/ 21.1875</t>
  </si>
  <si>
    <t>S/ 1.7538</t>
  </si>
  <si>
    <t>S/ 3.3813</t>
  </si>
  <si>
    <t>S/ 0.846</t>
  </si>
  <si>
    <t>S/ 2.89</t>
  </si>
  <si>
    <t>S/ 11.07</t>
  </si>
  <si>
    <t>S/ 8.925</t>
  </si>
  <si>
    <t>S/ 0.8475</t>
  </si>
  <si>
    <t>S/ 0.387</t>
  </si>
  <si>
    <t>S/ 1.45</t>
  </si>
  <si>
    <t>S/ 0.59</t>
  </si>
  <si>
    <t>S/ 4.96</t>
  </si>
  <si>
    <t>S/ 90</t>
  </si>
  <si>
    <t>S/ 3.2797</t>
  </si>
  <si>
    <t>S/ 3.55</t>
  </si>
  <si>
    <t>S/ 10.57</t>
  </si>
  <si>
    <t>S/ 0.09</t>
  </si>
  <si>
    <t>S/ 0.086</t>
  </si>
  <si>
    <t>S/ 0.3051</t>
  </si>
  <si>
    <t>S/ 0.364</t>
  </si>
  <si>
    <t>S/ 14.322</t>
  </si>
  <si>
    <t>S/ 1.2712</t>
  </si>
  <si>
    <t>S/ 0.6375</t>
  </si>
  <si>
    <t>S/ 203.3898</t>
  </si>
  <si>
    <t>S/ 1.9237</t>
  </si>
  <si>
    <t>S/ 2.8</t>
  </si>
  <si>
    <t>S/ 1.0593</t>
  </si>
  <si>
    <t>S/ 2.7542</t>
  </si>
  <si>
    <t>S/ 22.8814</t>
  </si>
  <si>
    <t>S/ 31.2712</t>
  </si>
  <si>
    <t>S/ 4.06</t>
  </si>
  <si>
    <t>S/ 2.5</t>
  </si>
  <si>
    <t>S/ 11.1864</t>
  </si>
  <si>
    <t>S/ 0.3814</t>
  </si>
  <si>
    <t>S/ 466.102</t>
  </si>
  <si>
    <t>S/ 1000</t>
  </si>
  <si>
    <t>S/ 1.3559</t>
  </si>
  <si>
    <t>S/ 1.6102</t>
  </si>
  <si>
    <t>S/ 1.0381</t>
  </si>
  <si>
    <t>S/ 27.5424</t>
  </si>
  <si>
    <t>S/ 9.3099</t>
  </si>
  <si>
    <t>S/ 13.22</t>
  </si>
  <si>
    <t>S/ 5.5</t>
  </si>
  <si>
    <t>S/ 3.2033</t>
  </si>
  <si>
    <t>S/ 3.8136</t>
  </si>
  <si>
    <t>S/ 6.0189</t>
  </si>
  <si>
    <t>S/ 6.02</t>
  </si>
  <si>
    <t>S/ 47.4576</t>
  </si>
  <si>
    <t>S/ 21.32</t>
  </si>
  <si>
    <t>S/ 2.18</t>
  </si>
  <si>
    <t>S/ 6.0848</t>
  </si>
  <si>
    <t>S/ 1.8</t>
  </si>
  <si>
    <t>S/ 13.0085</t>
  </si>
  <si>
    <t>S/ 13.5593</t>
  </si>
  <si>
    <t>S/ 7.47</t>
  </si>
  <si>
    <t>S/ 10.3</t>
  </si>
  <si>
    <t>S/ 8.9576</t>
  </si>
  <si>
    <t>S/ 14.7</t>
  </si>
  <si>
    <t>S/ 0.0162</t>
  </si>
  <si>
    <t>S/ 52</t>
  </si>
  <si>
    <t>S/ 1.2542</t>
  </si>
  <si>
    <t>S/ 0.21</t>
  </si>
  <si>
    <t>S/ 0.1364</t>
  </si>
  <si>
    <t>S/ 0.49</t>
  </si>
  <si>
    <t>S/ 0.356</t>
  </si>
  <si>
    <t>S/ 1.95</t>
  </si>
  <si>
    <t>S/ 4.0466</t>
  </si>
  <si>
    <t>S/ 32.46</t>
  </si>
  <si>
    <t>S/ 7.7034</t>
  </si>
  <si>
    <t>S/ 3.7</t>
  </si>
  <si>
    <t>S/ 6.1</t>
  </si>
  <si>
    <t>S/ 13.42</t>
  </si>
  <si>
    <t>S/ 12.8</t>
  </si>
  <si>
    <t>S/ 0.0762</t>
  </si>
  <si>
    <t>S/ 114.4067</t>
  </si>
  <si>
    <t>S/ 2.65</t>
  </si>
  <si>
    <t>S/ 4.6467</t>
  </si>
  <si>
    <t>S/ 2.3729</t>
  </si>
  <si>
    <t>S/ 15.95</t>
  </si>
  <si>
    <t>S/ 11.4237</t>
  </si>
  <si>
    <t>S/ 1.665</t>
  </si>
  <si>
    <t>S/ 16.5</t>
  </si>
  <si>
    <t>S/ 10.4492</t>
  </si>
  <si>
    <t>S/ 10.44</t>
  </si>
  <si>
    <t>S/ 2.9661</t>
  </si>
  <si>
    <t>S/ 6.05</t>
  </si>
  <si>
    <t>S/ 5.99</t>
  </si>
  <si>
    <t>S/ 4.9</t>
  </si>
  <si>
    <t>S/ 389.525</t>
  </si>
  <si>
    <t>S/ 97.3199</t>
  </si>
  <si>
    <t>S/ 11.83</t>
  </si>
  <si>
    <t>S/ 5.47</t>
  </si>
  <si>
    <t>S/ 23.2</t>
  </si>
  <si>
    <t>S/ 19.6</t>
  </si>
  <si>
    <t>S/ 41.14</t>
  </si>
  <si>
    <t>S/ 6.65</t>
  </si>
  <si>
    <t>S/ 20.32</t>
  </si>
  <si>
    <t>S/ 16.0169</t>
  </si>
  <si>
    <t>S/ 60</t>
  </si>
  <si>
    <t>S/ 0.1815</t>
  </si>
  <si>
    <t>S/ 16.69</t>
  </si>
  <si>
    <t>S/ 4.12</t>
  </si>
  <si>
    <t>S/ 0.7381</t>
  </si>
  <si>
    <t>S/ 9.7457</t>
  </si>
  <si>
    <t>S/ 33.5169</t>
  </si>
  <si>
    <t>S/ 9.0254</t>
  </si>
  <si>
    <t>S/ 0.2134</t>
  </si>
  <si>
    <t>S/ 0.1095</t>
  </si>
  <si>
    <t>S/ 28.4042</t>
  </si>
  <si>
    <t>S/ 2.6695</t>
  </si>
  <si>
    <t>S/ 3.05</t>
  </si>
  <si>
    <t>S/ 0.1305</t>
  </si>
  <si>
    <t>S/ 1.6525</t>
  </si>
  <si>
    <t>S/ 48.31</t>
  </si>
  <si>
    <t>S/ 1.6017</t>
  </si>
  <si>
    <t>S/ 5.9986</t>
  </si>
  <si>
    <t>S/ 4.4915</t>
  </si>
  <si>
    <t>S/ 0.3792</t>
  </si>
  <si>
    <t>S/ 4.2</t>
  </si>
  <si>
    <t>S/ 0.372</t>
  </si>
  <si>
    <t>S/ 8.6712</t>
  </si>
  <si>
    <t>S/ 621</t>
  </si>
  <si>
    <t>S/ 0.69</t>
  </si>
  <si>
    <t>S/ 310.5</t>
  </si>
  <si>
    <t>S/ 2415</t>
  </si>
  <si>
    <t>S/ 3.3051</t>
  </si>
  <si>
    <t>S/ 8.3051</t>
  </si>
  <si>
    <t>S/ 6.6465</t>
  </si>
  <si>
    <t>S/ 5.9</t>
  </si>
  <si>
    <t>S/ 20.7135</t>
  </si>
  <si>
    <t>S/ 15.2542</t>
  </si>
  <si>
    <t>S/ 0.2797</t>
  </si>
  <si>
    <t>S/ 8.4237</t>
  </si>
  <si>
    <t>S/ 3.29</t>
  </si>
  <si>
    <t>S/ 9.9109</t>
  </si>
  <si>
    <t>S/ 26.45</t>
  </si>
  <si>
    <t>S/ 54.2373</t>
  </si>
  <si>
    <t>S/ 16.9491</t>
  </si>
  <si>
    <t>S/ 32.88</t>
  </si>
  <si>
    <t>S/ 5.9322</t>
  </si>
  <si>
    <t>S/ 21.1864</t>
  </si>
  <si>
    <t>S/ 7.3729</t>
  </si>
  <si>
    <t>S/ 33.53</t>
  </si>
  <si>
    <t>S/ 13.9</t>
  </si>
  <si>
    <t>S/ 8</t>
  </si>
  <si>
    <t>S/ 30</t>
  </si>
  <si>
    <t>S/ 24.415</t>
  </si>
  <si>
    <t>S/ 5.93</t>
  </si>
  <si>
    <t>S/ 5.3749</t>
  </si>
  <si>
    <t>S/ 0.5375</t>
  </si>
  <si>
    <t>S/ 0.1053</t>
  </si>
  <si>
    <t>S/ 36.4406</t>
  </si>
  <si>
    <t>S/ 10.5316</t>
  </si>
  <si>
    <t>S/ 0.9322</t>
  </si>
  <si>
    <t>S/ 20</t>
  </si>
  <si>
    <t>S/ 0.0428</t>
  </si>
  <si>
    <t>S/ 1.94</t>
  </si>
  <si>
    <t>S/ 4406.78</t>
  </si>
  <si>
    <t>S/ 0.111</t>
  </si>
  <si>
    <t>S/ 1.8678</t>
  </si>
  <si>
    <t>S/ 1.0662</t>
  </si>
  <si>
    <t>S/ 0.1944</t>
  </si>
  <si>
    <t>S/ 0.4661</t>
  </si>
  <si>
    <t>S/ 15.92</t>
  </si>
  <si>
    <t>S/ 0.4666</t>
  </si>
  <si>
    <t>S/ 1.7236</t>
  </si>
  <si>
    <t>S/ 0.2952</t>
  </si>
  <si>
    <t>S/ 11.9491</t>
  </si>
  <si>
    <t>S/ 0.2796</t>
  </si>
  <si>
    <t>S/ 0.049</t>
  </si>
  <si>
    <t>S/ 2.1185</t>
  </si>
  <si>
    <t>S/ 11.6949</t>
  </si>
  <si>
    <t>S/ 0.0424</t>
  </si>
  <si>
    <t>S/ 0.2241</t>
  </si>
  <si>
    <t>S/ 100</t>
  </si>
  <si>
    <t>S/ 150</t>
  </si>
  <si>
    <t>S/ 124.2459</t>
  </si>
  <si>
    <t>S/ 2.5254</t>
  </si>
  <si>
    <t>S/ 1.1204</t>
  </si>
  <si>
    <t>S/ 8.9251</t>
  </si>
  <si>
    <t>S/ 1.1441</t>
  </si>
  <si>
    <t>S/ 1.3</t>
  </si>
  <si>
    <t>S/ 17.0763</t>
  </si>
  <si>
    <t>S/ 14.0046</t>
  </si>
  <si>
    <t>S/ 2.8368</t>
  </si>
  <si>
    <t>S/ 3.2174</t>
  </si>
  <si>
    <t>S/ 563.55</t>
  </si>
  <si>
    <t>S/ 110</t>
  </si>
  <si>
    <t>S/ 175.75</t>
  </si>
  <si>
    <t>S/ 14.4</t>
  </si>
  <si>
    <t>S/ 0.53</t>
  </si>
  <si>
    <t>S/ 3.27</t>
  </si>
  <si>
    <t>S/ 0.41</t>
  </si>
  <si>
    <t>S/ 9.2375</t>
  </si>
  <si>
    <t>S/ 375</t>
  </si>
  <si>
    <t>S/ 16.017</t>
  </si>
  <si>
    <t>S/ 50.8475</t>
  </si>
  <si>
    <t>S/ 275.42</t>
  </si>
  <si>
    <t>S/ 0.1195</t>
  </si>
  <si>
    <t>S/ 0.5166</t>
  </si>
  <si>
    <t>S/ 5.0847</t>
  </si>
  <si>
    <t>S/ 0.0716</t>
  </si>
  <si>
    <t>S/ 11.95</t>
  </si>
  <si>
    <t>S/ 13.45</t>
  </si>
  <si>
    <t>S/ 0.07</t>
  </si>
  <si>
    <t>S/ 15.15</t>
  </si>
  <si>
    <t>S/ 2.49</t>
  </si>
  <si>
    <t>S/ 26.4117</t>
  </si>
  <si>
    <t>S/ 11.69</t>
  </si>
  <si>
    <t>S/ 29.31</t>
  </si>
  <si>
    <t>S/ 23.38</t>
  </si>
  <si>
    <t>S/ 0.35</t>
  </si>
  <si>
    <t>S/ 0.0581</t>
  </si>
  <si>
    <t>S/ 506.7796</t>
  </si>
  <si>
    <t>S/ 0.359</t>
  </si>
  <si>
    <t>S/ 7.708</t>
  </si>
  <si>
    <t>S/ 2.03</t>
  </si>
  <si>
    <t>S/ 1.1949</t>
  </si>
  <si>
    <t>S/ 115</t>
  </si>
  <si>
    <t>S/ 0.23</t>
  </si>
  <si>
    <t>S/ 3.7288</t>
  </si>
  <si>
    <t>S/ 17.9114</t>
  </si>
  <si>
    <t>S/ 4.6609</t>
  </si>
  <si>
    <t>S/ 2.37</t>
  </si>
  <si>
    <t>S/ 7.839</t>
  </si>
  <si>
    <t>S/ 44</t>
  </si>
  <si>
    <t>S/ 27.1186</t>
  </si>
  <si>
    <t>S/ 0.1478</t>
  </si>
  <si>
    <t>S/ 6.7778</t>
  </si>
  <si>
    <t>S/ 4.523</t>
  </si>
  <si>
    <t>S/ 13.9407</t>
  </si>
  <si>
    <t>S/ 20.65</t>
  </si>
  <si>
    <t>S/ 34.7859</t>
  </si>
  <si>
    <t>S/ 307.42</t>
  </si>
  <si>
    <t>S/ 334.5</t>
  </si>
  <si>
    <t>S/ 433.06</t>
  </si>
  <si>
    <t>S/ 975.17</t>
  </si>
  <si>
    <t>S/ 440.6</t>
  </si>
  <si>
    <t>S/ 14.2373</t>
  </si>
  <si>
    <t>Tipo</t>
  </si>
  <si>
    <t>COMISIONES DE CONFIANZA</t>
  </si>
  <si>
    <t>OTRAS</t>
  </si>
  <si>
    <t>OTROS</t>
  </si>
  <si>
    <t>AVALES</t>
  </si>
  <si>
    <t>CARTAS FIANZAS</t>
  </si>
  <si>
    <t>CARTAS DE CREDITO</t>
  </si>
  <si>
    <t>ACEPTACIONES BANCARIAS</t>
  </si>
  <si>
    <t>LITIGIOS Y DEMANDAS POR OPERACIONES DE INTERMEDIACION</t>
  </si>
  <si>
    <t>LITIGIOS Y DEMANDAS VARIAS</t>
  </si>
  <si>
    <t>ALQUILER BOVEDAS</t>
  </si>
  <si>
    <t>RECURSOS FIDUCIARIOS</t>
  </si>
  <si>
    <t>FONDOS EN ADMINISTRACION</t>
  </si>
  <si>
    <t>BONIFICACION POR CONSUMO TARJETA DEBITO</t>
  </si>
  <si>
    <t>OTRAS COMISIONES POR OPERACIONES POS</t>
  </si>
  <si>
    <t>COBROS VISA POR SERVICIOS - POS VISA LOCAL</t>
  </si>
  <si>
    <t>COMISIONES EMISOR ATM LOCAL MC</t>
  </si>
  <si>
    <t>SMV-COMISION POR REGISTRO Y MANTENIMIENTO POR EMISION BONOS</t>
  </si>
  <si>
    <t>BVL-COMISION POR INSCRIPCION POR EMISION DE BONOS</t>
  </si>
  <si>
    <t>INTERBANK- COMISION REPRESENTANTES DE OBLIGACIONISTAS</t>
  </si>
  <si>
    <t xml:space="preserve">MULTIFLOTA VISANET DEL PERU </t>
  </si>
  <si>
    <t xml:space="preserve">TRIBUTOS SUNAT / VISA </t>
  </si>
  <si>
    <t>TOKENS PARA CANAL DE INTERNET</t>
  </si>
  <si>
    <t>ABASTECIMIENTO CAJERO MULTIRED</t>
  </si>
  <si>
    <t>COMISION SERVICIOS OPERACIONES VISA</t>
  </si>
  <si>
    <t>SERVICIO MEMBRESIA VISA</t>
  </si>
  <si>
    <t>SERVICIO DESARROLLO DE MARCA</t>
  </si>
  <si>
    <t>SERVICIO SWIFT</t>
  </si>
  <si>
    <t>INSPECCION BOVEDA CUSTODIA-BCR</t>
  </si>
  <si>
    <t>CAMARA DE COMPENSACIÓN ELECTRÓNICA</t>
  </si>
  <si>
    <t>SERVICIO LBTR</t>
  </si>
  <si>
    <t>SERVICIO DE AGENTE MULTIRED</t>
  </si>
  <si>
    <t>SERVICIO DE BANCA CELULAR-YELLOW PEPPER MOVIL</t>
  </si>
  <si>
    <t>TOKENS-DIFERIDO</t>
  </si>
  <si>
    <t>SERVICIO PAGO -DOMICILIO ONP</t>
  </si>
  <si>
    <t>PROCESO TRANSFORMACIÓN DIGITAL</t>
  </si>
  <si>
    <t>FIDEICOMISO COFIDE</t>
  </si>
  <si>
    <t>OTRAS COMISIONES  OPERACIONES POS INTERNACIONALES</t>
  </si>
  <si>
    <t>COBROS VISA POR SERVICIOS - ATMS VISA LOCAL</t>
  </si>
  <si>
    <t>COBROS VISA POR SERVICIOS - ATMS VISA INTERNACIONAL</t>
  </si>
  <si>
    <t>COBROS VISA POR SERVICIOS - POS VISA LOCAL ME</t>
  </si>
  <si>
    <t>COBROS VISA POR SERVICIOS - POS VISA INTERNACIONAL</t>
  </si>
  <si>
    <t>COBROS VISA POR REPUESTAS NEGATIVAS - USA</t>
  </si>
  <si>
    <t>COSTOS EMISION TARJETA DE CREDITO</t>
  </si>
  <si>
    <t>COBROS POR SERVICIOS - FIS</t>
  </si>
  <si>
    <t>MULTIFLOTA VISANET DEL PERU</t>
  </si>
  <si>
    <t>SERVICIO CORE BANCARIO TEMENOS</t>
  </si>
  <si>
    <t>SERVICIO OMNICANAL BANCARIO BACKBASE</t>
  </si>
  <si>
    <t>ENVIO COMUNICACIONES ELECTRONICAS</t>
  </si>
  <si>
    <t>VARIOS</t>
  </si>
  <si>
    <t>UTILIZADOS POR LA ENTIDAD</t>
  </si>
  <si>
    <t>OTROS BIENES Y EQUIPOS DE OFICINA</t>
  </si>
  <si>
    <t>GASTOS DE SOFTWARE</t>
  </si>
  <si>
    <t>OTRAS BONIFICACIONES</t>
  </si>
  <si>
    <t>ASIGNACION FAMILIAR</t>
  </si>
  <si>
    <t>ASIGNACION POR MOVILIDAD</t>
  </si>
  <si>
    <t>ASIGNACION POR MANEJO DE DINERO</t>
  </si>
  <si>
    <t>ASIGNACION POR ESCOLARIDAD</t>
  </si>
  <si>
    <t>ASIGNACION UNICA POR PRODUCTIVIDAD - BUP</t>
  </si>
  <si>
    <t>ASIGNACION POR REFRIGERIO</t>
  </si>
  <si>
    <t>BONO DE DESEMPEÑO GRUPAL (BDG)</t>
  </si>
  <si>
    <t>ASIGNACION FAMILIAR VACACIONES</t>
  </si>
  <si>
    <t>ASIGNACION ESCOLAR VACACIONES</t>
  </si>
  <si>
    <t>ASIGNACION FAMILIAR SUBSIDIOS</t>
  </si>
  <si>
    <t>ASIGNACION FAMILIAR MADRE VIUDA SUBSIDIOS</t>
  </si>
  <si>
    <t>SEGURO DE VIDA Y ACCIDENTES DE TRABAJO</t>
  </si>
  <si>
    <t>IMPUESTO EXTRAORDINARIO DE SOLIDARIDAD</t>
  </si>
  <si>
    <t>PARTICIPACION DE TRABAJADORES</t>
  </si>
  <si>
    <t>ASISTENCIA MEDICA</t>
  </si>
  <si>
    <t>ATENCIONES</t>
  </si>
  <si>
    <t>JUBILACIONES</t>
  </si>
  <si>
    <t>PROVISION PAGO ALICUOTAS</t>
  </si>
  <si>
    <t>PROVISION FONDO DE JUBILACION</t>
  </si>
  <si>
    <t>FONDO JUBILACION PREVISIONAL</t>
  </si>
  <si>
    <t>MOVILIDAD SERVICIO LOCAL</t>
  </si>
  <si>
    <t>SEPELIO Y LUTO</t>
  </si>
  <si>
    <t>ACTIVIDADES DE BIENESTAR LABORAL</t>
  </si>
  <si>
    <t>BONO POR CONVENIO DE GESTION</t>
  </si>
  <si>
    <t>VACACIONES TRUNCAS</t>
  </si>
  <si>
    <t>PRACTICAS PRE-PROFESIONALES</t>
  </si>
  <si>
    <t>COMISION DE SERVICIOS PAIS</t>
  </si>
  <si>
    <t>DIVERSOS</t>
  </si>
  <si>
    <t>INCENTIVOS GESTIÓN INTEGRAL DE RIESGOS</t>
  </si>
  <si>
    <t>ACTIVIDAD SECCION CULTURA ORGANIZACIONAL</t>
  </si>
  <si>
    <t>PROGRAMA DE INCENTIVOS</t>
  </si>
  <si>
    <t>SOLUCION DE CONFLICTOS - CONCILIACIÓN</t>
  </si>
  <si>
    <t>LAUDO</t>
  </si>
  <si>
    <t>DIETAS AL DIRECTORIO</t>
  </si>
  <si>
    <t>REMUNERACIONES AL  DIRECTORIO</t>
  </si>
  <si>
    <t>ATENCIONES Y REPRESENTACIONES</t>
  </si>
  <si>
    <t>OTROS GASTOS DE DIRECTORIO-VARIOS</t>
  </si>
  <si>
    <t>FLETES Y EMBALAJES</t>
  </si>
  <si>
    <t>FLETES Y EMBALAJES - SUNAT</t>
  </si>
  <si>
    <t>INMUEBLES</t>
  </si>
  <si>
    <t>MANTENIMIENTO Y SOPORTE DE SOFTWARE</t>
  </si>
  <si>
    <t>PINTADO DE INMUEBLES</t>
  </si>
  <si>
    <t>SERVICIOS GENERALES  REPARACION Y MANTENIMIENTO</t>
  </si>
  <si>
    <t>TRABAJOS EVENTUALES</t>
  </si>
  <si>
    <t>PUBLICIDAD</t>
  </si>
  <si>
    <t>PUBLICIDAD CAMPAÑA MULTIRED TE PREMIA</t>
  </si>
  <si>
    <t>FUERZA  ELECTRICA</t>
  </si>
  <si>
    <t>AGUA Y DESAGUE</t>
  </si>
  <si>
    <t>TELEFONOS</t>
  </si>
  <si>
    <t>PORTES</t>
  </si>
  <si>
    <t>RED TELEPROCESOS SWIFFT</t>
  </si>
  <si>
    <t>RED TELEPROCESOS NACIONALES</t>
  </si>
  <si>
    <t>ALQUILERES</t>
  </si>
  <si>
    <t>ALQUILER BOVEDA</t>
  </si>
  <si>
    <t>UTILES DE ESCRITORIO</t>
  </si>
  <si>
    <t>REPUESTOS Y MATERIALES - INMUEBLES</t>
  </si>
  <si>
    <t>REPUESTOS Y MATERIALES VEHICULOS</t>
  </si>
  <si>
    <t>HERRAMIENTAS</t>
  </si>
  <si>
    <t>CARBURANTES Y LUBRICANTES</t>
  </si>
  <si>
    <t>ARTICULOS ASEO PERSONAL</t>
  </si>
  <si>
    <t>MATERIALES DE REPRODUCCION</t>
  </si>
  <si>
    <t>MATERIALES PARA COMPUTO</t>
  </si>
  <si>
    <t>MATERIALES PARA FAX Y TELEX</t>
  </si>
  <si>
    <t>MATERIALES PARA EMBALAJE</t>
  </si>
  <si>
    <t>LETREROS LUMINOSOS Y ACRILICOS</t>
  </si>
  <si>
    <t>TALONARIOS DE CHEQUES</t>
  </si>
  <si>
    <t>OTROS SUMINISTROS</t>
  </si>
  <si>
    <t>MATERIALES PARA CAJEROS AUTOMATICOS</t>
  </si>
  <si>
    <t>KIT DE SEÑALETICA CAJEROS CORRESPONSALES</t>
  </si>
  <si>
    <t>TARJETAS PLÁSTICAS Y TOKENS DISTRIBUIDOS</t>
  </si>
  <si>
    <t>GASTOS DE REPRESENTACIONES</t>
  </si>
  <si>
    <t>COTIZACIONES</t>
  </si>
  <si>
    <t>DONACIONES</t>
  </si>
  <si>
    <t>LIMPIEZA INMUEBLES</t>
  </si>
  <si>
    <t>DIGITACION FORMULARIOS - SUNAT</t>
  </si>
  <si>
    <t>SERVICIOS  DE COMPUTO</t>
  </si>
  <si>
    <t>RELACIONES PUBLICAS Y EVENTOS</t>
  </si>
  <si>
    <t>ESTUDIOS Y PROYECTOS</t>
  </si>
  <si>
    <t>ASESORIA LEGAL</t>
  </si>
  <si>
    <t>ASESORIA TRIBUTARIA</t>
  </si>
  <si>
    <t xml:space="preserve">SOCIEDADES DE AUDITORIA </t>
  </si>
  <si>
    <t>OTROS SERVICIOS</t>
  </si>
  <si>
    <t>FUERZAS POLICIALES</t>
  </si>
  <si>
    <t>GASTOS DE REPRODUCCION</t>
  </si>
  <si>
    <t>GASTOS DE IMPRENTA</t>
  </si>
  <si>
    <t>ABASTECIMIENTO CAJEROS MULTIRED</t>
  </si>
  <si>
    <t>SERVICIO DE MENSAJERIA</t>
  </si>
  <si>
    <t>TRABAJOS DE LA IMPRENTA</t>
  </si>
  <si>
    <t>COSTOS ADICIONALES TRABAJO DE  LA  IMPRENTA</t>
  </si>
  <si>
    <t>PERSONAL DE SERVISE</t>
  </si>
  <si>
    <t>SERVICIOS DE CONEMINSA</t>
  </si>
  <si>
    <t>MOVILIDAD LOCADORES AEROPUERTO-TERRAPUERTO</t>
  </si>
  <si>
    <t>LOCADORES FUERZAS POLICIALES</t>
  </si>
  <si>
    <t>ADMINISTRACION DE OFICINAS ESPECIALES</t>
  </si>
  <si>
    <t>SERVICIO DE CARGA Y EMBALAJE</t>
  </si>
  <si>
    <t>SERVICIO DE TRANSPORTE DE TARJETAS MULTIRED</t>
  </si>
  <si>
    <t>SERVICIO DE COMPENSACION ELECTRONICA</t>
  </si>
  <si>
    <t>SERVICIOS DE DESARROLLOS INFORMATICOS</t>
  </si>
  <si>
    <t>SERVICIO OUTSOURSING INFORMÁTICOS</t>
  </si>
  <si>
    <t>SERVICIO MAINFRAME</t>
  </si>
  <si>
    <t>SERVICIO DE SANEAMIENTO Y TASACIONES DE INMUEBLES</t>
  </si>
  <si>
    <t>SERVICIO DE GESTIÓN DE RIESGOS</t>
  </si>
  <si>
    <t xml:space="preserve">OUTSOURCING MESA DE SERVICIO </t>
  </si>
  <si>
    <t>COBRO - MASTERCARD</t>
  </si>
  <si>
    <t>COBRO - MASTERCARD ROL EMISOR</t>
  </si>
  <si>
    <t>VISA INTERNACIONAL</t>
  </si>
  <si>
    <t>BLOOMBERG</t>
  </si>
  <si>
    <t>REUTERS</t>
  </si>
  <si>
    <t>SWIFT</t>
  </si>
  <si>
    <t>BEVERTEC</t>
  </si>
  <si>
    <t>CYTTEK INTERNATIONAL SA</t>
  </si>
  <si>
    <t xml:space="preserve">IMPUESTO </t>
  </si>
  <si>
    <t>DERECHOS ADUANEROS</t>
  </si>
  <si>
    <t>ARBITRIOS</t>
  </si>
  <si>
    <t xml:space="preserve">LICENCIA ANUNCIOS Y PROPAGANDA </t>
  </si>
  <si>
    <t>SUPERINTENDENCIA DE BANCA Y SEGUROS</t>
  </si>
  <si>
    <t>IMPUESTO TRANSACCIONES FINANCIERAS</t>
  </si>
  <si>
    <t>CONTRIBUCION X DERECHO COTIZACION</t>
  </si>
  <si>
    <t>Solicitud de recursos</t>
  </si>
  <si>
    <t>CCP</t>
  </si>
  <si>
    <t>CPP</t>
  </si>
  <si>
    <t>UTILIZADOS POR LA ENTIDAD-LIMA</t>
  </si>
  <si>
    <t>MUEBLES</t>
  </si>
  <si>
    <t>MÁQUINAS Y EQUIPOS DIVERSOS</t>
  </si>
  <si>
    <t>MAQ. IMPRESORAS, PC Y OTROS ACCESORIOS</t>
  </si>
  <si>
    <t>EQUIPOS DE OFICINA</t>
  </si>
  <si>
    <t>ARTEFACTOS ELÉCTRICOS</t>
  </si>
  <si>
    <t>GRUPOS ELECTRÓGENOS</t>
  </si>
  <si>
    <t>VEHÍCULOS</t>
  </si>
  <si>
    <t>PROVINCIAS</t>
  </si>
  <si>
    <t>ÚTILES DE OFICINA</t>
  </si>
  <si>
    <t>ARTÍCULOS DE ASEO PERSONAL</t>
  </si>
  <si>
    <t>MATERIALES PARA CÓMPUTO</t>
  </si>
  <si>
    <t>NUEVA TARJETA MULTIRED NO PERSONALIZADA</t>
  </si>
  <si>
    <t>TARJETA DE CRÉDITO CLÁSICA</t>
  </si>
  <si>
    <t>TARJETA MASTERCARD ORO</t>
  </si>
  <si>
    <t>18110101</t>
  </si>
  <si>
    <t>1812010101</t>
  </si>
  <si>
    <t>1812020101</t>
  </si>
  <si>
    <t>1813010101</t>
  </si>
  <si>
    <t>1813010103</t>
  </si>
  <si>
    <t>1813020102</t>
  </si>
  <si>
    <t>1813090101</t>
  </si>
  <si>
    <t>1813090102</t>
  </si>
  <si>
    <t>1813090103</t>
  </si>
  <si>
    <t>1813090109</t>
  </si>
  <si>
    <t>1814010101</t>
  </si>
  <si>
    <t>1814020103</t>
  </si>
  <si>
    <t>1817020101</t>
  </si>
  <si>
    <t>1914030101</t>
  </si>
  <si>
    <t>1911070101</t>
  </si>
  <si>
    <t>1911070207</t>
  </si>
  <si>
    <t>1911070209</t>
  </si>
  <si>
    <t>1911070211</t>
  </si>
  <si>
    <t>1911070217</t>
  </si>
  <si>
    <t>1911070219</t>
  </si>
  <si>
    <t>1911070221</t>
  </si>
  <si>
    <t>1911070224</t>
  </si>
  <si>
    <t>1911070225</t>
  </si>
  <si>
    <t>Sin convocatoria</t>
  </si>
  <si>
    <t>LIMPIADOR DE RODILLOS (WASH)</t>
  </si>
  <si>
    <t>Litro</t>
  </si>
  <si>
    <t>ESPONJA EN TABLETAS TIPO GALLETA</t>
  </si>
  <si>
    <t>Unidad</t>
  </si>
  <si>
    <t>SOLUCIÓN DE FUENTE DE AGUA</t>
  </si>
  <si>
    <t>FIJADOR DE PELÍCULA</t>
  </si>
  <si>
    <t>PRINTRONIX, TRACTORES P/IMP.PRINTRO</t>
  </si>
  <si>
    <t>REDUCTOR DELGADO</t>
  </si>
  <si>
    <t>LITHO EMULSION (LIMP. DE PLACAS)</t>
  </si>
  <si>
    <t>FIJADOR CONCENTRADO</t>
  </si>
  <si>
    <t>SOLUCIÓN FUENTE DE AGUA CONCENTRADO</t>
  </si>
  <si>
    <t>Galon</t>
  </si>
  <si>
    <t>LIMPIADOR DE MANTILLA Y RODILLOS</t>
  </si>
  <si>
    <t>BLANCKET 200 W. MULTILITH</t>
  </si>
  <si>
    <t>MANTILLA COMPRENSIBLE PARA MAQ. INV.</t>
  </si>
  <si>
    <t>MANTILLA DE JEBE 31 x 0,48</t>
  </si>
  <si>
    <t>MANTILLA DIDDE GLASER 48x45x1,70MM</t>
  </si>
  <si>
    <t>MANTILLA P/MAQ. ROTAPRINT</t>
  </si>
  <si>
    <t>PINES DE PERFORACION HEMBRA</t>
  </si>
  <si>
    <t>PINES DE PERFORACION MACHOS</t>
  </si>
  <si>
    <t>PLACA P/MAQ.ROTAPRINT IPAGSA ECO-88</t>
  </si>
  <si>
    <t>PLACAS INVICTAS</t>
  </si>
  <si>
    <t>PLACAS PRESENSIBILIZADAS 570X508-23</t>
  </si>
  <si>
    <t>PLACAS PRESENSIBILIZADAS C.G.P. 11 x 18</t>
  </si>
  <si>
    <t>CUCHILLA DE PERFORAR</t>
  </si>
  <si>
    <t>ALCOPLUS CONC. KIT FOR</t>
  </si>
  <si>
    <t>MANTILLA COMP. P/ MAQUINA DIDDE GLASER</t>
  </si>
  <si>
    <t>PLACAS POSITIVAS PARA D.G TANDENMER</t>
  </si>
  <si>
    <t>MANTILLA TANDENMER</t>
  </si>
  <si>
    <t>PLACA PRESENSIBILIZADA POSITIVA 52.5X45.9X0.15</t>
  </si>
  <si>
    <t>GOMA PROTECTORA DE PLACA</t>
  </si>
  <si>
    <t>CUCHILLA DE PERFORACION PASO ANCHO</t>
  </si>
  <si>
    <t>CUCHILLA DE PERFORACION PASO CORTO</t>
  </si>
  <si>
    <t>CORRECTOR DE PLACA KR78</t>
  </si>
  <si>
    <t>Frasco</t>
  </si>
  <si>
    <t>JABON DE TOCADOR  (PASTILLA)</t>
  </si>
  <si>
    <t>ALCOHOL EN GEL  1L. - COVID-19</t>
  </si>
  <si>
    <t>JABON GERMICIDA (PASTILLA)</t>
  </si>
  <si>
    <t>PAPELERA DE METAL COLOR NEGRO (INVENTARIO)</t>
  </si>
  <si>
    <t>PAPEL HIGIENICO</t>
  </si>
  <si>
    <t>Rollo</t>
  </si>
  <si>
    <t>PAPEL TOALLERO</t>
  </si>
  <si>
    <t>PAPEL HIGIENICO JUMBO</t>
  </si>
  <si>
    <t>TRÍPTICO  "GUIA DEL USUARIO"</t>
  </si>
  <si>
    <t>DÍPTICO DECLARAR Y PAGAR SUS TRIBUTOS ¡NUNCA FUE TAN FÁCIL!</t>
  </si>
  <si>
    <t>MEMORIA BANCO DE LA NACIÓN 2007</t>
  </si>
  <si>
    <t>MEMORIA BANCO DE LA NACIÓN 2008</t>
  </si>
  <si>
    <t>PAD PARA MOUSE BN - GESTION INTEGRAL</t>
  </si>
  <si>
    <t>ACRÍLICO VISA PARA ATM</t>
  </si>
  <si>
    <t>AFICHE A3 - ATENDEMOS CONSUL. Y BRIND. INF.</t>
  </si>
  <si>
    <t>AFICHE - MIN. CULTURA-QHAPAQÑAN PATRIM. MUNDIAL</t>
  </si>
  <si>
    <t>AGENDA INSTITUCIONAL</t>
  </si>
  <si>
    <t>CALENDARIO DE PARED BN</t>
  </si>
  <si>
    <t>AROMATIZADORES DE AUTOS MULTIFLOTA - ROJO</t>
  </si>
  <si>
    <t>BANNER C/PARANTE - CRÉDITO HIPOTECARIO BN</t>
  </si>
  <si>
    <t>BOLA DE CERÁMICA PORTALAPICEROS BN</t>
  </si>
  <si>
    <t>BOLETÍN INSTITUCIONAL BN</t>
  </si>
  <si>
    <t>BOLÍGRAFO DE PLÁSTICO ROJO BN</t>
  </si>
  <si>
    <t>CARAMELERA ACRÍLICO TRANSPARENTE C/LOGO</t>
  </si>
  <si>
    <t>FOLDER BN ROJO</t>
  </si>
  <si>
    <t>Paquete</t>
  </si>
  <si>
    <t>LÁPIZ DE COLOR BLANCO CON LOGOTIPO BN.</t>
  </si>
  <si>
    <t>LAPICERO METÁLICO BN C/PLATINO C/ESTUCHE</t>
  </si>
  <si>
    <t>LETRERO Y PORTA AFICHE - AGENTE MULTIRED</t>
  </si>
  <si>
    <t>Juego</t>
  </si>
  <si>
    <t>MANUAL DE CONSULTAS BANCO DE LA NACIÓN</t>
  </si>
  <si>
    <t>MALETÍN DEPORTIVO - NEGRO Y ROJO BN</t>
  </si>
  <si>
    <t>MANGA PLÁSTICA PARA EMBALAJE</t>
  </si>
  <si>
    <t>MEDICAMENTOS VARIOS SEGÚN FACTURA 001-N°???..</t>
  </si>
  <si>
    <t>MEMORIA BANCO DE LA NACIÓN 2001</t>
  </si>
  <si>
    <t>MEMORIA BANCO DE LA NACIÓN 2002</t>
  </si>
  <si>
    <t>MEMORIA BANCO DE LA NACIÓN 2004</t>
  </si>
  <si>
    <t>MEMORIA BANCO DE LA NACIÓN 2003</t>
  </si>
  <si>
    <t>MEMORIA BANCO DE LA NACION 2000</t>
  </si>
  <si>
    <t>BLOCK DE NOTAS</t>
  </si>
  <si>
    <t>POLOS BLANCO CON MANGA ROJA</t>
  </si>
  <si>
    <t>MINI PORTA AFICHE C/METAL P/SEPAR. COL</t>
  </si>
  <si>
    <t>PORTA AFICHE A-2 VERTICAL ROJO C/LOGO</t>
  </si>
  <si>
    <t>EL PACÍFICO-SEGURO DESGRAV.-CONDIC. GRALES.</t>
  </si>
  <si>
    <t>Block</t>
  </si>
  <si>
    <t>TAPAS Y CONTRATAPAS - AZUL</t>
  </si>
  <si>
    <t>USB LLAVE DE METAL</t>
  </si>
  <si>
    <t>USB LLAVE DE METAL - BN 4GB</t>
  </si>
  <si>
    <t>LIBROS PARA COLOREAR</t>
  </si>
  <si>
    <t>TARJETA PERSONAL</t>
  </si>
  <si>
    <t>Ciento</t>
  </si>
  <si>
    <t>FOLDER TARIFARIO - TUPA - ANTIGUO NO DESPACHAR</t>
  </si>
  <si>
    <t>GLOBO N°9 - ROJO - LOGOTIPO BN-C/PALILOGOS</t>
  </si>
  <si>
    <t>MESA CUADRADA PLAST. CAMPING C/ROJO</t>
  </si>
  <si>
    <t>Hoja</t>
  </si>
  <si>
    <t>ESTUCHE D/PAPEL PORTA CD/LOGO 300GR.</t>
  </si>
  <si>
    <t>LLAVERO MICROPOROSO</t>
  </si>
  <si>
    <t>ACRÍLICO MASTERCARD/MAESTRO?. P/ATM</t>
  </si>
  <si>
    <t>PORTA FOLLETOS</t>
  </si>
  <si>
    <t>PIONER A-4 PARA SEMINARIO</t>
  </si>
  <si>
    <t>TAZA DE MATERIAL LOSA C/LOGO BN</t>
  </si>
  <si>
    <t>AVISO OFERTA BONOS (BLOCK x 100 HJS)</t>
  </si>
  <si>
    <t>VOLANTE CRÉDITO HIPOT. - COMPRAR/AMPLIAR O REMODELAR</t>
  </si>
  <si>
    <t>AFICHE - CRÉDITO HIPOT-HAZ REALIDAD EL SUEÑO</t>
  </si>
  <si>
    <t>GORROS INSTITUCIONALES COLOR ROJO</t>
  </si>
  <si>
    <t>CHALECOS PUBLICITARIOS</t>
  </si>
  <si>
    <t>GORRO PUBLICITARIO COLOR NEGRO</t>
  </si>
  <si>
    <t>TORITO DE PUCARÁ</t>
  </si>
  <si>
    <t>SILUETADO "TU OPINION ES IMP. P/NOSOTROS"</t>
  </si>
  <si>
    <t>AFICHE - PRÉST. MULTIRED-POR Q TIENES GRANDES ...PNP</t>
  </si>
  <si>
    <t>CARDIF - VOLANTE SEGURO DE SEPELIO</t>
  </si>
  <si>
    <t>LA POSITIVA - POLIZA DE SEGURO ONCOLÓGICO</t>
  </si>
  <si>
    <t>CARDIF - SOLIC. CERTIF. SEG. D/SEPELIO Y ASIST. DOLOR CERO</t>
  </si>
  <si>
    <t>AFICHE OBLIGAT. 5 MOD.-LIBROS D/RECLAMOS</t>
  </si>
  <si>
    <t>TOMATODO INSTITUCIONAL BN</t>
  </si>
  <si>
    <t>BROCHURE D/LA MANO C/LOS EMPRENDEDORES</t>
  </si>
  <si>
    <t>IMPRESIÓN DE LEY 28683 ENMARCADA</t>
  </si>
  <si>
    <t>TRIPTICO CAMPAÑA PROTEGE DEL FRAUDE</t>
  </si>
  <si>
    <t>DÍPTICO ATENCIÓN D/RECLAM. AHORA TE OFRECEMOS?.</t>
  </si>
  <si>
    <t>STICKER CONFIGURACIÓN DEL ATM</t>
  </si>
  <si>
    <t>STICKER AQUÍ S/DISPENSA BILL S/ 50.</t>
  </si>
  <si>
    <t>CALENDARIO DE ESCRITORIO BN</t>
  </si>
  <si>
    <t>VOLANTE AHORA LLEGA SEG.. TAXI CÌVICO - BN</t>
  </si>
  <si>
    <t>DUMMY - CHEQUE PUBLICITARIO BN</t>
  </si>
  <si>
    <t>BLOCK PARA NOTAS - DIV.IMAGEN CORPORATIVA</t>
  </si>
  <si>
    <t>MALETÍN EJECUTIVO</t>
  </si>
  <si>
    <t>JUEGO MEMORIA P/CAMPAÑA ENDOMARKETING</t>
  </si>
  <si>
    <t>Caja</t>
  </si>
  <si>
    <t>BANNER CON PARANTE - TU SEGURIDAD ES 1RO</t>
  </si>
  <si>
    <t>MEMORIA BCO. D/LA NACIÓN 2010 - TOMO I Y II</t>
  </si>
  <si>
    <t>PAD MOUSE DEBER, SANCION, PROHIB., ?..BN</t>
  </si>
  <si>
    <t>VOLANTE ¿NECES.ENVIAR DINERO?? TELEGIROS</t>
  </si>
  <si>
    <t>VOLANTE PRÉST. MULT. M. A PROV.NUESTRA.TASAS?SUELDO</t>
  </si>
  <si>
    <t>LAPICERO ECOLÓGICO RETRACTIL BN</t>
  </si>
  <si>
    <t>LAPICERO ECOLÓGICO DOBLE AZUL Y NEGRO BN</t>
  </si>
  <si>
    <t>BOLSA DE PAPEL BN</t>
  </si>
  <si>
    <t>LAPICERO ECOLÓGICO DOBLE AZUL/ROJO BN</t>
  </si>
  <si>
    <t>NECESER C/ROJO MEDIANO CON LOGO BN</t>
  </si>
  <si>
    <t>FILE DE CARTÓN ECOLÓGICO</t>
  </si>
  <si>
    <t>BOLSA BIODEGRADABLE 12 x 16 CON LOGO BN</t>
  </si>
  <si>
    <t>BOLSA E/NOTEX BIODEGRADABLE C/BLANCO</t>
  </si>
  <si>
    <t>POLO PIQUÉ</t>
  </si>
  <si>
    <t>PINES - CRÉDITO HIPOTECARIO</t>
  </si>
  <si>
    <t>DUMMY - TARJETA MULTIRED GLOBAL DEBITO</t>
  </si>
  <si>
    <t>DUMMY - TARJETA PENSION 65</t>
  </si>
  <si>
    <t>DUMMY - CHEQUE PENSION 65</t>
  </si>
  <si>
    <t>BOTELLA DE AGUA 500 ML C/LOGO ROJO-BLANCO</t>
  </si>
  <si>
    <t>GEL ANTIBACTERIAL - BN</t>
  </si>
  <si>
    <t>DÍPTICO TARJETA D/COORDENADA BN</t>
  </si>
  <si>
    <t>CHALECO TAXI CÍVICO COLOR ROJO C/LOGO PNP</t>
  </si>
  <si>
    <t>AFICHE UD. TIENE DERECHO A INFOR?OBLIG. SBS</t>
  </si>
  <si>
    <t>DÍPTICO ¿COMO CALIF.NUESTRO.SERVIC.? C/ROJO</t>
  </si>
  <si>
    <t>PAD MOUSE PRÉSTAMO MULTIRED C/MARRON</t>
  </si>
  <si>
    <t>CARDIF - SOLIC. CERTIFIC. SEG. D/CUOTA PROTEG.</t>
  </si>
  <si>
    <t>CARTA DE BIENVENIDA</t>
  </si>
  <si>
    <t>CHALECO AGENTE MULTIRED C/NEGRO BN</t>
  </si>
  <si>
    <t>ALCANCÍA CERÁMICA BN - REGIÓN AMAZONAS</t>
  </si>
  <si>
    <t>ALCANCÍA CERÁMICA BN - REGIÓN TUMBES</t>
  </si>
  <si>
    <t>ALCANCÍA CERÁMICA BN - REGIÓN LA LIBERTAD</t>
  </si>
  <si>
    <t>ALCANCÍA CERÁMICA BN - REGIÓN ICA</t>
  </si>
  <si>
    <t>ALCANCÍA CERÁMICA BN - REGIÓN LIMA</t>
  </si>
  <si>
    <t>PORTALAPICERO BLANCO GEST. RIESGO INTEGRA??</t>
  </si>
  <si>
    <t>POLO PIQUE M/LARGA Y CORTA C/ROJO MUJER</t>
  </si>
  <si>
    <t>ALCANCÍA CERÁMICA BN - REGIÓN CAJAMARCA</t>
  </si>
  <si>
    <t>ALCANCÍA CERÁMICA BN - REGIÓN PUNO</t>
  </si>
  <si>
    <t>ALCANCÍA CERÁMICA BN - REGIÓN TACNA</t>
  </si>
  <si>
    <t>ALCANCÍA CERÁMICA BN - REGIÓN CUZCO</t>
  </si>
  <si>
    <t>IMANTADO MULTIDESCUENTO - BN</t>
  </si>
  <si>
    <t>IMANTADO BLOQUEO DE TARJETAS - BN</t>
  </si>
  <si>
    <t>IMANTADO PRÉSTAMO MULTIRED - BN</t>
  </si>
  <si>
    <t>BANNER C/PARANTE - PRÉSTAMO ESTUDIOS BN</t>
  </si>
  <si>
    <t>MUG CON LOGO BN</t>
  </si>
  <si>
    <t>GLOBO MANGA D/POLIETILENO-MULTIDESCUENTO</t>
  </si>
  <si>
    <t>GLOBO MANGA D/POLIETILENO-PRÉST. MULTIRED</t>
  </si>
  <si>
    <t>FONAVI - ANEXO INFORM. SOBRE LLENADO D/FORM.</t>
  </si>
  <si>
    <t>DÍPTICO TOKEN D/SEGUR. REALIZA T/OPERAC...BN</t>
  </si>
  <si>
    <t>LAPICERO DE PLÁSTICO - CRÉDITO HIPOTECARIO</t>
  </si>
  <si>
    <t>LAPICERO DE PLÁSTICO - PRÉSTAMO MULTIRED</t>
  </si>
  <si>
    <t>YENGA - MDF NATURAL CON LOGO BN</t>
  </si>
  <si>
    <t>POLO PUBLICIT. BN-NEGRO- "..E/BANCO D/TODOS</t>
  </si>
  <si>
    <t>POLO PUBLICIT. BN-NEGRO- "PRÉST. MULTIRED"</t>
  </si>
  <si>
    <t>MUG METÁLICO - NEGRO - MULTIDESCUENTO BN</t>
  </si>
  <si>
    <t>BANNER - PRÉSTAMO MULTIRED CAS BN</t>
  </si>
  <si>
    <t>MOCHILA MEDIA LUNA C/NEGRO/ROJO BN</t>
  </si>
  <si>
    <t>DÍPTICO SOBREENDEUDAMIENTO BN</t>
  </si>
  <si>
    <t>BANNER CON PARANTE - SBS Y AFP</t>
  </si>
  <si>
    <t>BOLSA DE TASLAN COLOR ROJO BN</t>
  </si>
  <si>
    <t>VOLANTE FRAUDE DE CAJEROS TEN CUIDADO AL?.</t>
  </si>
  <si>
    <t>POLOS BICICLETEADA</t>
  </si>
  <si>
    <t>BOLÍGRAFO ROJO/NEGRO/AZUL C/LOGO BN</t>
  </si>
  <si>
    <t>AFICHE - PRÉST. MULT - SIGUE CUMPL. TUS?ONP</t>
  </si>
  <si>
    <t>TOMA TODO - CRÉDITO HIPOTECARIO - BN</t>
  </si>
  <si>
    <t>TOMA TODO - PRÉSTAMO ESTUDIO - BN</t>
  </si>
  <si>
    <t>CUBO TRIDIMENCIONAL C/LOGO BN</t>
  </si>
  <si>
    <t>BANNER - PRÉST. MULT. - X Q TIENES GRANDES?BN</t>
  </si>
  <si>
    <t>REGLA - PRÉSTAMO MULTIRED BN</t>
  </si>
  <si>
    <t>TOMA TODO - PRÉSTAMO MULTIRED BN</t>
  </si>
  <si>
    <t>POLO INSTITUC. - C/CAMISERO - ROJO-BLANCO</t>
  </si>
  <si>
    <t>POLO CUELLO CAMISERO - ROJO - AGENTE MULT.</t>
  </si>
  <si>
    <t>TOMA TODO - MULTIDESCUENTO BN</t>
  </si>
  <si>
    <t>GORRO - ROJO - CRÉDITO HIPOTECARIO BN</t>
  </si>
  <si>
    <t>TAZA MÁGICA - NEGRO - BN</t>
  </si>
  <si>
    <t>PORTA POS IT Y TARJETERO - NEGRO - BN</t>
  </si>
  <si>
    <t>ALCANCÍA CERÁMICA BN - REGIÓN AREQUIPA</t>
  </si>
  <si>
    <t>ALCANCÍA CERÁMICA BN - REGIÓN PIURA</t>
  </si>
  <si>
    <t>VOLANTE - MULTIEXPRESS PODER JUDICIAL - BN</t>
  </si>
  <si>
    <t>VOLANTE - MULTIEXPRESS ANR - BN</t>
  </si>
  <si>
    <t>AFP HÁBITAT - GUIA P/LLENAR TU CONT. MAS CLAUSULA</t>
  </si>
  <si>
    <t>BROCHURE - MULTIFINANCE - CAP. D/TRABAJ.</t>
  </si>
  <si>
    <t>BROCHURE - MULTIFINANCE - EVAL.CREDITIF.</t>
  </si>
  <si>
    <t>BROCHURE - MULTIFINANCE - INFOR. ACTUALIZADA</t>
  </si>
  <si>
    <t>VOLANTE ACTUALIZACION DE DATOS BN</t>
  </si>
  <si>
    <t>BANNER "TAXI CIVICO" BN</t>
  </si>
  <si>
    <t>CHALINA BN</t>
  </si>
  <si>
    <t>LA POSITIVA - DÍPTICO SEG. PROTEC. TARJ. MULT. GLOBAL DÉBITO VISA BN</t>
  </si>
  <si>
    <t>IMANTADO LINEA GRATUITA BN</t>
  </si>
  <si>
    <t>PASTILLERO BN</t>
  </si>
  <si>
    <t>RÍMAC - SEGURO DESGRAV. - RESUMEN CONDIC. GRALES. x 6 HJS</t>
  </si>
  <si>
    <t>RÍMAC - SEGURO DESGRAV. - CONDIC. PARTIC. PÓLIZA x 50 JGS</t>
  </si>
  <si>
    <t>RÍMAC - SEGURO DESGRAV. - SOLICITUD x 50 JGS</t>
  </si>
  <si>
    <t>BANNER - PRÉST. MULT. - SIGUE CUMP. TUS SUEÑOS...BN</t>
  </si>
  <si>
    <t>HOJA MEMBRETADA - PLATA</t>
  </si>
  <si>
    <t>HOJA MEMBRETADA - ROJO - CLÁSICA</t>
  </si>
  <si>
    <t>HOJA MEMBRETADA - DORADO - GOLD</t>
  </si>
  <si>
    <t>CUADRO ENMARCADO DEL PEI BN</t>
  </si>
  <si>
    <t>AFICHE-MASTERCARD-NUEVA TARJ D/CRÉD GOLD</t>
  </si>
  <si>
    <t>VOLANTE - TARJ. D/CRÉD - PENSANDO EN SEG.DEL??</t>
  </si>
  <si>
    <t>MASTERCARD - TARJETA DE CRÉDITO GOLD - KIT</t>
  </si>
  <si>
    <t>MASTERCARD - TARJETA DE CRÉDITO CLÁSICA - KIT</t>
  </si>
  <si>
    <t>VOLANTE MULTIRED CELULAR E/BANCO EN?..</t>
  </si>
  <si>
    <t>AFICHE A3 - ?TIENES DERECHO A ELEGIR LA FORMA DE RECEPCIÓN DE TU ESTADO DE CUENTA - TIENES DERECHO A EFECTUAR PAGOS ANTICIPADOS"</t>
  </si>
  <si>
    <t>AFICHE - MULTIRED CELULAR BN - AFÍLIATE</t>
  </si>
  <si>
    <t>EL PACÍFICO - SEGURO DESGRAV - SOLIC INDIVID</t>
  </si>
  <si>
    <t>EL PACÍFICO - SEGURO VIDA - PÓLIZA INDIVIDUAL - CONDICIONES PARTICULARES</t>
  </si>
  <si>
    <t>MASTERCARD - TARJ D/CRÉD CLÁSICA-PAPEL MEMBRETADO</t>
  </si>
  <si>
    <t>GLOBO N°9 - BLANCO - LOGOTIPO BN ROJO C/PALI</t>
  </si>
  <si>
    <t>HOJA MEMBRET. - DORADO - MASTERCARD GOLD</t>
  </si>
  <si>
    <t>AFICHE - NUEVA TARJ D/CRÉD MASTERCARD CLÁSICA</t>
  </si>
  <si>
    <t>VOLANTE TARJ D/CRÉDITO MASTERCARD CLÁSICA</t>
  </si>
  <si>
    <t>TORRE GIRATORIA  CAJA PERSONALIZADA</t>
  </si>
  <si>
    <t>PAÑOLETA - AZUL NARANJA AMARILLO VERDE</t>
  </si>
  <si>
    <t>AGENTE MULTIRED - STICKER BLANCO - 9.4 CM X 8.4 CM</t>
  </si>
  <si>
    <t>AFICHE SIMULACRO DE SISMO Y TSUNAMI 20141009</t>
  </si>
  <si>
    <t>UNIVERSIDAD CORPORATIVA BN - CERTIFICADO</t>
  </si>
  <si>
    <t>UNIVERSIDAD CORPORATIVA BN - CONSTANCIA</t>
  </si>
  <si>
    <t>TAZA BLANCA DE CERÁMICA-GEST. INT. D/RIESGOS</t>
  </si>
  <si>
    <t>AFICHE A2 - CISAJ CENTRO INTEG. D/SIST D/ADM. D/JUSTICIA</t>
  </si>
  <si>
    <t>TRÍPTICO - CISAJ CENTRO INTEG. D/SIST D/ADM. D/JUSTICIA</t>
  </si>
  <si>
    <t>STICKER RECICLAJE (2X235X553 - 1X435X125 - 1X435X560MM) REDUCE REUSA RECICLA / CUMPLAMOS NUESTRO PAPEL / YO TENGO ACTITUD</t>
  </si>
  <si>
    <t>AGENTE MULTIRED - PORTA FOLLETOS</t>
  </si>
  <si>
    <t>AFICHE A3 - TELETÓN 2014 - "YO YA ME UNÍ"</t>
  </si>
  <si>
    <t>AGUA DE MESA - SIN GAS - PET X 625 ML - CIELO</t>
  </si>
  <si>
    <t>TAPAS Y CONTRATAPAS - PENALES</t>
  </si>
  <si>
    <t>TAPAS Y CONTRATAPAS - CIVILES</t>
  </si>
  <si>
    <t>LIBRO DE ACTAS PARA DIRECTORIO</t>
  </si>
  <si>
    <t>POLOS - JORNADA D/INTEGRAC. ADULTO MAYOR</t>
  </si>
  <si>
    <t>MUG - JORNADA D/INTEGRACIÓN ADULTO MAYOR</t>
  </si>
  <si>
    <t>BOLSAS D/TOCUYO P/JORNADA D/INTEG ADULTO MAYOR</t>
  </si>
  <si>
    <t>BILLETES SIMULADOS DENOM. 10-20-50-100</t>
  </si>
  <si>
    <t>GORROS RSE COLOR ROJO</t>
  </si>
  <si>
    <t>PIONER BLANCO DE 600 HJAS.</t>
  </si>
  <si>
    <t>KIT CINTA COLOR YMCKT-KT (INC. RODILLO+TARJ. LIMPIEZA)</t>
  </si>
  <si>
    <t>TARJ. PLASTIC PVC, C/BLANCO C/BANDA MAGNET</t>
  </si>
  <si>
    <t>CINTA DURAGARD OVERLAY 0.5MM</t>
  </si>
  <si>
    <t>FOLDER COLGANTE CON VARILLA - PRESIDENCIA</t>
  </si>
  <si>
    <t>PORTA FOTOCHECK VERTICAL C/TRANSPAR ACRIL.</t>
  </si>
  <si>
    <t>TAZAS C/BLANCO PUBLICIT. "VIVE CON ACTITUD"</t>
  </si>
  <si>
    <t>BOX SECURITY</t>
  </si>
  <si>
    <t>PORTA POST IT</t>
  </si>
  <si>
    <t>ETIQUETAS "ESTA CAJA FUERTE ? PROGRAMADA EN 10 MINUTOS, ?"</t>
  </si>
  <si>
    <t>ETIQUETAS "ESTA CAJA FUERTE ? PROGRAMADA EN 60 MINUTOS, ?"</t>
  </si>
  <si>
    <t>PAPEL PARA COPIA</t>
  </si>
  <si>
    <t>TAPAS Y CONTRATAPAS COLOR VERDE</t>
  </si>
  <si>
    <t>BOLSAS D/POLIETILENO P/TRASLADO DE EFECTIVO</t>
  </si>
  <si>
    <t>ETIQUETAS AUTOADHES. PAPEL TRANSF. TERMICA</t>
  </si>
  <si>
    <t>SOBRES CON PITA</t>
  </si>
  <si>
    <t>TAZAS PUBLIC. P/PROM. CODIGO DE ETICA</t>
  </si>
  <si>
    <t>FORMATOS DEP. JUDIC. FFCC (ORIG. Y COPIA)</t>
  </si>
  <si>
    <t>SEPARADORES  22 X 10 CMS. (CORTE Y PERFOR.)</t>
  </si>
  <si>
    <t>PORTA CD EN PAPEL BOND 120 GRS. C/LOGO BN</t>
  </si>
  <si>
    <t>MASTERCARD - TARJ. DE CRÉDITO PLATINUM - KIT</t>
  </si>
  <si>
    <t>SOBRES MANILA A-3 (33 X 45 CMS.)</t>
  </si>
  <si>
    <t>LLAVERO MICROPOROSO PRESTAMO MULTIRED</t>
  </si>
  <si>
    <t>LLAVERO MICROPOROSO AGENTE MULTIRED</t>
  </si>
  <si>
    <t>LLAVERO MICROPOROSO MULTIRED CELULAR</t>
  </si>
  <si>
    <t>CAJAS ARCHIVERAS TIPO COFRE</t>
  </si>
  <si>
    <t>CONSTANCIAS TAMAÑO A-4</t>
  </si>
  <si>
    <t>FLUORESCENTES PARA DETECTOR DE BILLETES</t>
  </si>
  <si>
    <t>CARTA DE SISTEMA - PLATINUM</t>
  </si>
  <si>
    <t>CHALINAS EN COLORES</t>
  </si>
  <si>
    <t>AFICHE ENMICADO LIBRO DE RECLAMACIONES</t>
  </si>
  <si>
    <t>REGLAMENTO SEGURIDAD Y SALUD EN EL TRABAJO</t>
  </si>
  <si>
    <t>FORMATO DEPOSITO JUDICIALES EN FORMA CONTINUA</t>
  </si>
  <si>
    <t>EMPASTE LIBROS DIARIO DE CAJA Y SITUACION</t>
  </si>
  <si>
    <t>RESOLUCION ADMINISTRATIVA X 500 HJS</t>
  </si>
  <si>
    <t>GEL LIMPIADOR Y HUMECTANTE x 250 ML</t>
  </si>
  <si>
    <t>TAPON DESECHABLE CON CORDON DE ESPUMA</t>
  </si>
  <si>
    <t>INSUMOS PARA FOTOCHECKS - COD. 535000-006</t>
  </si>
  <si>
    <t>TRIPTICOS TARJ. MULTI GLOBAL DEB. VISA C/CHIP</t>
  </si>
  <si>
    <t>GORROS C/ROJO CON LOGOTIPO 5TA. BICICLETEADA</t>
  </si>
  <si>
    <t>CASACA DE FRANELA C/ROJO</t>
  </si>
  <si>
    <t>POLERA DE FRANELA C/ROJO</t>
  </si>
  <si>
    <t>TARJETAS BANCOS</t>
  </si>
  <si>
    <t>SEPARADORES MED. 14.5 x 23cm</t>
  </si>
  <si>
    <t>JALADORES TARJETA MULTI. GLOB VISA C/CHIP</t>
  </si>
  <si>
    <t>HOLOGRAMA DE DISPENSA - ONPE</t>
  </si>
  <si>
    <t>SUNAT - TRABAJAD. INDEPEND. IR4 CP - IES CPI</t>
  </si>
  <si>
    <t>SUNAT - RÉGIMEN ESPECIAL DE RENTA IGV - RENTA</t>
  </si>
  <si>
    <t>SUNAT - DECLARACIÓN SUSTITUTORIA</t>
  </si>
  <si>
    <t>DISCO DURO EXTERNO - TOSHIBA CANVIO BASICS 2TB</t>
  </si>
  <si>
    <t>EQUIPO DE COMUNICACIÓN LAN - ALCATEL COMBO SF P24-US</t>
  </si>
  <si>
    <t>EQUIPO DE COMUNICACIÓN LAN - ALCATEL COMBO SF P10-US</t>
  </si>
  <si>
    <t>EQUIPO DE COMUNICACIÓN LAN - ALCATEL COMBO SF P24X-US</t>
  </si>
  <si>
    <t>GABINETE DE METAL PARA REDES - NTF 1136C-C42-1</t>
  </si>
  <si>
    <t>MONITOR A COLOR-LENOVO/258-AF1</t>
  </si>
  <si>
    <t>LECTOR BIOMETRICO - SAFRAN MORPHO MSO 1350 E2</t>
  </si>
  <si>
    <t>PROYECTOR - EPSON U32</t>
  </si>
  <si>
    <t>PUNTO DE ACCESO INALAMBRICO - ANATEL IAP175</t>
  </si>
  <si>
    <t>PUNTO DE ACCESO INALAMBRICO - IAP104</t>
  </si>
  <si>
    <t>RUTEADOR DE RED - ROUTER - CISCO 3945</t>
  </si>
  <si>
    <t>LECTORA DE CHEQUES-UIC/8310-50KR</t>
  </si>
  <si>
    <t>RUTEADOR DE RED - ROUTER - CISCO 1921</t>
  </si>
  <si>
    <t>RUTEADOR DE RED - ROUTER - CISCO C2911-K9</t>
  </si>
  <si>
    <t>RUTEADOR DE RED - ROUTER - CISCO 1921-SEC/K9</t>
  </si>
  <si>
    <t>TECLADO - KEYBOARD - PREHKEYTEC</t>
  </si>
  <si>
    <t>CAJERO AUTOMATICO-DIEBOLD/522VD-PARED - MARGESI 527152 - SERIE 1522VH103675</t>
  </si>
  <si>
    <t>UNIDAD CENTRAL DE PROCESO - CPU HP ELITEDESK 800 G1</t>
  </si>
  <si>
    <t>UNIDAD CENTRAL DE PROCESO - CPU HP ELITEDESK 800 G2</t>
  </si>
  <si>
    <t>ADQUISICION DE ENMARCADO DE DIPLOMAS</t>
  </si>
  <si>
    <t>AFICHE CAMBIO DE BILLETES Y MONEDAS</t>
  </si>
  <si>
    <t>AFICHE CUADRO DE VALORES DE LOS ARANCELES JUDICIALES-A2</t>
  </si>
  <si>
    <t>AFICHE CUADRO DE VALORES DE LOS ARANCELES JUDICIALES-OFICIO</t>
  </si>
  <si>
    <t>AFICHE OBLIGATORIO - MODELS- PREV. Y LAVADO DE ACTIVOS??....</t>
  </si>
  <si>
    <t>BANNER AGENTE MULTIRED "PAGA AQUÍ SIN COMISION"</t>
  </si>
  <si>
    <t>BASE DE METAL PARA EXFOLIADOR</t>
  </si>
  <si>
    <t>BASE P/EXFOLIADOR ACRILICO</t>
  </si>
  <si>
    <t>BOLSA DE TASLAN RSE ROJO "RESPONSABILIDAD SOCIAL EMPRESARIAL BN"</t>
  </si>
  <si>
    <t>BOTAS IMPERMIABLES - FENOMENO EL NIÑO</t>
  </si>
  <si>
    <t>Par</t>
  </si>
  <si>
    <t>BROCHURES FOLDERS CREDITOS MUNICIP. Y GOB. REGIONALES</t>
  </si>
  <si>
    <t>CAMISA MANGA LARGA P/CABALLERO 2011</t>
  </si>
  <si>
    <t>CARDIF - CARPETA + BOLSILLO CORRIDO - DIV. BANCA PERSONAL</t>
  </si>
  <si>
    <t>CASACAS IMPERMIABLES BN</t>
  </si>
  <si>
    <t>DIPTICO APERTURA DE CUENTAS CORRIENTES PROVEEDORES DEL ESTADO</t>
  </si>
  <si>
    <t>DIPTICO SEGURO CUOTA PROTEGIDA SIN PREOCUPACIONES</t>
  </si>
  <si>
    <t>DIPTICO SEGURO ONCOLOGICO DEL BANCO DE LA NACION</t>
  </si>
  <si>
    <t>DISPENSADORES DE CLIPS</t>
  </si>
  <si>
    <t>DOMINO DE MADERA  - RSE</t>
  </si>
  <si>
    <t>FORMUL. DECLAR. D/ TESTIGO A RUEGO X 100</t>
  </si>
  <si>
    <t>GORRAS AGENTE MULTIRED COLOR ROJO</t>
  </si>
  <si>
    <t>JUEGO DE KITS BIENVENIDA TARJETA DE CRÉDITO CLÁSICA MASTERCARD</t>
  </si>
  <si>
    <t>KITS SEÑALISTICA LETREROS INTERNO Y EXTERNO AG. MULTIRED</t>
  </si>
  <si>
    <t>LLAVEROS DE METAL RIESGOS</t>
  </si>
  <si>
    <t>MEMORIA INSTITUCIONAL AÑO 2013</t>
  </si>
  <si>
    <t>MINIBANNERS "PROYECTO DE BILLETERA ELECTRONICA P/CAJERO BN</t>
  </si>
  <si>
    <t>ONPE - HOLOGRAMA DETERIORADO</t>
  </si>
  <si>
    <t>POLO INSTITUCIONALES C/ROJO M/LARGA VARONES</t>
  </si>
  <si>
    <t>PONCHOS IMPERMIABLES - FENOMENO EL NIÑO</t>
  </si>
  <si>
    <t>RÓTULO "ATENCIÓN PREFERENTE"</t>
  </si>
  <si>
    <t>SEPARADORES COLOR CEL/BLAN/ROSAD 34 25 CMS (JUEGO x 6)</t>
  </si>
  <si>
    <t>SOBRE MANILA CON VENTANA 35 X 24 CMS - LOGOTIPO GERENCIA GENERAL</t>
  </si>
  <si>
    <t>TAPA Y CONTRATAPA - RED DE AGENCIAS</t>
  </si>
  <si>
    <t>TAPAS Y CONTRATAPAS - GUINDA (CREDITO HIP)</t>
  </si>
  <si>
    <t>TAPAS Y CONTRATAPAS (CARATULA)</t>
  </si>
  <si>
    <t>TAZA DE CERAMICA NEGRA C/CUCHARITA 50 AÑOS -LA POSITIVA</t>
  </si>
  <si>
    <t>VOLANTE "CAMBIATE A NUEVA TARJETA MULTIRED G. DEBITO C/CHIP</t>
  </si>
  <si>
    <t>VOLANTE "TARJETA DE CREDITO BN" - CLASICA AZUL</t>
  </si>
  <si>
    <t>VOLANTE TARJETA M. GLOBAL DEBITO MAS MODERNA MAS SEGURA</t>
  </si>
  <si>
    <t>AFICHE A4 TIENES DERECHO A ELEGIR LA RECEP. DE TU ESTADO DE CTA.</t>
  </si>
  <si>
    <t>AFICHE CUADRO VAL. ARANCELES JUDIC. A-4</t>
  </si>
  <si>
    <t>AFP HABITAT-GUIA P/LLENAR TU CONT. MAS CLAUSULA</t>
  </si>
  <si>
    <t>ALCANCIA CERAMICA BN - REG. AREQUIPA</t>
  </si>
  <si>
    <t>ALCANCIA CERAMICA BN - REG.CAJAMARCA</t>
  </si>
  <si>
    <t>ALCANCIA CERAMICA BN - REG. CUZCO</t>
  </si>
  <si>
    <t>ALCANCIA CERAMICA BN - REG.LA LIBERTAD</t>
  </si>
  <si>
    <t>ALCANCIA CERAMICA BN - REG. PUNO</t>
  </si>
  <si>
    <t>ALCANCIA CERAMICA BN - REG. TACNA</t>
  </si>
  <si>
    <t>ALCANCIA CERAMICA BN - REG. TUMBES</t>
  </si>
  <si>
    <t>ALCANCIA CHANCHITO</t>
  </si>
  <si>
    <t>AMBIENTADOR LAVANDA x GAL. DARYZA</t>
  </si>
  <si>
    <t>BANNER C/PARANTE - PREST. ESTUDIOS BN</t>
  </si>
  <si>
    <t>BANNER GDE.AGENTE MULTIRED-PAGA AQUI SIN COMISION</t>
  </si>
  <si>
    <t>BANNER TALLER DE FACILITAD. C/ANILLOS</t>
  </si>
  <si>
    <t>BOLIGRAFO TRANSP.BN (AZUL-NEGRO-ROJO)</t>
  </si>
  <si>
    <t>BOLSA NEGRA  BIODEGRADABLE 140 LTS.</t>
  </si>
  <si>
    <t>BOLSA NOTEX C/BLANCO GDE - BANCO DE TODOS</t>
  </si>
  <si>
    <t>Bolsa</t>
  </si>
  <si>
    <t>CARDIF-SOLIC.CERTIF.SEG. D/SEPELIO Y ASIST. DOLOR CERO x 25 jgos</t>
  </si>
  <si>
    <t>CARDIF - TERM. Y COND.P/UTILIZAC. D/SERV. ASIST. DENTAL  DOLOR CERO x 25 jgos</t>
  </si>
  <si>
    <t>CHALECO C/GRIS "RESPONSAB.SOCIAL EMPRESARIAL"</t>
  </si>
  <si>
    <t>CHALECO TAXI CIVICO C/ROJO C/LOGO PNP</t>
  </si>
  <si>
    <t>CHALINA BABY ALPACA COL. VARIADOS</t>
  </si>
  <si>
    <t>CONSTANCIA A-4 - UNIV. DE GESTION CORPORATIVA</t>
  </si>
  <si>
    <t>CUADERNO ETICA Y LUCHA CONT.LA CORRUPCION</t>
  </si>
  <si>
    <t>CUADRO DIPLOMA CREATIVIDAD EMP. 2014</t>
  </si>
  <si>
    <t>DEPOSITOS JUD. FORMATOS CONTINUOS</t>
  </si>
  <si>
    <t>DIPTICO-USA NUEST.CANALES ALTERNOS Y OLVIDATE DE IR AL BANCO</t>
  </si>
  <si>
    <t>FICHA DE REGISTRO</t>
  </si>
  <si>
    <t>FOLDER VARIOS-LEG-SUB-GEREN. DE COMPRAS</t>
  </si>
  <si>
    <t>GORRO C/ROJO RSE BORDADO POSTERIOR</t>
  </si>
  <si>
    <t>KIT DE BIENVENIDA TARJ. CRED. GOLD DORADA</t>
  </si>
  <si>
    <t>Kit</t>
  </si>
  <si>
    <t>KIT SILICONA P/CUERO C/PAÑO DE LIMPIEZA</t>
  </si>
  <si>
    <t>Kit's SEÑALISTICA LETREROS INT.Y EXT.AG. MULTIRED</t>
  </si>
  <si>
    <t>LA POSITIVA - POLIZA DE SEG. ONCOLOGICO</t>
  </si>
  <si>
    <t>LA POSITIVA-TRIPTICO SEG.PROTEC.TARJ.MULT. GLOBAL DÉBITO VISA BN</t>
  </si>
  <si>
    <t>LAPICERO DE PLASTICO-CRED. HIPOTECARIO</t>
  </si>
  <si>
    <t>LAPICERO ECOLOG.DOBLE AZUL Y NEGRO BN</t>
  </si>
  <si>
    <t>LAPICERO ECOLOG. DOBLE AZUL/ROJO BN</t>
  </si>
  <si>
    <t>LAPICERO USB CON PUNTA PARA PANTALLA TACTIL BN 4KB - 4GB</t>
  </si>
  <si>
    <t>LEJIA CONCENTRADA 7% x GAL. DARYZA</t>
  </si>
  <si>
    <t>LLAVEROS LINTERNA RESPONS. SOCIAL</t>
  </si>
  <si>
    <t>LONCHERAS BANCA PERSONAL - LA POSITIVA</t>
  </si>
  <si>
    <t>MINI BANNER AG.MULTIRED "PAGA AQUI S/COMISION"</t>
  </si>
  <si>
    <t>MINIBANNERS BIM "PROYEC.DE BILL.ELECTRONICA P/CAJERO BN</t>
  </si>
  <si>
    <t>MUG METÁLICO-NEGRO-PREST.MULTIRED BN</t>
  </si>
  <si>
    <t>MUG TERMICO C/TAPA BANCA PERS. LA POSITIVA</t>
  </si>
  <si>
    <t>PACIFICO-CONDIC.GRALES. SEGURO DESGRAV. INDIVIDUAL-FORM. 3164</t>
  </si>
  <si>
    <t>PACIFICO-SOLICITUD SEG.DESGRAV.INDIVIDUAL-FORM. 3165</t>
  </si>
  <si>
    <t>PACIFICO-SEG.DESGRAV.INDIVID.COND. PARTICULARES - FORM. 3166</t>
  </si>
  <si>
    <t>PACIFICO-S/VIDA-POLIZA INDIVIDUAL-COND.PARTICULARES</t>
  </si>
  <si>
    <t>PACIFICO-SOLICITUD INDIVID-SEG.DESGRAV.</t>
  </si>
  <si>
    <t>PAD MOUSE DEBER, SANCION, PROHIB.BN-CODIGO DE ETICA</t>
  </si>
  <si>
    <t>PAD MOUSE DENUNCIALO-CANALES DE ETICA</t>
  </si>
  <si>
    <t>PAPEL BOND MEMBRETADA GEREN.DE RR HH A-4</t>
  </si>
  <si>
    <t>PELOTITA ANTIESTRES BN-RESPONSAB. SOCIAL</t>
  </si>
  <si>
    <t>POLO BLANCO INSTITUCIONAL M/CORTA - CUELLO REDONDO</t>
  </si>
  <si>
    <t>POLO CAMISERO C/ ROJO-SIST DE INCENTIVOS P/ GEST. INTEG. RIESGOS</t>
  </si>
  <si>
    <t>POLO COLOR NEGRO 50 ANIVERSARIO</t>
  </si>
  <si>
    <t>POLO ROJO M/CORTA DE CABALLEROS-SABATINO</t>
  </si>
  <si>
    <t>PORTA TARJET. DE METAL Y BIOCUERO NEGRO</t>
  </si>
  <si>
    <t>PORTALAPICERO BLANCO GEST. RIESGO INTEGRA</t>
  </si>
  <si>
    <t>PW. BANK DE 2000 MAH-CARGADOR DE CELULAR-RIESGOS</t>
  </si>
  <si>
    <t>PW BANK DE 2200 MAH-CARG.DE CELULAR</t>
  </si>
  <si>
    <t>PW. BANK DE 30000 MAH - CARG.DE CELULAR</t>
  </si>
  <si>
    <t>RIMAC-SEGURO DESGRAV-CONDIC.PARTIC.PÓLIZA x 50 JGS</t>
  </si>
  <si>
    <t>RIMAC-SEG.DESGRAV.RESUMEN CONDIC.GRALES. x 6 HJS</t>
  </si>
  <si>
    <t>ROTAFOLIO "CLUB DEL AHORRO" X 7 PAG.</t>
  </si>
  <si>
    <t>SEPARAD.COLORCEL/BLAN/ROSAD 34x25 CMS (JUEGO x 6)</t>
  </si>
  <si>
    <t>SOBRE "B/VENIDO AL MUNDO DE LA TARJ.DEBITO VISA"</t>
  </si>
  <si>
    <t>SOBRE BLANCO T/BOLSA C/PITA-LOGO (38 x 25.1/2) PRESIDENCIA</t>
  </si>
  <si>
    <t>SOBRE MANILA C/LOGO (38X25)-PRESID. EJECUTIVA</t>
  </si>
  <si>
    <t>SOBRE MANILA C/LOGO 39.1/2 X 30 CMS</t>
  </si>
  <si>
    <t>SOBRE MANILA CENT. DE ADM.35 X 24.3 CMS C/VENTANA</t>
  </si>
  <si>
    <t>SOBRE MANILA PRESID. EJECUTIVA 35 X 24.8 CMS C/VENTANA</t>
  </si>
  <si>
    <t>SOBRE MEMBRET.C/VENTANA OFICIO S/DOMICILIO</t>
  </si>
  <si>
    <t>SOLICITUD CERT. DE SEG. D/CUOTA PROTEGIDA x 30 jgos.</t>
  </si>
  <si>
    <t>TABLE TENT MULTIRED CEL."LLEVA EL BN EN TUS MANOS"</t>
  </si>
  <si>
    <t>TAPA Y CONTRATAPA (CARATULA)-AUDITORIA</t>
  </si>
  <si>
    <t>TAPA Y CONTRAT. ASES.JURID.SUBGER.ASUNTOS PROCESALES</t>
  </si>
  <si>
    <t>TAPA Y CONTRAT. C/GUINDA-GER. DE NEGOCIOS</t>
  </si>
  <si>
    <t>TAPA Y CONTRAT.NARANJA-PROCESOS LABORALES - JUD. Y ADM.</t>
  </si>
  <si>
    <t>TAPA Y CONTRAT.PROCEDIMIENTO COACTIVO-GER. OPERACIONES</t>
  </si>
  <si>
    <t>TOMA TODO CON ASA BN</t>
  </si>
  <si>
    <t>Kilogramo</t>
  </si>
  <si>
    <t>TRIPTICO SEG.CUOTA PROTEGIDA P/PRESTAMOS</t>
  </si>
  <si>
    <t>VOLANTE "MAYOR COMOD. A LA VUELTA DE LA ESQUINA"</t>
  </si>
  <si>
    <t>VOLANTE "MAYOR COMOD.EN NUESTROS CAJEROS AUTOMATICOS"</t>
  </si>
  <si>
    <t>VOLANTE "MAYOR COMOD.EN OPER.POR INTERNET"</t>
  </si>
  <si>
    <t>TARJETERO DE ALUMINIO C/BIOCUERO - RIESGOS</t>
  </si>
  <si>
    <t>AFICHE CRED.HIPOTECARIO "EMPIEZA A ESCRIBIR UNA NUEVA HISTORIA"</t>
  </si>
  <si>
    <t>VOL.CRED.HIPOTECARIO "EMPIEZA A ESCRIBIR UNA NUEVA HISTORIA"</t>
  </si>
  <si>
    <t>BROCHURE ¿QUIERES TRAB. P/EL DESARROLLO DEL PERÚ?</t>
  </si>
  <si>
    <t>VOLANTE AG. MULTIRED "MAS CERCA, MAS RAPIDO"</t>
  </si>
  <si>
    <t>BROCHURE "GUIA RAPIDA DE TRANSACIONES"</t>
  </si>
  <si>
    <t>SOBRE KIT N°1 DE BIENVENIDA TARJ. DE CREDITO</t>
  </si>
  <si>
    <t>SOBRE KIT N°2 D/BIENVENIDA TARJ.DE CREDITO</t>
  </si>
  <si>
    <t>GUIA REMISION-REMITENTE-GPO. DESPACHO</t>
  </si>
  <si>
    <t>ACCESORIO DE IMP. BROTHER 8950-FUSER, LA</t>
  </si>
  <si>
    <t>ACRILICO HORARIO DE ATENCION P/PAGO DE CHEQUE P/PERSONA JURIDICA</t>
  </si>
  <si>
    <t>TARJETAS PESONALES</t>
  </si>
  <si>
    <t>VOL. "TE AYUDAMOS A CUMPLIR T/SUEÑOS" PM.</t>
  </si>
  <si>
    <t>BROCHURE¿SABES Q' HACEMOS P/LOGRAR LA INCLUSION FINANCIERA?</t>
  </si>
  <si>
    <t>AFICHE "PAGO MIN. TARJETA DE CREDITO MASTERCARD BN</t>
  </si>
  <si>
    <t>AFIC. INDIVIDUAL MULTIDESCUENTO CIAL 10%-BN</t>
  </si>
  <si>
    <t>VOLANTE "DISFRUTA AHORRANDO C/TUS TARJETAS DEL BN"</t>
  </si>
  <si>
    <t>BANNER "NVA. AG. EN SAN JUAN DE LURIGANCHO"</t>
  </si>
  <si>
    <t>CINTA DURAGARD OVERLAY</t>
  </si>
  <si>
    <t>PLUMON INDELEBLE C/NEG. GRUESO ARTLINE 109</t>
  </si>
  <si>
    <t>ZUNCHO D/POLIETILENO BLANCO 9.0 x 0.60 - 4000m</t>
  </si>
  <si>
    <t>TRIPTICO PAGOS ANTICIPADOS Y ADELANTO D/CUOTAS</t>
  </si>
  <si>
    <t>AFICHE "PROHIBIDO TODO TIPO DE DISCRIMINACION - LEY 27270</t>
  </si>
  <si>
    <t>AFICHE ORDENANZA MUNICIPAL 011-2019-MDB</t>
  </si>
  <si>
    <t>AFICHE ORDENANZA MUNICIPAL 015-2019-MDB</t>
  </si>
  <si>
    <t>AFICHE "ORDENANZA 501 - MSI</t>
  </si>
  <si>
    <t>BANNER DISFRUTA AHORRANDO C/TUS TARJETAS BN</t>
  </si>
  <si>
    <t>BOLSAS CAMBRELL C/NEGRO-LA POSITIVA</t>
  </si>
  <si>
    <t>LONCHERA C/NEGRO CON LOGO - RIESGOS</t>
  </si>
  <si>
    <t>AFICHE " ORDENANZA  MUNICIPAL  N° 2154"</t>
  </si>
  <si>
    <t>LONCHERA VISA</t>
  </si>
  <si>
    <t>PELOTAS INFABLES VISA</t>
  </si>
  <si>
    <t>CARTAPACIOS BIOCUERO C/BLOCK D/NOTAS RAYADO</t>
  </si>
  <si>
    <t>ZUNCHO D/POLIETILENO NEGRO MEDIDA/CINCO OCTAVOS - 4000m</t>
  </si>
  <si>
    <t>RIMAC-Manual de Uso Beneficio Desgravamen Premier</t>
  </si>
  <si>
    <t>RIMAC-Certificado Seguro Desgravamen Premier Part-1</t>
  </si>
  <si>
    <t>RIMAC-Certificado Seguro Desgravamen Premier Part-2</t>
  </si>
  <si>
    <t>VASO DESCARTABLE</t>
  </si>
  <si>
    <t>GRASA INDUSTRIAL X 16 KLS</t>
  </si>
  <si>
    <t>ACEITE 140</t>
  </si>
  <si>
    <t xml:space="preserve">ACEITE VARIADOR X 1 LITRO   </t>
  </si>
  <si>
    <t>THINNER</t>
  </si>
  <si>
    <t>PAPEL PARA FAX</t>
  </si>
  <si>
    <t>Aspiradora  Eléctrica</t>
  </si>
  <si>
    <t>Lustradora Eléctrica</t>
  </si>
  <si>
    <t>CINTA DE EMBALAJE (PARA CHEQUES)</t>
  </si>
  <si>
    <t>CABLE PATCH CORD, CINTILLOS</t>
  </si>
  <si>
    <t>CABLES DE INTERFACE PARA PIN PAD</t>
  </si>
  <si>
    <t>CABLE UTP</t>
  </si>
  <si>
    <t>CONECTORES RJ-45</t>
  </si>
  <si>
    <t>PLOMO RECIC.P.LINOTIPOx9.91 KLS.APX.</t>
  </si>
  <si>
    <t>Barril</t>
  </si>
  <si>
    <t>FLUORESCENTE PARA DETECTOR DE BILL.</t>
  </si>
  <si>
    <t>FLUORESCENTE PARA DETECTOR DE BILLETE</t>
  </si>
  <si>
    <t>CINTA CASSETTE PARA VIDEOGRABADORA</t>
  </si>
  <si>
    <t>Batidora/Amasadora</t>
  </si>
  <si>
    <t>Cámara de Refrigeración</t>
  </si>
  <si>
    <t>Cafetera Eléctrica</t>
  </si>
  <si>
    <t>Cámara Frigorífica</t>
  </si>
  <si>
    <t>Campana Extractora Eléctrica</t>
  </si>
  <si>
    <t>Cocina Otras</t>
  </si>
  <si>
    <t>Cocina a Gas</t>
  </si>
  <si>
    <t>Cortadora de Alimentos</t>
  </si>
  <si>
    <t>Estufa Eléctrica</t>
  </si>
  <si>
    <t>Freidora de Papas</t>
  </si>
  <si>
    <t>Hervidor Eléctrico</t>
  </si>
  <si>
    <t>Horno</t>
  </si>
  <si>
    <t>Horno Microondas</t>
  </si>
  <si>
    <t>Lava Vajilla</t>
  </si>
  <si>
    <t>Licuadora Eléctrica</t>
  </si>
  <si>
    <t>Marmita</t>
  </si>
  <si>
    <t>Sartén Volcable a Gas</t>
  </si>
  <si>
    <t>Peladora de Papas Industrial</t>
  </si>
  <si>
    <t>Mostrador de Metal</t>
  </si>
  <si>
    <t>Repostero de madera</t>
  </si>
  <si>
    <t>PELICULA ORTOCROMATICA 30X100PIES</t>
  </si>
  <si>
    <t>REVELADOR DE PLACAS</t>
  </si>
  <si>
    <t>REVELADOR DE PLACAS PRESENSIBILIZADAS</t>
  </si>
  <si>
    <t>CINTA PARA VHS SONY T-160ED MAX</t>
  </si>
  <si>
    <t>Butaca para Auditorio</t>
  </si>
  <si>
    <t>LIBRO DE CONTABILIDAD DE 4 COLUMNAS</t>
  </si>
  <si>
    <t>LIBRO RECEP.DIST.PAPEL.CONV.C/CELESTE</t>
  </si>
  <si>
    <t>LIBRO RECEP.DIST.PAPEL.CONV.C/ROJO</t>
  </si>
  <si>
    <t>LIBRO REGISTRO UNICO DE NOVEDADES</t>
  </si>
  <si>
    <t>ANILLO 9/16" COLOR AZUL</t>
  </si>
  <si>
    <t>ANILLO PLASTICO DE 1 3/4"DE COLORES</t>
  </si>
  <si>
    <t>ANILLO PLASTICO DE 3/8"</t>
  </si>
  <si>
    <t>ANILLO 7/16 AZUL</t>
  </si>
  <si>
    <t>ANILLO PLASTICO AZUL DE 5/16"</t>
  </si>
  <si>
    <t>ANILLO PLASTICO AZUL Y NEGRO 3/4"</t>
  </si>
  <si>
    <t>ANILLO PLASTICO AZUL DE 1/2"</t>
  </si>
  <si>
    <t>ANILLO PLASTICO COLOR NEGRO DE 5/8"</t>
  </si>
  <si>
    <t>ANILLO DE 1/2 AZUL</t>
  </si>
  <si>
    <t>CARTULINA BLANCA BRISTOL 180G 61x86</t>
  </si>
  <si>
    <t>CARTULINA BRISTOL AMARILLA 180 GR. 61X86</t>
  </si>
  <si>
    <t>CARTULINA BRISTOL CELESTE 180 GR. 61X86</t>
  </si>
  <si>
    <t>CARTULINA BRISTOL VERDE 180 GR. 61X86</t>
  </si>
  <si>
    <t>CARTULINA COLOR ROSADO 70X100</t>
  </si>
  <si>
    <t>CARTULINA BRISOL AMARILLA 150 GR. 61 X 86 CM</t>
  </si>
  <si>
    <t>CARTULINA BRISOL BLANCO 180GR 61 X 86 CM</t>
  </si>
  <si>
    <t>CARTULINA CELESTE BRISTOL 160 GRS 61x86</t>
  </si>
  <si>
    <t>CARTULINA BRISTOL ROSADA 180 GR. 61X86</t>
  </si>
  <si>
    <t>CONO HILO BLANCO N° 0</t>
  </si>
  <si>
    <t>HILO (500 Mts) N° 0</t>
  </si>
  <si>
    <t>Cono</t>
  </si>
  <si>
    <t>PERCALINA AZUL</t>
  </si>
  <si>
    <t>Metro</t>
  </si>
  <si>
    <t>PERCALINA NEGRO PLASTIFICADA</t>
  </si>
  <si>
    <t>PERCALINA VERDE PLASTIFICADA</t>
  </si>
  <si>
    <t>PERCALINA ROJA</t>
  </si>
  <si>
    <t>PERCALINA GUINDA</t>
  </si>
  <si>
    <t>MICA PLASTICA RED DE AGENCIAS</t>
  </si>
  <si>
    <t>CARTULINA DUPLEX 295 GRS.</t>
  </si>
  <si>
    <t>CARTULINA DUPLEX MAULE 260 GRS. 70X100 CM.</t>
  </si>
  <si>
    <t>CARTON GRIS N° 13 (70 X 100)</t>
  </si>
  <si>
    <t>CARTON GRIS N° 9 (70 X 100)</t>
  </si>
  <si>
    <t>CARTULINA OPALINA FINA 180 GRS. 70 X 100 CM.</t>
  </si>
  <si>
    <t>CARTULINA OPALINA FINA 180 GRS. 50 X 65CM.</t>
  </si>
  <si>
    <t>TAPA DE AGENDA BN-2008</t>
  </si>
  <si>
    <t>BROCHA Nª 3 PARA ENCOLADO</t>
  </si>
  <si>
    <t>CARTULINA FOLDCOTE 260 GRS.70X100CM</t>
  </si>
  <si>
    <t>CARTULINA TAG 180 GRS. 70X100 CMTS.</t>
  </si>
  <si>
    <t>CARTULINA TAG 148 GRS. 70 X 100 CMTS.</t>
  </si>
  <si>
    <t>CARTULINA FOLDCOTE 265 GRS.70X100CM</t>
  </si>
  <si>
    <t>CARTULINA FOLCOTE 296GRS 70 X 100 CMS</t>
  </si>
  <si>
    <t>REVELADOR DE PELICULA LITHO DUPONT</t>
  </si>
  <si>
    <t>REVELADOR DE PELÍCULA LITHO</t>
  </si>
  <si>
    <t>REVELADOR DE PELICULA</t>
  </si>
  <si>
    <t>TINTA AMARILLA DIN</t>
  </si>
  <si>
    <t>TINTA AMARILLA GESTETNER</t>
  </si>
  <si>
    <t>TINTA AMARILLA SECANTE</t>
  </si>
  <si>
    <t>Lata</t>
  </si>
  <si>
    <t>TINTA AMARILLO DIN 2.5</t>
  </si>
  <si>
    <t>TINTA ROJO ESP. C/SEC.P/MAQ.OFFS X 2.5 KLS</t>
  </si>
  <si>
    <t>TINTA AZUL BN C/SECANTE</t>
  </si>
  <si>
    <t>TINTA AZUL ESPECIAL BN X 2.5KGS.</t>
  </si>
  <si>
    <t>TINTA AZUL DIN ECOLCART S/SEC.</t>
  </si>
  <si>
    <t>TINTA AZUL MILORY S/SECANTE OFFSET</t>
  </si>
  <si>
    <t>TINTA BLANCA TRANSPARENTE SEGURIDAD</t>
  </si>
  <si>
    <t>TINTA BLANCO TRANSP. ECOLART C/SECANTE LTA X 2 KLS</t>
  </si>
  <si>
    <t>TINTA BLANCO TRANSPARENTE</t>
  </si>
  <si>
    <t>TINTA AMARILLO C/SECANTE</t>
  </si>
  <si>
    <t>TINTA MAGENTA DIN</t>
  </si>
  <si>
    <t>TINTA MAGENTA KODAK IGOLITH</t>
  </si>
  <si>
    <t>TINTA NEGRO BOND ECOLART C/SECANTE</t>
  </si>
  <si>
    <t>TINTA PLATA ESPECIAL</t>
  </si>
  <si>
    <t>TINTA CELESTE</t>
  </si>
  <si>
    <t>TINTA ROJO ESPECIAL BN OFFSET</t>
  </si>
  <si>
    <t>TINTA ROJA SALVIA ECOL CART</t>
  </si>
  <si>
    <t>TINTA TIPOGRAFICA ROJO SALVIA</t>
  </si>
  <si>
    <t>TINTA C/ROJO BN INSTITUCIONAL LTA X 1 KL</t>
  </si>
  <si>
    <t>TINTA NEGRO INTENSO LTA X 2.5 KL.</t>
  </si>
  <si>
    <t>TINTA CELESTE X 2.5KLS</t>
  </si>
  <si>
    <t>TINTA AZUL INSTITUCIONAL BN</t>
  </si>
  <si>
    <t>TINTA NEGRA S/SECANTE PMAQ.TIPOGRAFICA</t>
  </si>
  <si>
    <t>TINTA AMARILLO DE SEGURIDAD</t>
  </si>
  <si>
    <t>TINTA BLANCA CUBRIT.S/SEC.P/MAQ.OFFSET</t>
  </si>
  <si>
    <t>TINTA CELESTE C/SEC.P/MAQ.OFFSET</t>
  </si>
  <si>
    <t>TINTA CREMA P/CHQS.C/SEC.P/MAQ.OFFSET LTA X I KL.</t>
  </si>
  <si>
    <t>TINTA LILA P/CHEQS.S/SEC.P/MAQ.OFFEST</t>
  </si>
  <si>
    <t>TINTA MARRON P/CHEQS.S/SEC.P/MAQ.OFFSET</t>
  </si>
  <si>
    <t>TINTA ROSADA P/CHEQS.S/SEC.P/MAQ.OFFSET LTA X 1 KL.</t>
  </si>
  <si>
    <t>TINTA C/ROJO BN INSTITUCIONAL X 2.5 KLS</t>
  </si>
  <si>
    <t>TINTA VERDE LUSTRAL C/SECANTE 2.5 KLS</t>
  </si>
  <si>
    <t>TINTA VERDE LUSTRAL S/SECANTE</t>
  </si>
  <si>
    <t>TINTA CREMA C/SECECANTE 2.5 KLS</t>
  </si>
  <si>
    <t>TINTA VERDE LUSTRAL 2.5 KLS</t>
  </si>
  <si>
    <t>TINTA VERDE PANTONE E-303</t>
  </si>
  <si>
    <t>TINTA CELESTE PANTONE E-225</t>
  </si>
  <si>
    <t>TINTA AZUL PANTONE E-199-1</t>
  </si>
  <si>
    <t>TINTA DE SEGURIDAD ESPECIAL (CHEQUES)</t>
  </si>
  <si>
    <t>PAPEL BOND ALISADO DE 80 GRS ATLAS.</t>
  </si>
  <si>
    <t>PAPEL ATLAS CHECK 90 GRS. 42,5 CMS</t>
  </si>
  <si>
    <t>PAPEL ATLAS CHECK 90 GRS. 28 CM.</t>
  </si>
  <si>
    <t>PAPEL RECIBO CAJERO AUTOMATICO OLIVETTI CD 6400</t>
  </si>
  <si>
    <t>PAPEL AUDITOR CAJERO AUTOMATICO OLIVETTI 6400</t>
  </si>
  <si>
    <t>PAPEL MARFILEÑO DE 83 GR. EN RESMA DE 61 X 86 CM.</t>
  </si>
  <si>
    <t>Resma</t>
  </si>
  <si>
    <t>P. CONVALIDACION FF.CC.X2000 OP-331-A P/MANDATOS</t>
  </si>
  <si>
    <t>PAPEL RECIBO THERMICO CAJERO AUTOMATICO NCR 5870 CON IMPRESION</t>
  </si>
  <si>
    <t>PAPEL THERMICO PARA CAJERO MONEDERO</t>
  </si>
  <si>
    <t>PAPEL PARA CAJERO MULTITASAS OLIVETTI</t>
  </si>
  <si>
    <t>PAPEL DE SEGURIDAD 90GRS. X 31 CM.</t>
  </si>
  <si>
    <t>PAPEL PARA FOTOCOPIADORA A4</t>
  </si>
  <si>
    <t>NUMERADORAS PLANAS (HORIZONTALES)</t>
  </si>
  <si>
    <t>NUMERADORAS CONVEXAS (VERTICALES)</t>
  </si>
  <si>
    <t>Acumulador de energía equipo de UPS</t>
  </si>
  <si>
    <t>Cargador de Bateria en General</t>
  </si>
  <si>
    <t>Controlador Logico Programable</t>
  </si>
  <si>
    <t>Convertidor de corriente</t>
  </si>
  <si>
    <t>Divisor de Cuadros para Monitor</t>
  </si>
  <si>
    <t>Equipo de alarma y protección</t>
  </si>
  <si>
    <t>Equipo de iluminación de emergencia</t>
  </si>
  <si>
    <t>Equipo secuencial de 4 posiciones</t>
  </si>
  <si>
    <t>Estabilizador</t>
  </si>
  <si>
    <t>Fuente de alimentación</t>
  </si>
  <si>
    <t>Fuente de poder</t>
  </si>
  <si>
    <t>Grupo Electrogeno</t>
  </si>
  <si>
    <t>Lampara</t>
  </si>
  <si>
    <t>Supresor de voltaje transitorio-TVSS</t>
  </si>
  <si>
    <t>Tablero</t>
  </si>
  <si>
    <t>Torre metálica</t>
  </si>
  <si>
    <t>Transformador</t>
  </si>
  <si>
    <t>TARJETAS CONTROL VISIBLE</t>
  </si>
  <si>
    <t>TARJETA APERT.CTA.CTE.PROVEED.OP-369</t>
  </si>
  <si>
    <t>TARJETAS DE RED</t>
  </si>
  <si>
    <t>TARJETAS PARA ROUTER</t>
  </si>
  <si>
    <t>TARJETAS USB</t>
  </si>
  <si>
    <t>STICKERS "VISA"</t>
  </si>
  <si>
    <t>FORMAS CONTINUAS x 1000 AUTOCOPIATIVO</t>
  </si>
  <si>
    <t>P. CONVALIDACION OP-331 (2 HOJAS) X 1000 JGOS</t>
  </si>
  <si>
    <t>GUIA DE REMISION (50X3) F-AD-095-A</t>
  </si>
  <si>
    <t>AFILIACION CLAVE DE INTERNET OP-397</t>
  </si>
  <si>
    <t>LEGAJO DE ADQUISICIONES</t>
  </si>
  <si>
    <t>ENTREGA TELESISTEMAS M.N. OP-069</t>
  </si>
  <si>
    <t>CONTRATO PM OP-402 - V06 SSFF</t>
  </si>
  <si>
    <t>CARTILLA DE INFOR. CTA CTE OP-370A V03</t>
  </si>
  <si>
    <t>PAGO A CTA.CERTIF.JUDIC.ADM. OP-226</t>
  </si>
  <si>
    <t>SOLICITUD DE TELEGIROS FAJO X 1000 OP-389</t>
  </si>
  <si>
    <t>CARTILLA DE INFORMACION CTS</t>
  </si>
  <si>
    <t>CONTRATO CTS</t>
  </si>
  <si>
    <t>DEPOSITO DE DETRACCIONES X 1000 OP-412</t>
  </si>
  <si>
    <t>FORMATO SIS X 500 OP-413</t>
  </si>
  <si>
    <t>CARATULA DE LOTE PROVINCIA OP-347A</t>
  </si>
  <si>
    <t>CARTILLA DE INFORMACION DEP. OP-401A</t>
  </si>
  <si>
    <t>APERTURA DE CTA. DE DEP. OP-401</t>
  </si>
  <si>
    <t>RESUMEN PREST. PERSONAL OP-418B V02-SSFF</t>
  </si>
  <si>
    <t>PAGARE DESG. (POL.MAES.BN.ONP.SALUD) OP-379C</t>
  </si>
  <si>
    <t>CARATULA DE LOTE "LIMA"</t>
  </si>
  <si>
    <t>SERVICIO DE TARJETA MULTIRED OP-354</t>
  </si>
  <si>
    <t>CONTRATO DE AHORROS OP-374</t>
  </si>
  <si>
    <t>STOCK FORM ORIGINAL X 2,000HJS. PRO-0561</t>
  </si>
  <si>
    <t>CONTRATO DE CTA.CTE.OP-370</t>
  </si>
  <si>
    <t>PAGARE CLIENTE SECTOR PUBLICO IFIS OP-303</t>
  </si>
  <si>
    <t>DECLARACION PATRIMONIAL (PREST. Y GAR.) OP-394</t>
  </si>
  <si>
    <t>CARTA COMPROMISO OP-418D V01SSFF</t>
  </si>
  <si>
    <t>CARTA DE INSTRUCCION OP-418C V01-SSFF</t>
  </si>
  <si>
    <t>PRORROGA CARTA FIANZA OP-308</t>
  </si>
  <si>
    <t>ADENDA - CART. DE INF. AHORRO OP-374A V06</t>
  </si>
  <si>
    <t>ESTADO DE CTA.CTE.X 2000JGS. LIMA OP-234</t>
  </si>
  <si>
    <t>INFORME MINIMO PARA EL OTORGAMIENTO OP-395</t>
  </si>
  <si>
    <t>TERM. Y COND. GENER. TARJ.MULT. OP-396 V02</t>
  </si>
  <si>
    <t>FF.CC C/LOGO P/REP.FIN DIA-COFIX2000 AD-363-B</t>
  </si>
  <si>
    <t>CONSTANCIA NO ADEUDO PRESTAMO MULTIRED OP-388</t>
  </si>
  <si>
    <t>DECLA. JURADA CRED. SIST. FINAN. OP-405 V03-SSFF</t>
  </si>
  <si>
    <t>PAGARE P.M OP-379 V04-SSFF</t>
  </si>
  <si>
    <t>PAGARE PREST. DESCT. POR PLANILLA OP-418A V01-SSFF</t>
  </si>
  <si>
    <t>RESUMEN P.M X 100HJS OP-403 V03-SSFF</t>
  </si>
  <si>
    <t>CONTRATO HIPOT. V01-SSFF OP-415C</t>
  </si>
  <si>
    <t>PAGARE Y ANEXO OP-415A 415B V02</t>
  </si>
  <si>
    <t>CONTRATO PRESTAMO OP-418 V02-SSFF</t>
  </si>
  <si>
    <t>RESUMEN PTMO. EJERCITO V01 OP-419A</t>
  </si>
  <si>
    <t>CONTRATO PREST. DESC. PLAN. OP-418 V03 SSFF</t>
  </si>
  <si>
    <t>SOLICITUD DE PRESTAMO OP-423 V02</t>
  </si>
  <si>
    <t>CERT. ANTECEDENTES PENALES X 500 HJS.</t>
  </si>
  <si>
    <t>P. CONVALIDACION OP-331 (1 HOJA) X 1000 UND</t>
  </si>
  <si>
    <t>FORMULARIOS FONAVI X 500</t>
  </si>
  <si>
    <t>CONTRATO DEP. PLAZOS OP-401 V03</t>
  </si>
  <si>
    <t>ANTECEDENTES PENALES X 500</t>
  </si>
  <si>
    <t>CLAUSULAS GENERALES - PM OP 452-A-V03-GBDIF</t>
  </si>
  <si>
    <t>SOL. SEGURO DESGRAVAMEN PACIFICO</t>
  </si>
  <si>
    <t>CLAUSULAS ESP. CONTRATO PM OP-433B-V02-GBDIF</t>
  </si>
  <si>
    <t>SOL. AMPLIACION DE PRESTAMO OP-433G</t>
  </si>
  <si>
    <t>SOL. CANCELACIÓN PRÉSTAMO OP-433H</t>
  </si>
  <si>
    <t>SOLICITUD DE PRESTAMO OP-433D</t>
  </si>
  <si>
    <t>CONTRATO AGENTE MULTIRED Y ADENDA</t>
  </si>
  <si>
    <t>AFICHE "TU ERES EL ELEGIDO"</t>
  </si>
  <si>
    <t>MANUAL OPERATIVO AGENTE</t>
  </si>
  <si>
    <t>CONTRATO TARJ. CREDITO OP-429B</t>
  </si>
  <si>
    <t>CARTA DE INSTRUCCIONES OP-429D</t>
  </si>
  <si>
    <t>CONTRATO OPERACIONES PASIVAS OP-448 V06 GOPE</t>
  </si>
  <si>
    <t>COMPROBANTES DE PAGO PAQ X 50 HJS</t>
  </si>
  <si>
    <t>FORMATO AFPS 2005 DSEB - JGO</t>
  </si>
  <si>
    <t>P.DE CONVALIDACION (1HOJA) F-OP-331 X 1000 UND</t>
  </si>
  <si>
    <t>P.CONVALIDACION (2 HOJAS) F-OP-331 X 1000 JGS</t>
  </si>
  <si>
    <t>CONT. OPERACIONES PASIVAS OP-448-V06-DOPE</t>
  </si>
  <si>
    <t>CLAUSULAS GENERALES PRESTAMO MULT.F.OP-452-A-V02-GNEG</t>
  </si>
  <si>
    <t>CLAUSULA ESPECIFICA PRESTAMO MULT. F.OP 433-B-V02-GNEG</t>
  </si>
  <si>
    <t>CARTA DE INSTRUCCIONES PREST MULT F.OP 404-V03-DNEG</t>
  </si>
  <si>
    <t>PAGARE PRESTAMO MULT. F.OP.432--V03-GNEG (Orig-Cop)</t>
  </si>
  <si>
    <t>CONTRATO TARJETA DE CREDITO F.OP-429-B-V03-GBEM</t>
  </si>
  <si>
    <t>HOJA RESUMEN TARJETA DE CRED. F.OP 429-C-V04-GBEM</t>
  </si>
  <si>
    <t>CARTA INSTRUCCIONES F.OP 429-D-V01-DNEG</t>
  </si>
  <si>
    <t>DEPOSITO DE DETRACCIONES-OP-412 x 1000</t>
  </si>
  <si>
    <t>PAGARE CREDITO HIPOTECARIOS  F.OP-415-A-V02-DNEG</t>
  </si>
  <si>
    <t>INSTRUC P/LLENADO TITULO VALOR INCOMP. (Original-Banco) F.OP-415-B-V02-DNE</t>
  </si>
  <si>
    <t>INSTRUC. P/LLENADO TITULO VALOR INCOMP (Copia-Cliente) F.OP-415-B-V02-DNE</t>
  </si>
  <si>
    <t>PAPEL MEMBRETADO - GERENCIA RR. HH. SIN LOGO</t>
  </si>
  <si>
    <t>PAGO A CTA. CERTI/JUD ADM/JUD.-OP-226</t>
  </si>
  <si>
    <t>ENCUESTA DE SATISFACCION AD-457-V03DPYD</t>
  </si>
  <si>
    <t>SUGERENCIA ¿Cómo Califica nuestro servicio?</t>
  </si>
  <si>
    <t>CERTIFICADOS DE CAPACITACIÓN</t>
  </si>
  <si>
    <t>CONSTANCIA DE CAPACITACIÓN</t>
  </si>
  <si>
    <t>CERTIFICADO DE DEPOSITO EN CUSTODIA</t>
  </si>
  <si>
    <t>FORMATO AFP - 205-DSEB</t>
  </si>
  <si>
    <t>PAPEL FORMAS CONTINUAS - ORIGINAL</t>
  </si>
  <si>
    <t>PAPEL FORMAS CONTINUAS - AUTOCOPIATIVO</t>
  </si>
  <si>
    <t>P. CONVALIDACION FF.CC.OP-331-A P/MANDATOS (PROCONVA)</t>
  </si>
  <si>
    <t>STOCK FORM ORIGINAL C/LOGOTIPO AD362</t>
  </si>
  <si>
    <t>ESTADO CTA.CTE. PROV.  OP 234A</t>
  </si>
  <si>
    <t>ESTADO CTA. CTE. X 2000 JGOS. LIMA OP-234</t>
  </si>
  <si>
    <t>NOTAS C/A.CHIC.OP-262</t>
  </si>
  <si>
    <t>NOTAS C/A.GRANDE.OP-263</t>
  </si>
  <si>
    <t>FAJINES DOLARES</t>
  </si>
  <si>
    <t>FAJINES EUROS</t>
  </si>
  <si>
    <t>FAJINES SOLES (HERMES)</t>
  </si>
  <si>
    <t>FAJINES SOLES (PROSEGUR)</t>
  </si>
  <si>
    <t>REGLAMENTO INTERNO DE TRABAJO DEL BN</t>
  </si>
  <si>
    <t>REGLAMENTO DE SEG. Y SALUD  DEL BN</t>
  </si>
  <si>
    <t>LIBRO DE ACTAS SESIONES DE DIRECTORIO x 500 hjs</t>
  </si>
  <si>
    <t>LIBRO DE REGISTRO DE CHEQUES. X 100 hjs</t>
  </si>
  <si>
    <t>LIBRO DE REG. UNICO DE NOVEDADES X 100 hojas</t>
  </si>
  <si>
    <t>LIBRO DE ACTAS 400 FOLIOS</t>
  </si>
  <si>
    <t>LIBRO DE RECLAMACIONES AUTOCOPIATIVO</t>
  </si>
  <si>
    <t>CUADERNO ESPIRAL RAYADO/CUADRICULADO</t>
  </si>
  <si>
    <t>FOLDER MANILA</t>
  </si>
  <si>
    <t>RESOLUCIÓN ADMINISTRATIVA</t>
  </si>
  <si>
    <t>SOBRES PRESIDENCIA EJECUTIVA</t>
  </si>
  <si>
    <t>SOBRES CORRESPONDENCIA INTERNA</t>
  </si>
  <si>
    <t>SOBRES GERENCIA GENERAL</t>
  </si>
  <si>
    <t>SOBRES OFICO CON VENTANA C/MENBRETE</t>
  </si>
  <si>
    <t>SOBRES TIPO CARTERA</t>
  </si>
  <si>
    <t>SOBRE MANILA GRANDE C/MENBRETE</t>
  </si>
  <si>
    <t>SOBRE MANILA CHICO C/MENBRETE</t>
  </si>
  <si>
    <t>TAPAS Y CONTRATAPAS</t>
  </si>
  <si>
    <t>TARJETAS DE SALUDOS</t>
  </si>
  <si>
    <t>TARJETAS PERSONALES GERENTE GENERAL</t>
  </si>
  <si>
    <t>TARJETAS PERSONALES PRESIDENTE EJECUTIVO</t>
  </si>
  <si>
    <t>FOLDER VARIOS</t>
  </si>
  <si>
    <t>SOBRES VARIOS</t>
  </si>
  <si>
    <t>PAPEL TERMICO P/CAJERO DIEBOLD OPTEVA 520/562/522</t>
  </si>
  <si>
    <t>PAPEL TERMICO P/CAJERO DIEBOLD OPTEVA 500</t>
  </si>
  <si>
    <t>PAPEL RECIBO THERMICO CAJERO AUT. NCR 5870</t>
  </si>
  <si>
    <t>PAPEL THERMICO P/IMPRESORAS HIBRIDAS</t>
  </si>
  <si>
    <t>CARTILLA DE INFO. FOP-448-LV05 GOPE</t>
  </si>
  <si>
    <t>ANEXO DE INFO. ADIC. P/PASIVOS FOP-421 V08 GOPE</t>
  </si>
  <si>
    <t>CONSTANCIA D/PAGO ONP F.OP-448-ONP-V01-GOPE</t>
  </si>
  <si>
    <t>SOBRE MANILA TAMAÑO A-3</t>
  </si>
  <si>
    <t>FOLDER PORTADOCUMENTOS</t>
  </si>
  <si>
    <t>PRODUC. AHORROS-SEC. PUBLICO-PERSONA NATURAL¿MN</t>
  </si>
  <si>
    <t>RESUMEN TARJ. CREDITO OP-429-C-V8 GPIF</t>
  </si>
  <si>
    <t>CONTRATO TC_OP 429 B-V08-GPIF</t>
  </si>
  <si>
    <t>PAPEL AUTOCOPIATIVO CF 57GRS X 87 KGS</t>
  </si>
  <si>
    <t>PAPEL AUTOCOPIATIVO CFB 53GRS. C/BLANCO X 81KGS.</t>
  </si>
  <si>
    <t>PAPEL AUTOCOPIATIVO CF 56GR X 118 KGS.</t>
  </si>
  <si>
    <t>PAPEL AUTOCOPIATIVO CB 54GR X 113KGS.</t>
  </si>
  <si>
    <t>PAPEL AUTOCOPIATIVO CF 56GRS.</t>
  </si>
  <si>
    <t>PAPEL AUTOCOPIATIVO CB 53GRS.</t>
  </si>
  <si>
    <t>ALCOHOL MEDICINAL</t>
  </si>
  <si>
    <t>GEL EN ALCOHOL ANTIBACTERIAL</t>
  </si>
  <si>
    <t>ALCOHOL EN GEL ETILICO TRANSPARENTE 1L.</t>
  </si>
  <si>
    <t>BOLSA DE POLIETILENO 26x40x7</t>
  </si>
  <si>
    <t>BOLSA DE POLIETILENO 19x33x6</t>
  </si>
  <si>
    <t>BOLSA DE POLIETILENO 8X12X4</t>
  </si>
  <si>
    <t>BOLSA POLIET.25.5X50CM X4 C/NARANJA</t>
  </si>
  <si>
    <t>BOLSA POLIET.35X75CM X6C/NARANJA</t>
  </si>
  <si>
    <t>BOLSA POLIETILENO 23.5 x 35.5 x 1.5</t>
  </si>
  <si>
    <t>BOLSA DE POLIETILENO 14 x 20</t>
  </si>
  <si>
    <t>BOLSA DE POLIETILENO 8 x 12</t>
  </si>
  <si>
    <t>GRAPAS LATA 5/8</t>
  </si>
  <si>
    <t>CINTA PLASTICA P/EMPAQUETAR RAFIA 120 GRS</t>
  </si>
  <si>
    <t>CINTA DE EMPALMES PARA CHEQUES 3M</t>
  </si>
  <si>
    <t>CARTON CORRUGADO</t>
  </si>
  <si>
    <t>CAJA DE CARTON DUPLEX</t>
  </si>
  <si>
    <t>CAJAS DE CARTON</t>
  </si>
  <si>
    <t>CAJA DE CARTON TROQUELADO P/ARCHIVO (TIPO COFRE)</t>
  </si>
  <si>
    <t>Central del sistema de monitores</t>
  </si>
  <si>
    <t>Densitometro</t>
  </si>
  <si>
    <t>Electrocardiógrafo</t>
  </si>
  <si>
    <t>Equipo certificador de cableado estructu</t>
  </si>
  <si>
    <t>Esterilizador</t>
  </si>
  <si>
    <t>Microscopio (otros)</t>
  </si>
  <si>
    <t>Pantoscopio</t>
  </si>
  <si>
    <t>Registrador de lente</t>
  </si>
  <si>
    <t>Resucitador</t>
  </si>
  <si>
    <t>Transfusor</t>
  </si>
  <si>
    <t>Balon de Oxigeno</t>
  </si>
  <si>
    <t>Biombo de metal</t>
  </si>
  <si>
    <t>Camilla de metal</t>
  </si>
  <si>
    <t>Mesa (divan) para examenes y curaciones</t>
  </si>
  <si>
    <t>Mesa de noche</t>
  </si>
  <si>
    <t>Mesa Metálica Rodable</t>
  </si>
  <si>
    <t>Negatoscopio</t>
  </si>
  <si>
    <t>Silla de ruedas metálica</t>
  </si>
  <si>
    <t>Amperimetro</t>
  </si>
  <si>
    <t>Asonizador</t>
  </si>
  <si>
    <t>Balanza - (otras)</t>
  </si>
  <si>
    <t>Balanza de pie con tallímetro</t>
  </si>
  <si>
    <t>Balanza de plataforma</t>
  </si>
  <si>
    <t>Bomba de succión</t>
  </si>
  <si>
    <t>Contador (Otros)</t>
  </si>
  <si>
    <t>Densimetro</t>
  </si>
  <si>
    <t>Manometro</t>
  </si>
  <si>
    <t>Medidor (otros)</t>
  </si>
  <si>
    <t>Megóhmetro</t>
  </si>
  <si>
    <t>Multimetro - multitester</t>
  </si>
  <si>
    <t>Osciloscopio</t>
  </si>
  <si>
    <t>Pinza Amperimetrica</t>
  </si>
  <si>
    <t>Tacómetro Digital</t>
  </si>
  <si>
    <t>Telurómetro Digital</t>
  </si>
  <si>
    <t>Tensiometro</t>
  </si>
  <si>
    <t>Termómetro de máximo y mínimo</t>
  </si>
  <si>
    <t>BANDEJA PLASTICA CUENTA MONEDA (INVENTARIO)</t>
  </si>
  <si>
    <t>BANDEJA ACRILICA</t>
  </si>
  <si>
    <t>Bomba de Agua</t>
  </si>
  <si>
    <t>Carretilla hidráulica</t>
  </si>
  <si>
    <t>Compresora de aire</t>
  </si>
  <si>
    <t>DETECTOR DE BILLETES FALSOS (INVENTARIO)</t>
  </si>
  <si>
    <t>Detector (otros)</t>
  </si>
  <si>
    <t>Electrobomba</t>
  </si>
  <si>
    <t>Equipo Hidroneumatico</t>
  </si>
  <si>
    <t>Esmeril Eléctrico</t>
  </si>
  <si>
    <t>Extractor</t>
  </si>
  <si>
    <t>Gatas en general</t>
  </si>
  <si>
    <t>Motocicleta</t>
  </si>
  <si>
    <t>Lámpara tipo petromax</t>
  </si>
  <si>
    <t>Lectora (otros)</t>
  </si>
  <si>
    <t>Motobomba</t>
  </si>
  <si>
    <t>Motores estacionarios y Marinos</t>
  </si>
  <si>
    <t>Pistola Eléctrica para soldar</t>
  </si>
  <si>
    <t>Pistola para sincronizar motores</t>
  </si>
  <si>
    <t>Sargenta</t>
  </si>
  <si>
    <t>Selladora de tapas</t>
  </si>
  <si>
    <t>Taladro Electrico Portatil</t>
  </si>
  <si>
    <t>Tecle</t>
  </si>
  <si>
    <t>Tornillo de banco</t>
  </si>
  <si>
    <t>Plataforma tipo carreta</t>
  </si>
  <si>
    <t>Tanque  ablandador de agua</t>
  </si>
  <si>
    <t>Tanque de salmuera</t>
  </si>
  <si>
    <t>Cámara fotomecánica</t>
  </si>
  <si>
    <t>Máquina Estampadora para marcar tela</t>
  </si>
  <si>
    <t>Linotipia</t>
  </si>
  <si>
    <t>Máquina cortadora (otras)</t>
  </si>
  <si>
    <t>Maquina de coser recta industrial</t>
  </si>
  <si>
    <t>Máquina  empacadora</t>
  </si>
  <si>
    <t>Máquina encuadernadora</t>
  </si>
  <si>
    <t>Máquina Ensunchadora</t>
  </si>
  <si>
    <t>Máquina franqueadora</t>
  </si>
  <si>
    <t>Maquina, guillotina para carton</t>
  </si>
  <si>
    <t>Máquina entercaladora de papel</t>
  </si>
  <si>
    <t>Máquina para imprenta en general</t>
  </si>
  <si>
    <t>Maquina Rectificadora</t>
  </si>
  <si>
    <t>Maquina Separadora de Espinas</t>
  </si>
  <si>
    <t>Maquina Tipografica</t>
  </si>
  <si>
    <t>Prensa</t>
  </si>
  <si>
    <t>Sierra Circular</t>
  </si>
  <si>
    <t>Soldadura de rueda guia motriz</t>
  </si>
  <si>
    <t>Torno (otros)</t>
  </si>
  <si>
    <t>Triturador de Desperdicios</t>
  </si>
  <si>
    <t>Carretilla en general</t>
  </si>
  <si>
    <t>Chibalete - Archivador de caracteres</t>
  </si>
  <si>
    <t>Puerta de bóveda</t>
  </si>
  <si>
    <t>Rack</t>
  </si>
  <si>
    <t>Rack para radio, tv, luces, y telecine</t>
  </si>
  <si>
    <t>Trípode metálico</t>
  </si>
  <si>
    <t>Yunque</t>
  </si>
  <si>
    <t>Automóvil</t>
  </si>
  <si>
    <t>Camión (otros)</t>
  </si>
  <si>
    <t>Camioneta</t>
  </si>
  <si>
    <t>Montacarga</t>
  </si>
  <si>
    <t>Omnibus</t>
  </si>
  <si>
    <t>Trailer</t>
  </si>
  <si>
    <t>ASSY TRACTOR Y CABLE COD..02114741TAB</t>
  </si>
  <si>
    <t>BELT TRACTOR FAJA ORRUGA COD. 2742060</t>
  </si>
  <si>
    <t>CINTA NYLON 18 1/2x 25 Y.TROY 40C</t>
  </si>
  <si>
    <t>CINTA NYLON P/MAQUINA PRINTONIX</t>
  </si>
  <si>
    <t>CINTA MIRC P/MAQ.TROY 5.5X200 METROS</t>
  </si>
  <si>
    <t>LENG ENGRAVED ON LINE OFF LINE 3700</t>
  </si>
  <si>
    <t>LENG ENGRAVED READY ALARM RESET 370</t>
  </si>
  <si>
    <t>LENG ENGRAVED TOP OFF FORM COD. 3700</t>
  </si>
  <si>
    <t>NICK WANNER MODULE COD.40000004001</t>
  </si>
  <si>
    <t>POWER SUPPLY 12.1.5AC COD.510003202</t>
  </si>
  <si>
    <t>POWER SUPPLY 5 LINEAR COD.51000330</t>
  </si>
  <si>
    <t>SW ON/OFF COD.7000126002</t>
  </si>
  <si>
    <t>SW. NON-SINGLE LAMP COD.70001280018</t>
  </si>
  <si>
    <t>EXTRACTOR PARA FAJA CON ORUGA CF040C</t>
  </si>
  <si>
    <t>CINTA ENGOMADA DE PAPEL KRAF 3/4"</t>
  </si>
  <si>
    <t>CINTA ENGOMADA DE PAPEL KRAFF DE 2"</t>
  </si>
  <si>
    <t>CINTA PLAST. P/EMBALAJE 3" X 110 YADS</t>
  </si>
  <si>
    <t>FLEJE PLASTICO COLOR NEGRO</t>
  </si>
  <si>
    <t>ROLLO PARA EMBALAJE PLASTIFILM</t>
  </si>
  <si>
    <t>FLEJE PLASTICO COLOR BLANCO</t>
  </si>
  <si>
    <t>ETIQUETA ADHESIVA P/DISKETT(BOLSAx12)</t>
  </si>
  <si>
    <t>ETIQUETA ADHESIVA TRANSP.P/CERT.CHEQ</t>
  </si>
  <si>
    <t>ETIQUETAS PLATEADAS 1.5 X 4.5</t>
  </si>
  <si>
    <t>GOMA LIQ.ENVASADA CON CHUPON 3 ONZ.</t>
  </si>
  <si>
    <t>ARCHIVADOR DE PALANCA STANDARD</t>
  </si>
  <si>
    <t>SIN STOCK - FOLDER COLGANTE CON VARILLA</t>
  </si>
  <si>
    <t>PESTAÑA PARA FOLDER COLGANTE</t>
  </si>
  <si>
    <t>FOLDER JUICIO DE ALIMENTOS</t>
  </si>
  <si>
    <t>FOLDER ADMINISTRACION DE CONTRATOS</t>
  </si>
  <si>
    <t>FOLDER PLASTICO TAMANO CARTA</t>
  </si>
  <si>
    <t>FOLDER OFICIO C/ROJO RED AGENCIAS</t>
  </si>
  <si>
    <t>FOLDER CON CEJA</t>
  </si>
  <si>
    <t>SOBRE TIPO BOLSA AD-954</t>
  </si>
  <si>
    <t>SOBRE C/VENTANA T.OFICIO MEMBRETADO</t>
  </si>
  <si>
    <t>SOBRE MANILA GRANDE C/MEMBRETE   </t>
  </si>
  <si>
    <t>BORRADOR DE GOMA - BLANCO</t>
  </si>
  <si>
    <t>CORRECTOR LIQUIDO TIPO LAPICERO</t>
  </si>
  <si>
    <t>BORRADOR P/MAQ.ESC.E/HJ.X20(BORDEX)</t>
  </si>
  <si>
    <t>CINTA P/IMP.DE CARACT. INVISIBLE.</t>
  </si>
  <si>
    <t>CINTA P/MAQ.OLYMPIA MOD. CARRERA</t>
  </si>
  <si>
    <t>CINTA P/MAQ.ESC.IBM 1136108-3121</t>
  </si>
  <si>
    <t>RIELES PARA ARCHIVADOR</t>
  </si>
  <si>
    <t>CINTA CARBONICADA PARA MAQ. TOWA</t>
  </si>
  <si>
    <t>CINTA P/MAQ. ESC.TRIUMPH IBM 1299095-1136395</t>
  </si>
  <si>
    <t>CINTA POLIE.OLYMPIA ASTROTYPE-SPRIN</t>
  </si>
  <si>
    <t>TONER DC-1655 MARCA MITA</t>
  </si>
  <si>
    <t>TONER P/FOT.OLIV.MOD.COP.9017</t>
  </si>
  <si>
    <t>RODILLO DE TRANSF.P/IMP.LEXMARK OPTRA W810</t>
  </si>
  <si>
    <t>FOTOCONDUCTOR P/IMP.LEXMARK OPTRA</t>
  </si>
  <si>
    <t>BASE ACRILICA PARA TACO EXFOLIADOR</t>
  </si>
  <si>
    <t>PORTASELLO</t>
  </si>
  <si>
    <t>REGLA DE 30 CM. DE PLASTICO</t>
  </si>
  <si>
    <t>DISKETERA 3.5 NEC</t>
  </si>
  <si>
    <t>LAPIZ DE CARBON COLOR NEGRO N0 2</t>
  </si>
  <si>
    <t>NUMERADORA HORIZONTAL DE 9 DIGITOS</t>
  </si>
  <si>
    <t>PLUMON IND. PTA FINA (AZUL,ROJO,NEGRO Y VERDE)</t>
  </si>
  <si>
    <t>PLUMON DESC.PTA.REDOND.DELG.C.NEGRO</t>
  </si>
  <si>
    <t>PLUMON DESC.PTA.REDOND.DELG.C.ROJO</t>
  </si>
  <si>
    <t>PLUMON NEGRO N° 47</t>
  </si>
  <si>
    <t>PLUMON RESALTAD.D/TEXTO C.AMARILLO</t>
  </si>
  <si>
    <t>SELLO FECHADOR DE FIANCE</t>
  </si>
  <si>
    <t>TAMPON DACTILAR P/HUELLA DIGITAL</t>
  </si>
  <si>
    <t>TINTA P/MAQ.NUMER.Y/O PROTECTOGRAFO</t>
  </si>
  <si>
    <t>TINTA P/PROTEC.DE CHEQUES X 6 ONZAS</t>
  </si>
  <si>
    <t>TINTA ROJA P/MAQ.TIMBRADORA HASLER</t>
  </si>
  <si>
    <t>BLOCK RAYADO T/OFICIO</t>
  </si>
  <si>
    <t>PAPEL AUDITORA P/CAJERO AUT. OLIVETTI COD.6200</t>
  </si>
  <si>
    <t>PAPEL THERMICO P/CAJERO DIEBOLD OPTEVA 520 / 562 / 522 CON IMPRESION</t>
  </si>
  <si>
    <t>CUADERNO DOBLE ANILLO DE 56 GRS T/A4 X 100 HOJAS</t>
  </si>
  <si>
    <t>CUADERNO ALF. C/INDICE EMPAST. DE 56 GRS T/ A5 X 100 HJS</t>
  </si>
  <si>
    <t>LIBRETA IMPRESA P/CARGO X 100 HOJAS</t>
  </si>
  <si>
    <t>PAPEL BOND 75 GRS/MT2 EN BOB. 44 CMS.</t>
  </si>
  <si>
    <t>PAPEL BOND BLANCO 120 GR. 61 X 86 CM.</t>
  </si>
  <si>
    <t>PAPEL BOND BLANCO 44 CM. 56 GRS/M2.</t>
  </si>
  <si>
    <t>PAPEL BOND BLANCO 75GRS EN BOB,26 CMS ANC</t>
  </si>
  <si>
    <t>PAPEL BOND DE 56GRS/MT2 EN BOB.26CMS</t>
  </si>
  <si>
    <t>PAPEL BOND DE 56GRS/MT2 EN BOB.30CMS</t>
  </si>
  <si>
    <t>PAPEL BOND DE 75 GRS/MT2 EN BOB.31CMS</t>
  </si>
  <si>
    <t>PAPEL BOND 75GRS/MT2 EN BOB 30CMS</t>
  </si>
  <si>
    <t>PAPEL KRAFF 85 GRS. (121 X 155 CMS.)</t>
  </si>
  <si>
    <t>PAPEL KRAFF 80 GRS. (1.20X0.75 MTS)</t>
  </si>
  <si>
    <t>BANDAS DE JEBE EN ENVASE DE 1 LIBRA</t>
  </si>
  <si>
    <t>ROTOWASH 40 B20 POR 5 GALONES</t>
  </si>
  <si>
    <t>COLA ELASTICA X 4KGS.</t>
  </si>
  <si>
    <t>Balde</t>
  </si>
  <si>
    <t>COLA REHUMECTABLE KLEBER x 4KLS</t>
  </si>
  <si>
    <t>COLA SINTETICA DE 4 KILOS POLYCOL P-200</t>
  </si>
  <si>
    <t>SILICONA SPRITE</t>
  </si>
  <si>
    <t>LOTITEC (PEGAMENTO P/USO GRAL. DE MAQUINARIA)</t>
  </si>
  <si>
    <t>AFLOJATODO EN SPRITE</t>
  </si>
  <si>
    <t>COLA SINTETICA X 50 KLS</t>
  </si>
  <si>
    <t>COLA SINTETICA</t>
  </si>
  <si>
    <t>Cajero automático</t>
  </si>
  <si>
    <t>Capturador de imagen -scanner</t>
  </si>
  <si>
    <t>Computadora personal portátil</t>
  </si>
  <si>
    <t>Concentrador de red</t>
  </si>
  <si>
    <t>Convertidor de señal</t>
  </si>
  <si>
    <t>DISCO DURO QUANTUM C/CABLE DE CONEX</t>
  </si>
  <si>
    <t>Equipo de autoservicio</t>
  </si>
  <si>
    <t>Equipo de comunicación lan</t>
  </si>
  <si>
    <t>Equipo de comunicación wan</t>
  </si>
  <si>
    <t>Manejador de voz - conmutador de voz</t>
  </si>
  <si>
    <t>Grabadora de disco compacto (CD ROM)</t>
  </si>
  <si>
    <t>Impresora (otras) estampadora al calor</t>
  </si>
  <si>
    <t>Impresora de inyección de tinta</t>
  </si>
  <si>
    <t>Impresora de código de barras</t>
  </si>
  <si>
    <t>Impresora de etiquetas y tickets</t>
  </si>
  <si>
    <t>Impresora láser</t>
  </si>
  <si>
    <t>Gabinete Metal p/redes</t>
  </si>
  <si>
    <t>Impresora de matriz de punto</t>
  </si>
  <si>
    <t>Impresora de Planos Plotter</t>
  </si>
  <si>
    <t>Kiosco multimedia</t>
  </si>
  <si>
    <t>Lectora de Cinta Magnética</t>
  </si>
  <si>
    <t>Lectora de código de barras</t>
  </si>
  <si>
    <t>Lectora de Tarjeta con cinta Magnetica</t>
  </si>
  <si>
    <t>Lectora de tarjeta con cinta magnética</t>
  </si>
  <si>
    <t>Lectora Grabadora de discos opticos</t>
  </si>
  <si>
    <t>Maq Personalizadora Embosadora</t>
  </si>
  <si>
    <t>Modem</t>
  </si>
  <si>
    <t>Monitor a color</t>
  </si>
  <si>
    <t>Monitor monocromático</t>
  </si>
  <si>
    <t>Ruteador de red - router</t>
  </si>
  <si>
    <t>Computador Central</t>
  </si>
  <si>
    <t>Servidor</t>
  </si>
  <si>
    <t>Servidor de Impresión para red</t>
  </si>
  <si>
    <t>Sistema de almacenamiento de discos externos</t>
  </si>
  <si>
    <t>Sistema de administración de colas</t>
  </si>
  <si>
    <t>Sistema Deteccion de intrusos</t>
  </si>
  <si>
    <t>Sistema Proteccion y Seguridad</t>
  </si>
  <si>
    <t>Teclado - Keyboar</t>
  </si>
  <si>
    <t>Teclado Otros</t>
  </si>
  <si>
    <t>Tecl p/Numero de iden personal</t>
  </si>
  <si>
    <t>Terminal de Consulta Infopoint</t>
  </si>
  <si>
    <t>Unidad central de proceso - CPU</t>
  </si>
  <si>
    <t>Unidad para copia de seguridad</t>
  </si>
  <si>
    <t>Video Camara para computadora</t>
  </si>
  <si>
    <t>Video cámara para computadora</t>
  </si>
  <si>
    <t>Agenda Electrónica</t>
  </si>
  <si>
    <t>Calculadora cientifica</t>
  </si>
  <si>
    <t>Calculadora eléctrica</t>
  </si>
  <si>
    <t>Calculadora electrónica</t>
  </si>
  <si>
    <t>Cámara fotográfica digital</t>
  </si>
  <si>
    <t>Contador  electrónico de billetes</t>
  </si>
  <si>
    <t>Contador electrónico de monedas</t>
  </si>
  <si>
    <t>Desglosadora de papel continuo</t>
  </si>
  <si>
    <t>Destructora de documentos</t>
  </si>
  <si>
    <t>Detector de metal tipo arco</t>
  </si>
  <si>
    <t>Detector manual de metales</t>
  </si>
  <si>
    <t>Eq.Multifunc.FotocFaxImp</t>
  </si>
  <si>
    <t>Fotocopiadora en general</t>
  </si>
  <si>
    <t>Guillotina</t>
  </si>
  <si>
    <t>Lectora de cheques</t>
  </si>
  <si>
    <t>Maquina Anilladora</t>
  </si>
  <si>
    <t>Anilladora</t>
  </si>
  <si>
    <t>Máquina Compaginadora</t>
  </si>
  <si>
    <t>Máquina de escribir electrica</t>
  </si>
  <si>
    <t>Maquina de escribir electrónica</t>
  </si>
  <si>
    <t>Maquina  de escribir mecánica</t>
  </si>
  <si>
    <t>Maquina Espiraladora</t>
  </si>
  <si>
    <t>Máquina Registradora</t>
  </si>
  <si>
    <t>Máquina Sumadora</t>
  </si>
  <si>
    <t>Protectografo</t>
  </si>
  <si>
    <t>Protectora de cheques</t>
  </si>
  <si>
    <t>Reloj (otros)</t>
  </si>
  <si>
    <t>Reloj marcador fechador electrónico</t>
  </si>
  <si>
    <t>Retroproyecto de transparencias</t>
  </si>
  <si>
    <t>Archivador de madera</t>
  </si>
  <si>
    <t>Archivador de melamina</t>
  </si>
  <si>
    <t>Archivador de metal</t>
  </si>
  <si>
    <t>Archivador de metal y melamina</t>
  </si>
  <si>
    <t>Armario de madera</t>
  </si>
  <si>
    <t>Armario de melamina</t>
  </si>
  <si>
    <t>Armario de metal</t>
  </si>
  <si>
    <t>Atril (otros)</t>
  </si>
  <si>
    <t>Banca (otros)</t>
  </si>
  <si>
    <t>Banca de madera</t>
  </si>
  <si>
    <t>Biblioteca de madera</t>
  </si>
  <si>
    <t>CAJA DE METAL PARA TRANSP. DINERO (INVENTARIO)</t>
  </si>
  <si>
    <t>Caja de Metal</t>
  </si>
  <si>
    <t>Caja de Seguridad</t>
  </si>
  <si>
    <t>Caja fuerte</t>
  </si>
  <si>
    <t>Carpeta de metal unipersonal</t>
  </si>
  <si>
    <t>Carro Transportador</t>
  </si>
  <si>
    <t>Casillero de madera</t>
  </si>
  <si>
    <t>Casillero de Metal Locker</t>
  </si>
  <si>
    <t>Cenicero de pie</t>
  </si>
  <si>
    <t>Cintoteca</t>
  </si>
  <si>
    <t>Comoda (otros)</t>
  </si>
  <si>
    <t>Credenza de madera</t>
  </si>
  <si>
    <t>Credenza de Melamina</t>
  </si>
  <si>
    <t>Credenza de metal</t>
  </si>
  <si>
    <t>Credenza de metal y melamina</t>
  </si>
  <si>
    <t>Escalera de madera</t>
  </si>
  <si>
    <t>Escritorio de madera</t>
  </si>
  <si>
    <t>Escritorio de metal</t>
  </si>
  <si>
    <t>Escritorio de metal y melamina</t>
  </si>
  <si>
    <t>Estante Archivador de Melamine</t>
  </si>
  <si>
    <t>Estante de madera</t>
  </si>
  <si>
    <t>Estante de Melamine</t>
  </si>
  <si>
    <t>Estante de Metal</t>
  </si>
  <si>
    <t>Estante de metal y melamina</t>
  </si>
  <si>
    <t>Fichero de Metal</t>
  </si>
  <si>
    <t>Gabinete de madera</t>
  </si>
  <si>
    <t>Gabinete de melamina</t>
  </si>
  <si>
    <t>Gabinete de metal para redes</t>
  </si>
  <si>
    <t>Librero de madera</t>
  </si>
  <si>
    <t>Librero de melamina</t>
  </si>
  <si>
    <t>Mesa(otras)</t>
  </si>
  <si>
    <t>Mesa de formularios</t>
  </si>
  <si>
    <t>Mesa de melanine</t>
  </si>
  <si>
    <t>Mesa de metal</t>
  </si>
  <si>
    <t>Mesa de metal para dibujo</t>
  </si>
  <si>
    <t>Mesa de Centro</t>
  </si>
  <si>
    <t>Mesa madera para maquina de escribir</t>
  </si>
  <si>
    <t>Mesa de madera para teléfono</t>
  </si>
  <si>
    <t>Mesita de metal y melamina</t>
  </si>
  <si>
    <t>Mesa de metal para maquina de escribir</t>
  </si>
  <si>
    <t>Mesa de metal para teléfono</t>
  </si>
  <si>
    <t>Modulo de Computo(otros)</t>
  </si>
  <si>
    <t>Módulo de madera</t>
  </si>
  <si>
    <t>Módulo de madera para microcomputadora</t>
  </si>
  <si>
    <t>Módulo de melamina</t>
  </si>
  <si>
    <t>Módulo de melamina para computadora</t>
  </si>
  <si>
    <t>Módulo de metal para microcomputadora</t>
  </si>
  <si>
    <t>Mostrador de madera</t>
  </si>
  <si>
    <t>Mueble Bar</t>
  </si>
  <si>
    <t>Mueble Casillero de segur. bancario</t>
  </si>
  <si>
    <t>Pantalla ecran</t>
  </si>
  <si>
    <t>ORDENADOR DE FILA (INVENTARIO)</t>
  </si>
  <si>
    <t>PERCHERO DE PIE (INVENTARIO)</t>
  </si>
  <si>
    <t>Perchero de metal</t>
  </si>
  <si>
    <t>Pizarra Acrilica</t>
  </si>
  <si>
    <t>Repisa</t>
  </si>
  <si>
    <t>Ropero</t>
  </si>
  <si>
    <t>Silla fija de madera</t>
  </si>
  <si>
    <t>Silla fija de metal</t>
  </si>
  <si>
    <t>Silla giratoria de madera</t>
  </si>
  <si>
    <t>Silla giratoria de metal</t>
  </si>
  <si>
    <t>Sillon Cama</t>
  </si>
  <si>
    <t>Sillón fijo de madera</t>
  </si>
  <si>
    <t>Sillón fijo de metal</t>
  </si>
  <si>
    <t>Silla Otros(Cuero)</t>
  </si>
  <si>
    <t>Sillon giratorio de madera</t>
  </si>
  <si>
    <t>Sillón giratorio de metal</t>
  </si>
  <si>
    <t>Sofá de madera</t>
  </si>
  <si>
    <t>Sofa de metal</t>
  </si>
  <si>
    <t>Surtidor de agua electrico - Dispensador electrico</t>
  </si>
  <si>
    <t>Surtido de Agua Electrico-Dispensador</t>
  </si>
  <si>
    <t>Tablero Digital</t>
  </si>
  <si>
    <t>Taburete fijo de metal</t>
  </si>
  <si>
    <t>Vitrina (otras)</t>
  </si>
  <si>
    <t>DISKETTE DE 3.5 2S/HD (CAJA X 10U.)</t>
  </si>
  <si>
    <t>CD REGRABABLE IMATION 700MB CD-RW</t>
  </si>
  <si>
    <t>ROLLO TERMICO IMPRESORA HIBRIDA</t>
  </si>
  <si>
    <t>TONER LEXMARK WOPTRA 810</t>
  </si>
  <si>
    <t>TAMBOR P/IMPRESORA BROTHER DR 520</t>
  </si>
  <si>
    <t>TONER P/IMP. LASER HP P2015/2727NF</t>
  </si>
  <si>
    <t>TONER ORIGINAL P/IMP.HEWLWTT 92295A</t>
  </si>
  <si>
    <t>TONER P/IMP.LASER HP 9050</t>
  </si>
  <si>
    <t>P. CONVALIDACION  01 HOJA F-OP-331-A</t>
  </si>
  <si>
    <t>TONER P/IMP.LASER INFOPRINT 32 IBM</t>
  </si>
  <si>
    <t>TONER IMPRESORA KYOCERA FS-9100/9520 DN</t>
  </si>
  <si>
    <t>TONER KYOCERA TK 172 FS1370 DN</t>
  </si>
  <si>
    <t>TAMBOR KYOCERA FS-1370 TK-172</t>
  </si>
  <si>
    <t>TAMBOR LASER HP P2015/2727NF</t>
  </si>
  <si>
    <t>TONER BROTHER MFC 7220 TN 350</t>
  </si>
  <si>
    <t>TONER KONICA MINOLTA T1390</t>
  </si>
  <si>
    <t>TAMBOR BROTHER MFC 8950 DR720</t>
  </si>
  <si>
    <t>TONER KYOCERA TASKALFA 3510i  TK-7207</t>
  </si>
  <si>
    <t>P. CONVALIDACION AUTOCOPIATIVO 01 HOJA F-OP-331-B</t>
  </si>
  <si>
    <t>CARTUCHO P/IMPRESORA CANON COLOR NEGRO</t>
  </si>
  <si>
    <t>CARTUCHO PARA FAX OLIVETTI</t>
  </si>
  <si>
    <t>CARTUCHO PARA IMPRESORA CANON COLOR CYAN</t>
  </si>
  <si>
    <t>CARTUCHO TINTA BX-3 PARA FAX CANON</t>
  </si>
  <si>
    <t>CARTUCHO TINTA NEGRA P/FAX SAMSUNG</t>
  </si>
  <si>
    <t>CARTUCHO TINTA NEGRA P/IMP.EPSON880</t>
  </si>
  <si>
    <t>CARTUCHO TINTA NEGRO P/FAX CANON</t>
  </si>
  <si>
    <t>CARTUCHO TINTA P/IMP.Y/O FAX CANON</t>
  </si>
  <si>
    <t>CARTUCHO PARA IMPRESORA CANON COLOR MAGENTA</t>
  </si>
  <si>
    <t>CARTUCHO PARA IMPRESORA CANON COLOR AMARILLO</t>
  </si>
  <si>
    <t>DATA CARTRIDGE IMATION DC 3590</t>
  </si>
  <si>
    <t>DATA TAPE IMATION</t>
  </si>
  <si>
    <t>DATA CARTRIDGE IAMTION ULTRIUM II</t>
  </si>
  <si>
    <t>CARTUCHO P/FAX CANON PG40</t>
  </si>
  <si>
    <t>CARTUCHO TINTA MAGENTA - FAX BROTHER</t>
  </si>
  <si>
    <t>CARTUCHO TINTA CYAN - FAX BROTHER</t>
  </si>
  <si>
    <t>CARTUCHO TINTA YELLOW  - FAX BROTHER</t>
  </si>
  <si>
    <t>CARTUCHO TINTA BLACK - FAX BROTHER</t>
  </si>
  <si>
    <t>CINTA EPSON ERC - 31B - IMP. HIBRIDA</t>
  </si>
  <si>
    <t>CINTA P/IMPRESORA DFX 5000/9000</t>
  </si>
  <si>
    <t>CINTA P/IMPRESORA DFX 5000/8000</t>
  </si>
  <si>
    <t>CINTA MARCA OKIDATA 320/321/420/421</t>
  </si>
  <si>
    <t>CINTAS P/TERMO IMPRESORAS DATACARD</t>
  </si>
  <si>
    <t>CINTA P/IMPRESORA PRINTRONIX MD P8220</t>
  </si>
  <si>
    <t>KIT DE MANT.P/IMP.LASER IBM INFOPRINT</t>
  </si>
  <si>
    <t>KIT DE LIMPIEZA P/IMPRESORA PRINTRONIX P5215</t>
  </si>
  <si>
    <t>KIT MANTENIMIENTO XEROX 5500/5550</t>
  </si>
  <si>
    <t>KIT PARA IMPRESORA KYOCERA FS-9520DN</t>
  </si>
  <si>
    <t>ALMOHADILLA PARA IMPRESORA EPSON</t>
  </si>
  <si>
    <t>CARRUAJE PARA IMPRESORA EPSON</t>
  </si>
  <si>
    <t>ENGRANAJE DE ARRASTRE EPSON</t>
  </si>
  <si>
    <t>JACK RJ-45, FACE PLATE</t>
  </si>
  <si>
    <t>WALLBOX</t>
  </si>
  <si>
    <t>CABEZAL P/IMP. EPSON FX-1170</t>
  </si>
  <si>
    <t>CABEZAL P/IMP. EPSON FX-1050</t>
  </si>
  <si>
    <t>CABEZAL P/IMP.EPSON FX 870</t>
  </si>
  <si>
    <t>BANDEJA DE PAPEL P/IMP. EPSON</t>
  </si>
  <si>
    <t>CABEZALES DE LECTORA PARA PIN PAD</t>
  </si>
  <si>
    <t>CABEZALES DE IMPRESORA OKI 320</t>
  </si>
  <si>
    <t>CABLE FLAT P/IMP. EPSON  880</t>
  </si>
  <si>
    <t>LECTORA DE CD</t>
  </si>
  <si>
    <t>MAINBOARD PARA CPU</t>
  </si>
  <si>
    <t>MAINBOARD P/IMPRESORA EPSON</t>
  </si>
  <si>
    <t>MASCARA DE CINTA EPSON</t>
  </si>
  <si>
    <t>PALANCA SELECTORA DE PAPEL</t>
  </si>
  <si>
    <t>SOPORTE GUIA DE PAPEL P/IMP. EPSON</t>
  </si>
  <si>
    <t>TAPA ACRILICA P/IMP. EPSON</t>
  </si>
  <si>
    <t>TENSORES P/IMP. EPSON</t>
  </si>
  <si>
    <t>DISCO DURO</t>
  </si>
  <si>
    <t>MEMORIAS</t>
  </si>
  <si>
    <t>LICENCIAS</t>
  </si>
  <si>
    <t>FUSOR P/IMP.LEXMARK OPTRA 810</t>
  </si>
  <si>
    <t>CINTA FOUR COLOR YMCKT (806124-106)</t>
  </si>
  <si>
    <t>CINTAS DURAGAD CODIGO 557171-001</t>
  </si>
  <si>
    <t>RIBBON GRAPHICS BLACK</t>
  </si>
  <si>
    <t>CLEANING TAPE GRAPHICS</t>
  </si>
  <si>
    <t>CARD GARD</t>
  </si>
  <si>
    <t>TAPE DURAGARD OVERLAY 0.5 MM</t>
  </si>
  <si>
    <t>CLEANING ROLLER  (JGO. X 2 RODILLOS)</t>
  </si>
  <si>
    <t>INDENT RIBBON BLACK</t>
  </si>
  <si>
    <t>HEAD ASSY READ/WRITE, IAT HICO</t>
  </si>
  <si>
    <t>RIBBON GRAPHICS COLOR YMCK CODIGO 552854-502</t>
  </si>
  <si>
    <t>OVERLAY 0.5 mm. CÓDIGO 562750-001</t>
  </si>
  <si>
    <t>RIBBON GRAPHICS COLOR YMCK CODIGO 806124-102</t>
  </si>
  <si>
    <t>OVERLAY 0.5 mm. CODIGO 557171-001</t>
  </si>
  <si>
    <t>INFILL RIBBON BLACK</t>
  </si>
  <si>
    <t>TERMAL PRINT HEAD</t>
  </si>
  <si>
    <t>RIBBON GRAPHICS COLOR YMCKT 806124-104</t>
  </si>
  <si>
    <t>PRINT HEAD COLOR 569110-999</t>
  </si>
  <si>
    <t>PRINT HEAD COLOR 549325-999</t>
  </si>
  <si>
    <t>THERMAL PRINT HEAD BLACK</t>
  </si>
  <si>
    <t>CLEANING CARD OVERLAY</t>
  </si>
  <si>
    <t>FUNDA PLAST.P/TARJETA DE AHORRO</t>
  </si>
  <si>
    <t>Bicicleta</t>
  </si>
  <si>
    <t>Escopeta</t>
  </si>
  <si>
    <t>Revolver</t>
  </si>
  <si>
    <t>Chaleco Antibalas</t>
  </si>
  <si>
    <t>Detector de Humo</t>
  </si>
  <si>
    <t>Extintor</t>
  </si>
  <si>
    <t>Sistema de Detección contra Incendios</t>
  </si>
  <si>
    <t>TRAPO INDUSTRIAL</t>
  </si>
  <si>
    <t>TINTA NEGRO INTENSO OFFSET LATA X 2.5 KL</t>
  </si>
  <si>
    <t>LLANTA 700 X 15 -10PLY CHASQUI G.Y</t>
  </si>
  <si>
    <t>Amplificador de audio</t>
  </si>
  <si>
    <t>Analizadores (otros)</t>
  </si>
  <si>
    <t>Antena (otras)</t>
  </si>
  <si>
    <t>Antena de transmisión</t>
  </si>
  <si>
    <t>Audifonos</t>
  </si>
  <si>
    <t>Caja Acustica</t>
  </si>
  <si>
    <t>Cámara de video</t>
  </si>
  <si>
    <t>Cámara de video digital</t>
  </si>
  <si>
    <t>Central telefónica</t>
  </si>
  <si>
    <t>Central Telefonica</t>
  </si>
  <si>
    <t>Circuito cerrado de video</t>
  </si>
  <si>
    <t>Concentrador de comunicaciones</t>
  </si>
  <si>
    <t>Consola para atención de llamadas telef</t>
  </si>
  <si>
    <t>Consola Equipo de Grabacion Telefonica</t>
  </si>
  <si>
    <t>Conversor Analogico Digital</t>
  </si>
  <si>
    <t>Convertidor (otros)</t>
  </si>
  <si>
    <t>Detector de Interferencias Telefonicas</t>
  </si>
  <si>
    <t>Dictafono</t>
  </si>
  <si>
    <t>Duplicadora de microfilm</t>
  </si>
  <si>
    <t>Equipo de Audioconferencia</t>
  </si>
  <si>
    <t>Equipo de Sistema Inversor</t>
  </si>
  <si>
    <t>Equipo multiplexor</t>
  </si>
  <si>
    <t>Escaner de Red</t>
  </si>
  <si>
    <t>Facsímil</t>
  </si>
  <si>
    <t>Filmadora</t>
  </si>
  <si>
    <t>Filmadora procesadora de microfichas</t>
  </si>
  <si>
    <t>Generador de tonos y sonda digital</t>
  </si>
  <si>
    <t>Grabadora digital</t>
  </si>
  <si>
    <t>Grabadora para cinta de sonido</t>
  </si>
  <si>
    <t>Intercomunicador</t>
  </si>
  <si>
    <t>Micrófono (otros)</t>
  </si>
  <si>
    <t>Lectora Microfichas</t>
  </si>
  <si>
    <t>Megafono</t>
  </si>
  <si>
    <t>Minicomponente</t>
  </si>
  <si>
    <t>Minigrabadora para cinta de sonido</t>
  </si>
  <si>
    <t>Monitor(otros)</t>
  </si>
  <si>
    <t>PANEL DE CONTROL EPSON FX-880</t>
  </si>
  <si>
    <t>Panel solar</t>
  </si>
  <si>
    <t>Pararrayos</t>
  </si>
  <si>
    <t>Probador de circuitos eléctricos</t>
  </si>
  <si>
    <t>Probador de Fibra Optica</t>
  </si>
  <si>
    <t>probador de señales digitales</t>
  </si>
  <si>
    <t>procesador otros</t>
  </si>
  <si>
    <t>Procesador de peliculas</t>
  </si>
  <si>
    <t>Proyector</t>
  </si>
  <si>
    <t>Punto de Acceso Inalambrico</t>
  </si>
  <si>
    <t>Radio receptor</t>
  </si>
  <si>
    <t>Radio transmisor receptor</t>
  </si>
  <si>
    <t>Radiograbadora</t>
  </si>
  <si>
    <t>Reproductor de Disco Digital</t>
  </si>
  <si>
    <t>Reproductor grabador de DVD - DVD grabador</t>
  </si>
  <si>
    <t>Grabador DVD Writer</t>
  </si>
  <si>
    <t>Scanner de Comunicaciones</t>
  </si>
  <si>
    <t>Sistema de proyección multimedia</t>
  </si>
  <si>
    <t>Sistema de Videoconferencia</t>
  </si>
  <si>
    <t>Teléfono</t>
  </si>
  <si>
    <t>Teléfono celular</t>
  </si>
  <si>
    <t>Televisor a color</t>
  </si>
  <si>
    <t>Televisor con videograbadora</t>
  </si>
  <si>
    <t>Terminal de datos</t>
  </si>
  <si>
    <t>Terminal de línea</t>
  </si>
  <si>
    <t>Equipo Transmisor Receptor</t>
  </si>
  <si>
    <t>Videograbadora</t>
  </si>
  <si>
    <t>Visualizador _ viewfinder</t>
  </si>
  <si>
    <t>POLO C/BLANCO "PIDE TU TARJETA DE CREDITO"</t>
  </si>
  <si>
    <t>PAN DE ORO</t>
  </si>
  <si>
    <t>SUMINISTRO E INSTALACION DE EQUIPO DE AIRE ACONDICIONADO</t>
  </si>
  <si>
    <t>REPARACION DE AIRE ACONDICIONADO</t>
  </si>
  <si>
    <t>REPARACION Y MANTENIMIENTO DE EQUIPOS DE AIRE ACONDICIONADO</t>
  </si>
  <si>
    <t>ALQUILER DE EQUIPO AIRE ACONDICIONADO</t>
  </si>
  <si>
    <t>MANTENIMIENTO DE EQUIPO DE AIRE ACONDICIONADO</t>
  </si>
  <si>
    <t>CAMBIO DE EQUIPO DE AIRE ACONDICIONADO</t>
  </si>
  <si>
    <t>REUBICACION DE EQUIPO DE AIRE ACONDICIONADO</t>
  </si>
  <si>
    <t>INSTALACION DE EQUIPO DE AIRE ACONDICIONADO</t>
  </si>
  <si>
    <t>TRASLADO DE EQUIPO DE AIRE ACONDICIONADO</t>
  </si>
  <si>
    <t>IMPLEMENTACION DE SISTEMA DE AIRE ACONDICIONADO</t>
  </si>
  <si>
    <t>REPARACION DE EQUIPO FRIOBAR</t>
  </si>
  <si>
    <t>MANTENIMIENTO DE EQUIPO DE FRIOBAR</t>
  </si>
  <si>
    <t>REUBICACION DE EQUIPO DE FRIOBAR</t>
  </si>
  <si>
    <t>REPARACION  DE EQUIPO EXTRACTOR DE AIRE</t>
  </si>
  <si>
    <t>INSTALACION DE EXTRACTOR DE AIRE</t>
  </si>
  <si>
    <t>INSTALACION DE DUCTOS DE AIRE ACONDICIONADO</t>
  </si>
  <si>
    <t>EQUIPO DE REFRIGERACIÓN</t>
  </si>
  <si>
    <t>SUMINISTRO E INSTALACION DE GRUPO ELECTROGENO</t>
  </si>
  <si>
    <t>REPARACION Y MANTENIMIENTO DE GRUPO ELECTROGENO</t>
  </si>
  <si>
    <t>REPARACION DE GRUPO ELECTROGENO</t>
  </si>
  <si>
    <t>MANTENIMIENTO DE GRUPO ELECTROGENO</t>
  </si>
  <si>
    <t>INSTALACION DE GRUPO ELECTROGENO</t>
  </si>
  <si>
    <t>TRASLADO DE GRUPO ELECTROGENO</t>
  </si>
  <si>
    <t>REUBICACION DE GRUPO ELECTROGENO</t>
  </si>
  <si>
    <t>CAMBIO DE GRUPO ELECTROGENO</t>
  </si>
  <si>
    <t>ALQUILER DE GRUPO ELECTROGENO</t>
  </si>
  <si>
    <t>BALANCEO DE CARGA ELECTRICA</t>
  </si>
  <si>
    <t>SUMINISTRO E INSTALACION DE TABLEROS DE TRANFERENCIA DE G.E.</t>
  </si>
  <si>
    <t>REPARACION DE TABLERO DE TRANSFERENCIA DE G.E.</t>
  </si>
  <si>
    <t>MANTENIMIENTO DE TABLERO DE TRANFERENCIA DE G.E.</t>
  </si>
  <si>
    <t>INSTALACION DE TABLERO DE TRANSFERENCIA DE G.E.</t>
  </si>
  <si>
    <t>REUBICACION DE TABLERO DE TRANSFERENCIA DE G.E.</t>
  </si>
  <si>
    <t>DESCARBONIZADO DE GRUPO ELECTROGENO</t>
  </si>
  <si>
    <t>PINTADO DE GRUPO ELECTROGENO</t>
  </si>
  <si>
    <t>SUMINISTRO E INSTALACION DE EQUIPO UPS</t>
  </si>
  <si>
    <t>REPARACION Y MANTENIMIENTO DE EQUIPO UPS</t>
  </si>
  <si>
    <t>REPARACION DE EQUIPO UPS</t>
  </si>
  <si>
    <t>MANTENIMIENTO DE EQUIPO UPS</t>
  </si>
  <si>
    <t>INSTALACION DE EQUIPO UPS</t>
  </si>
  <si>
    <t>TRASLADO DE EQUIPO UPS</t>
  </si>
  <si>
    <t>REUBICACION DE EQUIPO UPS</t>
  </si>
  <si>
    <t>CAMBIO DE EQUIPO UPS</t>
  </si>
  <si>
    <t>ALQUILER DE EQUIPO UPS</t>
  </si>
  <si>
    <t>REPARACION Y MANTENIMIENTO DE REPRODUCTORES DE VIDEO</t>
  </si>
  <si>
    <t>REPARACION DE REPRODUCTORES DE VIDEO</t>
  </si>
  <si>
    <t>MANTENIMIENTO DE REPRODUCTORES DE VIDEO</t>
  </si>
  <si>
    <t>REPARACION Y MANTENIMIENTO DE COMPUTADORAS PC</t>
  </si>
  <si>
    <t>REPARACION DE COMPUTADORAS PC</t>
  </si>
  <si>
    <t>MANTENIMIENTO DE COMPUTADORAS PC</t>
  </si>
  <si>
    <t>ALQUILER DE COMPUTADORAS PC</t>
  </si>
  <si>
    <t>REPARACION Y MANTENIMIENTO DE IMPRESORAS</t>
  </si>
  <si>
    <t>REPARACION DE IMPRESORAS</t>
  </si>
  <si>
    <t>MANTENIMIENTO DE IMPRESORAS</t>
  </si>
  <si>
    <t>ALQUILER DE IMPRESORAS</t>
  </si>
  <si>
    <t>REPARACION Y MANTENIMIENTO DE EQUIPOS DE COMPUTO</t>
  </si>
  <si>
    <t>REPARACION DE EQUIPOS DE COMPUTO</t>
  </si>
  <si>
    <t>MANTENIMIENTO DE EQUIPOS DE COMPUTO</t>
  </si>
  <si>
    <t>ARRENDAMIENTO DE BIENES</t>
  </si>
  <si>
    <t>ARRENDAMIENTO A PLAZO FIJO DE MÁQUINAS Y EQUIPOS DE COMPUTO</t>
  </si>
  <si>
    <t>MANTENIMIENTO DE SOFTWARE</t>
  </si>
  <si>
    <t>MANTENIMIENTO DE TERMOIMPRESORAS</t>
  </si>
  <si>
    <t>TRANSPORTE DE MENSAJES ELECTRÓNICOS DE LA RED .</t>
  </si>
  <si>
    <t>REPARACION Y MANTENIMIENTO DE MAQUINAS DE OFICINA</t>
  </si>
  <si>
    <t>REPARACION DE MAQUINAS DE OFICINA</t>
  </si>
  <si>
    <t>MANTENIMIENTO DE MAQUINAS DE OFICINA</t>
  </si>
  <si>
    <t>ARRENDAMIENTO A PLAZO FIJO DE MÁQUINAS DE OFICINA</t>
  </si>
  <si>
    <t>REPARACION Y MANTENIMIENTO DE MAQUINA DE ESCRIBIR</t>
  </si>
  <si>
    <t>REPARACION DE MAQUINA DE ESCRIBIR ELECTRONICA</t>
  </si>
  <si>
    <t>MANTENIMIENTO DE MAQUINA DE ESCRIBIR ELECTRONICA</t>
  </si>
  <si>
    <t>REPARACION DE MAQUINA DE ESCRIBIR ELECTRICA</t>
  </si>
  <si>
    <t>MANTENIMIENTO DE MAQUINA DE ESCRIBIR ELECTRICA</t>
  </si>
  <si>
    <t>REPARACION DE MAQUINA DE ESCRIBIR MECANICA</t>
  </si>
  <si>
    <t>MANTENIMIENTO DE MAQUINA DE ESCRIBIR MECANICA</t>
  </si>
  <si>
    <t>REPARACION Y MANTENIMIENTO DE EQUIPOS DE KITCHEN</t>
  </si>
  <si>
    <t>REPARACION DE EQUIPOS DE KITCHEN</t>
  </si>
  <si>
    <t>MANTENIMIENTO DE EQUIPOS DE KITCHEN</t>
  </si>
  <si>
    <t>REUBICACIÓN DE EQUIPOS DE KITCHEN</t>
  </si>
  <si>
    <t>REPARACION Y MANTENIMIENTO DE TELEVISOR</t>
  </si>
  <si>
    <t>REPARACION DETELEVISOR</t>
  </si>
  <si>
    <t>MANTENIMIENTO DE TELEVISOR</t>
  </si>
  <si>
    <t>REPARACION Y MANTENIMIENTO DE DVD</t>
  </si>
  <si>
    <t>REPARACION DE DVD</t>
  </si>
  <si>
    <t>MANTENIMIENTO DE DVD</t>
  </si>
  <si>
    <t>REPARACION Y MANTENIMIENTO DE EQUIPOS DE VIDEO</t>
  </si>
  <si>
    <t>REPARACION DE EQUIPOS DE VIDEO</t>
  </si>
  <si>
    <t>MANTENIMIENTO DE EQUIPOS DE VIDEO</t>
  </si>
  <si>
    <t>ALQUILER DE EQUIPOS DE VIDEO</t>
  </si>
  <si>
    <t>ALQUILER DE TELEVISOR</t>
  </si>
  <si>
    <t>ALQUILER DE DVD</t>
  </si>
  <si>
    <t>INSTALACION DE RACK PARA EQUIDOS DE VIDEO</t>
  </si>
  <si>
    <t>REPARACION Y MANTENIMIENTO DE DISPENSADOR DE TICKET'S</t>
  </si>
  <si>
    <t>REPARACION DE DISPENSADOR DE TICKET'S</t>
  </si>
  <si>
    <t>MANTENIMIENTO DE DISPENSADOR DE TICKET'S</t>
  </si>
  <si>
    <t>SUMINISTRO E INSTALACION DE DISPENSADOR DE TICKETS</t>
  </si>
  <si>
    <t>INSTALACION DE DISPENSADOR DE TICKETS</t>
  </si>
  <si>
    <t>REUBICACCIÓN DE DISPENSADOR DE TICKETS</t>
  </si>
  <si>
    <t>REPARACION Y MANTENIMIENTO DE CAJAS DE SEGURIDAD</t>
  </si>
  <si>
    <t>REPARACION DE CAJAS DE SEGURIDAD</t>
  </si>
  <si>
    <t>MANTENIMIENTO DE CAJAS DE SEGURIDAD</t>
  </si>
  <si>
    <t>TRASLADO DE CAJAS DE SEGURIDAD</t>
  </si>
  <si>
    <t>REUBICACION DE CAJAS DE SEGURIDAD</t>
  </si>
  <si>
    <t>REPARACION Y MANTENIMIENTO DE CRONOMETRO DE TIEMPO -CS.</t>
  </si>
  <si>
    <t>SUMINISTRO E INSTALACION DE CRONOMETROS DE TIEMPO  - CS.</t>
  </si>
  <si>
    <t>REPARACION Y MANTENIMIENTO DE PUERTAS DE BOVEDA</t>
  </si>
  <si>
    <t>REPARACION DE PUERTAS DE BOVEDA</t>
  </si>
  <si>
    <t>MANTENIMIENTO DE PUERTAS DE BOVEDA</t>
  </si>
  <si>
    <t>INSTALACION DE PUERTAS DE BÓVEDA</t>
  </si>
  <si>
    <t>TRASLADO DE PUERTA DE BOVEDA</t>
  </si>
  <si>
    <t>SUMINISTRO E INSTALACION DE PUERTA DE BOVEDA</t>
  </si>
  <si>
    <t>REPARACION Y MANTENIMIENTO DE COMPRENSOR DE AIRE</t>
  </si>
  <si>
    <t>REPARACION DE COMPRENSOR DE AIRE</t>
  </si>
  <si>
    <t>MANTENIMIENTO DE COMPRENSOR DE AIRE</t>
  </si>
  <si>
    <t>TRASLADO DE COMPRENSOR DE AIRE</t>
  </si>
  <si>
    <t>ALQUILER DE COMPRENSOR DE AIRE</t>
  </si>
  <si>
    <t>REPARACION Y MANTENIMIENTO DE TRANSFORMADOR</t>
  </si>
  <si>
    <t>REPARACION DE TRANSFORMADOR</t>
  </si>
  <si>
    <t>MANTENIMIENTO DE TRANSFORMADOR</t>
  </si>
  <si>
    <t>SUMINISTRO E INSTALACION DE TRANSFORMADOR</t>
  </si>
  <si>
    <t>ALQUILER DE TRASNFORMADOR</t>
  </si>
  <si>
    <t>REPARACION Y MANTENIMIENTO DE ESTABILIZADOR</t>
  </si>
  <si>
    <t>REPARACION DE ESTABILIZADOR</t>
  </si>
  <si>
    <t>MANTENIMIENTO DE ESTABILIZADOR</t>
  </si>
  <si>
    <t>SUMINISTRO E INSTALACION DE ESTABILIZADOR</t>
  </si>
  <si>
    <t>ALQUILER DE ESTABILIZADOR</t>
  </si>
  <si>
    <t>REPARACION Y MANTENIMIENTO DE BALANZA</t>
  </si>
  <si>
    <t>REPARACION DE BALANZA</t>
  </si>
  <si>
    <t>MANTENIMIENTO DE BALANZA</t>
  </si>
  <si>
    <t>REPARACION Y MANTENIMIENTO DE BOMBA DE AGUA</t>
  </si>
  <si>
    <t>REPARACION DE BOMBA DE AGUA</t>
  </si>
  <si>
    <t>MANTENIMIENTO DE BOMBA DE AGUA</t>
  </si>
  <si>
    <t>SUMINISTRO E INSTALACION DE BOMBA DE AGUA</t>
  </si>
  <si>
    <t>REPARACION Y MANTENIMIENTO DE CAJEROS AUTOMATICOS</t>
  </si>
  <si>
    <t>MANTENIMIENTO DE CAJERO AUTOMATICO</t>
  </si>
  <si>
    <t>PINTADO DE CAJERO AUTOMATICO</t>
  </si>
  <si>
    <t>TRASLADO DE CAJERO AUTOMATICO</t>
  </si>
  <si>
    <t>ANCLAJE DE CAJERO AUTOMATICO</t>
  </si>
  <si>
    <t>PINTADO DE MASCARA DE CAJERO AUTOMATICO</t>
  </si>
  <si>
    <t>MANTENIMIENTO DE MANIJAS</t>
  </si>
  <si>
    <t>MANTENIMIENTO DE CIERRA PUERTAS</t>
  </si>
  <si>
    <t>CAJEROS AUTOMATICOS</t>
  </si>
  <si>
    <t>CAJEROS MULTITASAS</t>
  </si>
  <si>
    <t>REPARACION DE VENTILADOR ELECTRICO PARA MESA O DE PIE</t>
  </si>
  <si>
    <t>MANTENIMIENTO DE VENTILADOR ELECTRICO PARA MESA O DE PIE</t>
  </si>
  <si>
    <t>REPARACION DE VENTILADOR ELECTRICO PARA PARED</t>
  </si>
  <si>
    <t>MANTENIMIENTO DE VENTILADOR ELECTRICO PARA PARED</t>
  </si>
  <si>
    <t>REPARACION DE VENTILADOR ELECTRICO TIPO COLUMNA O TORRE</t>
  </si>
  <si>
    <t>MANTENIMIENTO DE VENTILADOR ELECTRICO TIPO COLUMNA O TORRE</t>
  </si>
  <si>
    <t>REPARACION DE VENTILADOR ELECTRICO INDUSTRIAL</t>
  </si>
  <si>
    <t>MANTENIMIENTO DE VENTILADOR ELECTRICO INDUSTRIAL</t>
  </si>
  <si>
    <t>REPARACION DE VENTILADOR ELECTRICO PARA TECHO</t>
  </si>
  <si>
    <t>MANTENIMIENTO DE VENTILADOR ELECTRICO PARA TECHO</t>
  </si>
  <si>
    <t>INSTALACION DE VENTILADOR ELECTRICO TIPO COLUMNA O TORRE</t>
  </si>
  <si>
    <t>REPARACION DE THERMA A GAS</t>
  </si>
  <si>
    <t>MANTENIMIENTO DE THERMA A GAS</t>
  </si>
  <si>
    <t>REPARACION DE THERMA ELECTRICA</t>
  </si>
  <si>
    <t>MANTENIMIENTIO DE THERMA ELECTRICA</t>
  </si>
  <si>
    <t>ACONDICIONAMIENTO DE THERMA OTRAS</t>
  </si>
  <si>
    <t>REPARACION DE DESHUMEDECEDORES</t>
  </si>
  <si>
    <t>MANTENIMIENTO DE DESHUMEDECEDORES PARA AMBIENTE TIPO COMERCIAL</t>
  </si>
  <si>
    <t>REPARACION DE DESHUMEDECEDORES PARA AMBIENTE TIPO INDUSTRIAL</t>
  </si>
  <si>
    <t>MANTENIMIENTO DE DESHUMEDECEDORES PARA AMBIENTE TIPO INDUSTRIAL</t>
  </si>
  <si>
    <t>INSTALACION DE DESHUMEDECEDORES PARA AMBIENTE TIPO COMERCIAL</t>
  </si>
  <si>
    <t>ACONDICIONAMIENTO DE DESHUMEDECEDORES PARA AMBIENTE TIPO INDUSTRIAL</t>
  </si>
  <si>
    <t>REPARACION DE MAQUINAS FOTOCOPIADORAS</t>
  </si>
  <si>
    <t>MANTENIMIENTO DE MAQUINAS FOTOCOPIADORAS</t>
  </si>
  <si>
    <t>MANTENIMIENTO  Y REPARACION  DE  RELOJES DE  PARED</t>
  </si>
  <si>
    <t>MANTENIMIENTO DE DESTRUCTORA DE PAPEL</t>
  </si>
  <si>
    <t>MANTENIMIENTO DE ENESERES DE CRISTAL</t>
  </si>
  <si>
    <t>MANTENIMIENTO DE ENSERES DE METAL</t>
  </si>
  <si>
    <t>MANTENIMIENTO DE EQUIPOS DE RELOJERIA</t>
  </si>
  <si>
    <t>MANTENIMIENTO DE EQUIPOS FONOTECNICOS</t>
  </si>
  <si>
    <t>MANTENIMIENTO DE FACSIMIL</t>
  </si>
  <si>
    <t>MANTENIMIENTO DE MAQUINAS DE ESCRIBIR EN GENERAL</t>
  </si>
  <si>
    <t>MANTENIMIENTO DE RELOJ TARJETERO DE ASISTENCIA</t>
  </si>
  <si>
    <t>MANTENIMIENTO Y RAPARACION DE RELOJ ESTAMPADOR</t>
  </si>
  <si>
    <t>MANTENIMIENTO DE RELOJ CONTROL ASISTENCIA</t>
  </si>
  <si>
    <t>MANT. Y REPAR. DE MAQUINA DE ESCRIBIR ELECTRICA Y ELECTRONICA</t>
  </si>
  <si>
    <t>REPARACIÒN DE MAQUINAS CONTADORAS DE BILLETES</t>
  </si>
  <si>
    <t>MANTENIMIENTO DE CONTADORAS DE BILLETES</t>
  </si>
  <si>
    <t>REPARACION DE MAQUINA CALCULADORA ELECTRONICA</t>
  </si>
  <si>
    <t>MANTENIMIENTO DE MAQUINA CALCULADORA ELECTRONICA</t>
  </si>
  <si>
    <t>MANTENIMIENTO DE MAQUINA ATM WATCH</t>
  </si>
  <si>
    <t>INSTALACIÓN DE MAQUINAS ATM WATCH</t>
  </si>
  <si>
    <t>INSTALACION DE CENTRAL TELEFONICA- LINEAS Y ANEXOS</t>
  </si>
  <si>
    <t>INSTALACION DE EQUIPOS DE TELECOMUNICACION</t>
  </si>
  <si>
    <t>INSTALACION Y CABLEADO DE RED Y CENTRAL TELEFONICA</t>
  </si>
  <si>
    <t>INSTALACION Y CABLEADO DE RED TELEFONICA IP</t>
  </si>
  <si>
    <t>INSTALACION DE TELEFONOS</t>
  </si>
  <si>
    <t>INSTALACION DE FAX</t>
  </si>
  <si>
    <t>SERVICIO DE CONEXION DE TRONCALES Y PROGRAMACION DE ANEXOS</t>
  </si>
  <si>
    <t>INSTALACION DE OTROS EQS.DE TELECOMUNICACIONES</t>
  </si>
  <si>
    <t>INSTALACION DE CENTRALES DE COMUNICACION</t>
  </si>
  <si>
    <t>MANT. DE  AMPLIFICADOR (OTROS) PARA TELECOMUNCACIONES</t>
  </si>
  <si>
    <t>MANT. DE  AMPLIFICADOR DE AUDIO PARA TELECOMUNCACIONES</t>
  </si>
  <si>
    <t>MANT. DE AMPLIFICADOR DE RADIOFRECUENCIA PARA TELECOMUNCACIONES</t>
  </si>
  <si>
    <t>MANT. DE AMPLIFICADOR MEZCLADOR PARA TELECOMUNCACIONES</t>
  </si>
  <si>
    <t>MANT. DE AMPLIFICADOR TELEFONICO PARA TELECOMUNCACIONES</t>
  </si>
  <si>
    <t>MANTENIMIENTO DE ANALIZADOR DE COMUNICACION DIGITAL PARA TELECOMUNCACIONES</t>
  </si>
  <si>
    <t>MANTENIMIENTO DE ANALIZADOR DE ENERGIA ELECTROSTATICA PARA TELECOMUNCACIONES</t>
  </si>
  <si>
    <t>MANTENIMIENTO DE ANALIZADOR DE ESPECTROS PARA TELECOMUNCACIONES</t>
  </si>
  <si>
    <t>MANTENIMIENTO DE ANALIZADOR DE FIBRA OPTICA - ANALIZADOR DE RED PARA TELECOMUNCACIONES</t>
  </si>
  <si>
    <t>MANTENIMIENTO DE ANALIZADOR DE INTENSIDAD DE CAMPO DE RADIOFRECUENCIA PARA TELECOMUNCACIONES</t>
  </si>
  <si>
    <t>MANTENIUMIENTO DE ANALIZADOR DE PROTOCOLOS PARA TELECOMUNCACIONES</t>
  </si>
  <si>
    <t>MANTENIMIENTO DE ANALIZADOR DE RADIOCOMUNICACIONES PARA TELECOMUNCACIONES</t>
  </si>
  <si>
    <t>MANTENIMIENTO DE ANALIZADOR DE SEÑALES DE TELEVISION PARA TELECOMUNCACIONES</t>
  </si>
  <si>
    <t>MANTENIMIENTO DE ANALIZADOR DE SISTEMA PARA MICROONDAS PARA TELECOMUNCACIONES</t>
  </si>
  <si>
    <t>MANTENIMIENTO DE ANALIZADOR DE TELEFONO PARA TELECOMUNCACIONES</t>
  </si>
  <si>
    <t>MANTENIMIENTO DE ANALIZADOR INTEGRADO DE RED RDSI - ISDN PARA TELECOMUNCACIONES</t>
  </si>
  <si>
    <t>MANTENIMIENTO DE ANALIZADOR LOGICO DE SEÑAL DIGITAL PARA TELECOMUNCACIONES</t>
  </si>
  <si>
    <t>MANTENIMIENTO DE ANALIZADORES (OTROS) PARA TELECOMUNCACIONES</t>
  </si>
  <si>
    <t>MANTENUIMIENTO DE  ANTENA FANTASMA CON DISIPADOR PARA TELECOMUNCACIONES</t>
  </si>
  <si>
    <t>MANTENIMIENTO DE  ANTENA PARABOLICA PARA TELECOMUNCACIONES</t>
  </si>
  <si>
    <t>MANTENIMIENTO DE ANTENA (OTRAS)  PARA TELECOMUNCACIONES</t>
  </si>
  <si>
    <t>MANTENIMIENTO DE ANTENA BANDA ANCHA HF PARA TELECOMUNCACIONES</t>
  </si>
  <si>
    <t>MANTENIMIENTO DE ANTENA BASE OMNIDIRECCIONAL PARA TELECOMUNCACIONES</t>
  </si>
  <si>
    <t>MANTENIMIENTO DE ANTENA BRAKER PARA TELECOMUNCACIONES</t>
  </si>
  <si>
    <t>MANTENIMIENTO DE ANTENA DE RADAR PARA TELECOMUNCACIONES</t>
  </si>
  <si>
    <t>MANTENIMIENTO DE ANTENA DE SUPERFICIE PARA TELECOMUNCACIONES</t>
  </si>
  <si>
    <t>MANTENIMIENTO DE ANTENA DE TRANSMISION PARA TELECOMUNCACIONES</t>
  </si>
  <si>
    <t>MANTENIMIENTO DE ANTENA DIPOLO PARA TELECOMUNCACIONES</t>
  </si>
  <si>
    <t>MANTENIMIENTO DE ANTENA DIRECCIONAL PARA TELECOMUNCACIONES</t>
  </si>
  <si>
    <t>MANTENIMIENTO DE ANTENA EMISORA DE RADIO PARA TELECOMUNCACIONES</t>
  </si>
  <si>
    <t>MANTENIMIENTO DE ANTENA MOVIL HF PARA TELECOMUNCACIONES</t>
  </si>
  <si>
    <t>MANTENIMIENTO DE ANTENA MOVIL MAXRAD PARA TELECOMUNCACIONES</t>
  </si>
  <si>
    <t>MANTENIMIENTO DE ANTENA MULTIBANDA PARA TELECOMUNCACIONES</t>
  </si>
  <si>
    <t>MANTENIMIENTO DE TORRE VENTADA</t>
  </si>
  <si>
    <t>MANTENIMIENTO DE  CENTRAL DE BUSCA PERS. - CENTRAL DE BEEPER P/TELECOMUNCACIONES</t>
  </si>
  <si>
    <t>MANTENIMIENTO DE CENTRAL DE COMUNICACIONES PARA TELECOMUNCACIONES</t>
  </si>
  <si>
    <t>MANTENIMIENTO DE CENTRAL DE INTERCOMUNICADORES PARA TELECOMUNCACIONES</t>
  </si>
  <si>
    <t>MANTENIMIENTO DE CENTRAL TELEFONICA PARA TELECOMUNCACIONES</t>
  </si>
  <si>
    <t>MANTENIMIENTO DE CENTRAL TELEFONICA- LINEAS Y ANEXOS  PARA TELECOMUNCACIONES</t>
  </si>
  <si>
    <t>MANTENIMIENTO Y REPARACION DE  REDES DE TELECOMUNICACION</t>
  </si>
  <si>
    <t>REPARACION Y MANTENIMIENTO DEL SISTEMA ELECTRICO</t>
  </si>
  <si>
    <t>REPARACION DEL SISTEMA ELECTRICO</t>
  </si>
  <si>
    <t>MANTENIMIENTO DEL SISTEMA ELECTRICO</t>
  </si>
  <si>
    <t>REVISION DEL SISTEMA ELECTRICO</t>
  </si>
  <si>
    <t>IMPLEMENTACION DEL SISTEMA ELECTRICO</t>
  </si>
  <si>
    <t>SUMINISTRO E INSTALACION DE TOMACORRIENTES DOBLES  UNIVERSALES</t>
  </si>
  <si>
    <t>SUMINISTRO  E INSTALACION  DE TOMACORRIENTES DOBLES CON LINEA A TIERRA</t>
  </si>
  <si>
    <t>REUBICACION DE TOMACORRIENTES DOBLES UNIVERSALES</t>
  </si>
  <si>
    <t>REUBICACION DE TOMACORRIENTES DOBLES CON LINEA A TIERRA</t>
  </si>
  <si>
    <t>SUMINISTRO  E INSTALACION  DE LLAVE TERMICA</t>
  </si>
  <si>
    <t>SUMINISTRO  E INSTALACION  DE LLAVES TERMOMAGNETICA</t>
  </si>
  <si>
    <t>SUMINISTRO E INSTALACION DE SEDAL DE RIESGO ELECTRICO</t>
  </si>
  <si>
    <t>SUMIINISTRO E INSTALACION DE INTERRUPTOR DIFERENCIAL</t>
  </si>
  <si>
    <t>INSTALACIÓN DE NOMENCLATURA DE IDENTIFICACION DE CIRCUITOS</t>
  </si>
  <si>
    <t>BALANCEO DE CARGAS</t>
  </si>
  <si>
    <t>SISTEMA ELECTRICO</t>
  </si>
  <si>
    <t>REVISION DEL SISTEMA DE ILUMINACION</t>
  </si>
  <si>
    <t>REPARACION DEL SISTEMA DE ILUMINACION</t>
  </si>
  <si>
    <t>MANTENIMIENTO DEL SISTEMA DE ILUMINACION</t>
  </si>
  <si>
    <t>SUMINISTRO E INSTALACION DE EQUIPOS LUMINARIAS</t>
  </si>
  <si>
    <t>REUBICACION DE EQUIPOS LUMINARIAS</t>
  </si>
  <si>
    <t>SUMINISTRO E INSTALACION DE REFLECTOR CON SOPORTE</t>
  </si>
  <si>
    <t>SISTEMA DE ILUMINACIÓN</t>
  </si>
  <si>
    <t>REPARACION Y MANTENIMIENTO DEL SISTEMA HIDRONEUMATICO</t>
  </si>
  <si>
    <t>REPARACION DEL SISTEMA HIDRONEUMATICO</t>
  </si>
  <si>
    <t>MANTENIMIENTO DEL SISTEMA HIDRONEUMATICO</t>
  </si>
  <si>
    <t>IMPLEMENTACION DEL SISTEMA HIDRONEUMATICO</t>
  </si>
  <si>
    <t>SISTEMA HIDRONEUMATICO</t>
  </si>
  <si>
    <t>REPARACION Y MANTENIMIENTO DEL SISTEMA POZO SEPTICO</t>
  </si>
  <si>
    <t>LIMPIEZA DEL POZO SEPTICO</t>
  </si>
  <si>
    <t>MANTENIMIENTO DEL POZO SEPTICO</t>
  </si>
  <si>
    <t>SISTEMA DE EVACUACIÓN</t>
  </si>
  <si>
    <t>REPARACION Y MANTENIMIENTO DE ASCENSOR</t>
  </si>
  <si>
    <t>MANTENIMIENTO DE ASCENSOR</t>
  </si>
  <si>
    <t>INSTALACION DE ASCENSOR</t>
  </si>
  <si>
    <t>SISTEMA DE ASCENSORES</t>
  </si>
  <si>
    <t>INSTALACION DE SISTEMA DE PUESTA A TIERRA</t>
  </si>
  <si>
    <t>REPARACION Y MANTENIMIENTO DE POZO A TIERRA</t>
  </si>
  <si>
    <t>REPARACION DE POZO A TIERRA</t>
  </si>
  <si>
    <t>MANTENIMIENTO DE POZO A TIERRA</t>
  </si>
  <si>
    <t>MEDICION DE POZO A TIERRA</t>
  </si>
  <si>
    <t>CONSTRUCCION DE POZO A TIERRA</t>
  </si>
  <si>
    <t>SISTEMA DE PUESTA A TIERRA</t>
  </si>
  <si>
    <t>EVALUACIÓN E INFORME DEL SISTEMA DE PUESTA A TIERRA</t>
  </si>
  <si>
    <t>SUMINISTRO E INSTALACION DE SISTEMA DE PARARAYOS</t>
  </si>
  <si>
    <t>MANTENIMIENTO DEL SISTEMA DE PARARAYOS</t>
  </si>
  <si>
    <t>REUBICACION DEL SISTEMA DE PARARAYOS</t>
  </si>
  <si>
    <t>IMPLEMENTACION DE SISTEMA DE PARARAYOS</t>
  </si>
  <si>
    <t>SISTEMA DE PARARAYOS</t>
  </si>
  <si>
    <t>SUMINISTRO E INSTALACION DE SISTEMA DE ALARMA</t>
  </si>
  <si>
    <t>SUMINISTRO E INSTALACION DE SISTEMA DE ALERTA POLCIAL</t>
  </si>
  <si>
    <t>SUMINISTRO E INSTALACION DE ACCESORIOS PARA EL SISTEMA DE ALARMA</t>
  </si>
  <si>
    <t>SUMINISTRO E INSTALACION DE ACCESORIOS PARA EL SISTEMA DE ALERTA POLICIAL</t>
  </si>
  <si>
    <t>MANTENIMIENTO Y REPARACION DEL SISTEMA DE ALARMA Y ALERTA POLICIAL</t>
  </si>
  <si>
    <t>MANTENIMIENTO DEL SISTEMA DE ALARMA Y ALERTA POLICIAL</t>
  </si>
  <si>
    <t>MANTENIMIENTO DEL SISTEMA DE ALARMA</t>
  </si>
  <si>
    <t>MANTENIMIENTO DEL SISTEMA DE ALERTA POLICIAL</t>
  </si>
  <si>
    <t>REPARACION DEL SISTEMA DE ALARMA</t>
  </si>
  <si>
    <t>REPARACION DEL SISTEMA DE ALERTA POLICIAL</t>
  </si>
  <si>
    <t>REPARACION DEL SISTEMA DE ALARMA Y ALERTA POLICIAL</t>
  </si>
  <si>
    <t>TRASLADO DEL SISTEMA DE ALARMA, ALERTA POLICIAL Y CCTV</t>
  </si>
  <si>
    <t>TRASLADO DEL SISTEMA DE ALARMA Y ALERTA POLICIAL</t>
  </si>
  <si>
    <t>TRASLADO DEL SISTEMA DE ALARMA</t>
  </si>
  <si>
    <t>REINSTALACION DEL SISTEMA DE ALARMA ,ALERTA POLICIAL Y CCTV</t>
  </si>
  <si>
    <t>REINSTALACION DEL SISTEMA DE ALERTA POLICIAL</t>
  </si>
  <si>
    <t>REINSTALACION DEL SISTEMA DE ALARMA</t>
  </si>
  <si>
    <t>REUBICACION DEL SISTEMA DE ALARMA Y ALERTA POLICIAL</t>
  </si>
  <si>
    <t>REUBICACION DEL SISTEMA DE ALARMA</t>
  </si>
  <si>
    <t>REUBICACION DEL SISTEMA ALERTA POLICIAL</t>
  </si>
  <si>
    <t>SUMINISTRO E INSTALACION DE SISTEMA CCTV</t>
  </si>
  <si>
    <t>SUMINISTRO E INSTALACION DE ACCESORIOS PARA EL SISTEMA CCTV</t>
  </si>
  <si>
    <t>MANTENIMIENTO DEL SISTEMA CCTV</t>
  </si>
  <si>
    <t>REPARACION DEL SISTEMA CCTV</t>
  </si>
  <si>
    <t>TRASLADO DEL SISTEMA CCTV</t>
  </si>
  <si>
    <t>REINSTALACION DEL SISTEMA CCTV</t>
  </si>
  <si>
    <t>REUBICACION DEL SISTEMA CCTV</t>
  </si>
  <si>
    <t>CONFECION DE FOTOCHEK PARA ACCESO A ZONA DE SEGURIDAD</t>
  </si>
  <si>
    <t>SISTEMA DE ALARMA</t>
  </si>
  <si>
    <t>PINTADO DE MUROS  (INTERIOR Y EXTERIOR)</t>
  </si>
  <si>
    <t>PINTADO DE TECHOS</t>
  </si>
  <si>
    <t>PINTADO DE REJAS PERIMETRICAS DE METAL</t>
  </si>
  <si>
    <t>PINTADO DE PUERTAS DE METAL</t>
  </si>
  <si>
    <t>PINTADO PUERTAS DE MADERA</t>
  </si>
  <si>
    <t>PINTADO DE ZONA DE SEGURIDAD</t>
  </si>
  <si>
    <t>LAQUEADO DE PUERTAS DE MADERA</t>
  </si>
  <si>
    <t>SUMINISTRO E INSTALACION DE TABIQUERIAS DE MADERA</t>
  </si>
  <si>
    <t>LAQUEADO DE TABIQUERIA DE MADERA</t>
  </si>
  <si>
    <t>SUMINISTRO E INSTALACIÓN DE REJA PERIMETRICA</t>
  </si>
  <si>
    <t>SUMINISTRO E INSTALACIÓN DE REJA PROTECTORA PARA SUMINISTRO ELECTRICO</t>
  </si>
  <si>
    <t>SUMINISTRO E INSTALACIÓN DE REJA PROTECTORA PARA PUERTA</t>
  </si>
  <si>
    <t>SUMINISTRO E INSTALACIÓN DE REJA PROTECTORA PARA VENTANA</t>
  </si>
  <si>
    <t>SUMINISTRO E INSTALACIÓN DE TABIQUERIA DE ALUMINIO</t>
  </si>
  <si>
    <t>SUMINISTRO E INSTALACION DE PUERTAS DE ALUMINIO</t>
  </si>
  <si>
    <t>SUMINISTRO E INSTALACION DE PERSIANAS VERTICALES</t>
  </si>
  <si>
    <t>MANTENIMIENTO DE PERSIANAS VERTICALES</t>
  </si>
  <si>
    <t>CAMBIO DE PERSIANAS VERTICALES</t>
  </si>
  <si>
    <t>SUMINISTRO E INSTALACION DE CORTINAS</t>
  </si>
  <si>
    <t>MANTENIMIENTO DE CORTINAS</t>
  </si>
  <si>
    <t>CAMBIO DE CORTINAS</t>
  </si>
  <si>
    <t>SUMINISTRO E INSTALACION DE ALFOMBRA</t>
  </si>
  <si>
    <t>CAMBIO DE ALFOMBRA</t>
  </si>
  <si>
    <t>INSTALACION DE PISO VINILICO</t>
  </si>
  <si>
    <t>REPARACION DE PISO VINILICO</t>
  </si>
  <si>
    <t>INSTALACION DE PISO DE PARQUET</t>
  </si>
  <si>
    <t>REPARACION DE PISO DE PARQUET</t>
  </si>
  <si>
    <t>REPARACION DE PISO</t>
  </si>
  <si>
    <t>SUMINISTRO E INSTALACION DE MAMPARAS DE VIDRIO</t>
  </si>
  <si>
    <t>REPARACION DE VENTANAS</t>
  </si>
  <si>
    <t>SUMIINISTRO E INSTALACIÓN DE VIDRIO TEMPLADO</t>
  </si>
  <si>
    <t>SUMINSTRO E INSTALACIÓN DE SISTEMA VITROVEN</t>
  </si>
  <si>
    <t>AREAS VERDES</t>
  </si>
  <si>
    <t>LIMPIEZA Y DESINFECCION</t>
  </si>
  <si>
    <t>DESRATIZACION</t>
  </si>
  <si>
    <t>FUMIGACION</t>
  </si>
  <si>
    <t>REPARACION Y MANTENIMIENTO DE  INSTALACIONES SANITARIAS</t>
  </si>
  <si>
    <t>VIDRIOS</t>
  </si>
  <si>
    <t>ACONDICIONAMIENTO DE AMBIENTES OTROS</t>
  </si>
  <si>
    <t>ACONDICIONAMIENTO DE OFICINAS  CON TABIQUERIAS</t>
  </si>
  <si>
    <t>ACONDICIONAMIENTO DE PAREDES</t>
  </si>
  <si>
    <t>ACONDICIONAMIENTO DE TECHOS</t>
  </si>
  <si>
    <t>ACONDICIONAMIENTO DE AMBIENTE PARA BÓVEDA</t>
  </si>
  <si>
    <t>ACONDICIONAMIENTO DE OFICINA</t>
  </si>
  <si>
    <t>ACONDICIONAMIENTO DE PISO</t>
  </si>
  <si>
    <t>ACONDICIONAMIENTO DE PUERTA DE ALUMINIO</t>
  </si>
  <si>
    <t>ACONDICIONAMIENTO DE SOTANO  REFORZAMIENTO DE ESTRUCTURA</t>
  </si>
  <si>
    <t>REACONDICIONAMIENTO DE LOCAL</t>
  </si>
  <si>
    <t>MANTENIMIENTO DE LOCAL</t>
  </si>
  <si>
    <t>OTRAS REMODELACIONES DE OFICINAS</t>
  </si>
  <si>
    <t>REMODELACION DE AMBIENTES DE OFICINAS</t>
  </si>
  <si>
    <t>REMODELACION  DE PAREDES DE OFICINAS</t>
  </si>
  <si>
    <t>REMODELACION  DE TECHOS  DE OFICINAS</t>
  </si>
  <si>
    <t>REMODELACION DE LOCALES</t>
  </si>
  <si>
    <t>REMODELACION DEL SISTEMA ELECTRICO DE LA SEDE CENTRAL</t>
  </si>
  <si>
    <t>REMODELACIONES</t>
  </si>
  <si>
    <t>INSTALACION DE ALFOMBRAS DE ALTO TRANSITO</t>
  </si>
  <si>
    <t>INSTALACION DE ALFOMBRAS EN GENERAL</t>
  </si>
  <si>
    <t>INSTALACION DE ALFOMBRAS PELO ALTO</t>
  </si>
  <si>
    <t>INSTALACION DE ALFOMBRAS PELO CORTO</t>
  </si>
  <si>
    <t>INSTALACION DE ALFOMBRAS Y TAPIZONES</t>
  </si>
  <si>
    <t>INSTALACION DE TAPIZON SIMPLE</t>
  </si>
  <si>
    <t>INSTALACION DE TAPIZONES EN GENERAL</t>
  </si>
  <si>
    <t>INSTALCION DE TAPIZONES DE ALTO TRANSITO</t>
  </si>
  <si>
    <t>REPARACION DE PERSIANAS VERTICALES</t>
  </si>
  <si>
    <t>INSTALACION DE PERSIANAS VERTICALES</t>
  </si>
  <si>
    <t>REPARACION Y MANTENIMIENTO DE EXTINTORES</t>
  </si>
  <si>
    <t>RECARGA DE EXTINTORES</t>
  </si>
  <si>
    <t>REPARACION Y MANTENIMIENTO MANGUERAS CONTRA INCENDIO</t>
  </si>
  <si>
    <t>SUMINISTRO E INSTALACION DE CERCO ELECTRICO</t>
  </si>
  <si>
    <t>SUMINISTRO E INSTALCION DE CERCO PERIMETRICO DE METAL</t>
  </si>
  <si>
    <t>SEGURIDAD LOCAL</t>
  </si>
  <si>
    <t>TRASLADO DE VALORES Y DINERO</t>
  </si>
  <si>
    <t>SERVICIO LAVADO Y LIMPIEZA PISCINAS</t>
  </si>
  <si>
    <t>SERVICIO DE MANTENIMIENTO DE PISCINAS</t>
  </si>
  <si>
    <t>SERVICIO DESINFECCION DE PISCINAS</t>
  </si>
  <si>
    <t>SERVICIO  DE LIMPIEZA Y MANTENIMIENTO DE LOCALES</t>
  </si>
  <si>
    <t>SERVICIO LIMPIEZA Y MANTENIMIENTO DE OFICINAS ADMINISTRATIVAS.</t>
  </si>
  <si>
    <t>SERVICIO DE LIMPIEZA INTEGRAL PARA LAS DEPEDENCIAS DE LA INSTITUCION</t>
  </si>
  <si>
    <t>SERVICIO DE LIMPIEZA Y MANTENIMIENTO DEL LOCAL INSTITUCIONAL</t>
  </si>
  <si>
    <t>SERVICIOS LIMPIEZA</t>
  </si>
  <si>
    <t>SERVICIO DE LAVADO Y LIMPIEZA DE VIDRIOS Y VENTANAS</t>
  </si>
  <si>
    <t>SERVICIO DE DESINFECCION DE BAÑOS</t>
  </si>
  <si>
    <t>SERVICIO DE LIMPIEZA EN LAS PAREDES EXTERNAS DE EDIFICACIONES</t>
  </si>
  <si>
    <t>SERVICIO DE LIMPIEZA PUBLICA, PARQUES, JARDINES Y SERENAZGO</t>
  </si>
  <si>
    <t>SERVICIOS DE DESINFECCION DE LOCALES</t>
  </si>
  <si>
    <t>CONSTRUCCIONES DE EDIFICIOS</t>
  </si>
  <si>
    <t>OBRAS CIVILES</t>
  </si>
  <si>
    <t>REPARACION Y MANTENIMIENTO DE ESCRITORIO DE MADERA</t>
  </si>
  <si>
    <t>REPARACION DE ESCRITORIO DE MADERA</t>
  </si>
  <si>
    <t>MANTENIMIENTO DE ESCRITORIO DE MADERA</t>
  </si>
  <si>
    <t>REPARACION DE MESA PARA PC DE MADERA</t>
  </si>
  <si>
    <t>MANTENIMIENTO DE MESA PARA PC DE MADERA</t>
  </si>
  <si>
    <t>REPARACION DE MESA DE TRABAJO</t>
  </si>
  <si>
    <t>MANTENIMIENTO DE MESA DE TRABAJO</t>
  </si>
  <si>
    <t>REPARACION Y MANTENIMIENTO DE ARCHIVADOR DE MADERA</t>
  </si>
  <si>
    <t>REPARACION DE ARCHIVADOR DE MADERA</t>
  </si>
  <si>
    <t>REPARACION Y MANTENIMIENTO  ARMARIO DE MADERA</t>
  </si>
  <si>
    <t>REPARACION DE ARMARIO DE MADERA</t>
  </si>
  <si>
    <t>MANTENIMIENTO DE ARMARIO DE MADERA</t>
  </si>
  <si>
    <t>REPARACION Y MANTENIMIENTO DE CREDENSA DE MADERA</t>
  </si>
  <si>
    <t>REPARACION DE CREDENSA DE MADERA</t>
  </si>
  <si>
    <t>MANTENIMIENTO DE CREDENSA DE MADERA</t>
  </si>
  <si>
    <t>REPARACION Y MANTENIMIENTO DE ANAQUEL DE MADERA</t>
  </si>
  <si>
    <t>REPARACION DE ANAQUEL DE MADERA</t>
  </si>
  <si>
    <t>MANTENIMIENTO DE ANAQUEL DE MADERA</t>
  </si>
  <si>
    <t>REPARACION DE MODULOS DE MELAMINE</t>
  </si>
  <si>
    <t>MANTENIMIENTO DE MODULOS DE MELAMINE</t>
  </si>
  <si>
    <t>REPARACION Y MANTENIMIENTO DE MESA DE TRABAJO</t>
  </si>
  <si>
    <t>REPARACION Y MANTENIMIENTO DE MUEBLES DE MADERA</t>
  </si>
  <si>
    <t>REPARACION Y MANTENIMIENTO DE ESCRITORIO DE METAL</t>
  </si>
  <si>
    <t>REPARACION DE ESCRITORIO DE METAL</t>
  </si>
  <si>
    <t>MANTENIMIENTO DE ESCRITORIO DE METAL</t>
  </si>
  <si>
    <t>REPARACION Y MANTENIMIENTO DE MESA PARA PC</t>
  </si>
  <si>
    <t>REPARACION Y MANTENIMIENTO DE SILLON TIPO EJECUTIVO</t>
  </si>
  <si>
    <t>REPARACION DE SILLON TIPO EJECUTIVO</t>
  </si>
  <si>
    <t>MANTENIMIENTO DE SILLON TIPO EJECUTIVO</t>
  </si>
  <si>
    <t>REPARACION Y MANTENIMIENTO DE SILLA GIRATORIA</t>
  </si>
  <si>
    <t>REPARACION DE SILLA GIRATORIA</t>
  </si>
  <si>
    <t>MANTENIMIENTO DE SILLA GIRATORIA</t>
  </si>
  <si>
    <t>REPARACION Y MANTENIMIENTO DE ARCHIVADOR DE METAL</t>
  </si>
  <si>
    <t>REPARACION DE ARCHIVADOR DE METAL</t>
  </si>
  <si>
    <t>REPARACION Y MANTENIMIENTO  ARMARIO DE METAL</t>
  </si>
  <si>
    <t>REPARACION DE ARMARIO DE METAL</t>
  </si>
  <si>
    <t>MANTENIMIENTO DE ARMARIO DE METAL</t>
  </si>
  <si>
    <t>REPARACION Y MANTENIMIENTO DE CREDENSA DE METAL</t>
  </si>
  <si>
    <t>REPARACION DE CREDENSA DE METAL</t>
  </si>
  <si>
    <t>MANTENIMIENTO DE CREDENSA DE METAL</t>
  </si>
  <si>
    <t>REPARACION Y MANTENIMIENTO DE ANAQUEL DE METAL</t>
  </si>
  <si>
    <t>REPARACION DE ANAQUEL DE METAL</t>
  </si>
  <si>
    <t>MANTENIMIENTO DE ANAQUEL DE METAL</t>
  </si>
  <si>
    <t>REPARACION DE SILLA TRINEO SIN BRAZO</t>
  </si>
  <si>
    <t>REPARACION DE SILLA TRINEO CON BRAZO</t>
  </si>
  <si>
    <t>REPARACION Y MANTENIMIENTO DE MUEBLES DE METAL</t>
  </si>
  <si>
    <t>SEGURO UNIDADES DE TRANSPORTES</t>
  </si>
  <si>
    <t>SEGURO INMUEBLES, MAQUINARIAS Y EQUIPOS</t>
  </si>
  <si>
    <t>SEGURO ASALTO Y ROBO</t>
  </si>
  <si>
    <t>SEGURO INCENDIOS</t>
  </si>
  <si>
    <t>SEGURO MEDICO FAMILIAR</t>
  </si>
  <si>
    <t>SEGURO VARIOS</t>
  </si>
  <si>
    <t>LAVADO DE CORTINAS</t>
  </si>
  <si>
    <t>LAVADO DE MANTELES</t>
  </si>
  <si>
    <t>LAVADO DE CHALECOS ANTIBALAS</t>
  </si>
  <si>
    <t>LAVADO DE BANDERAS</t>
  </si>
  <si>
    <t>LAVADO DE PRENDAS DE TELA DE SANIDAD</t>
  </si>
  <si>
    <t>LAVADO DE SABANAS DE SANIDAD</t>
  </si>
  <si>
    <t>LAVADO DE FUNDAS DE SANIDAD</t>
  </si>
  <si>
    <t>LAVADO DE CUBRECAMAS DE SANIDAD</t>
  </si>
  <si>
    <t>MANTENIMIENTO DE SURTIDORES Y BEBEDORES DE AGUA</t>
  </si>
  <si>
    <t>MANTENIMIENTO DE DOSIFICADORES DE JABON LIQUIDO</t>
  </si>
  <si>
    <t>SUMINISTRO DE JABON LIQUIDO</t>
  </si>
  <si>
    <t>MANTENIMIENTO DE DOSIFICADORES Y SUMINISTRO DE JABON LIQUIDO</t>
  </si>
  <si>
    <t>VIATICOS POR MANTENIMIENTO DE EQUIPOS ADQUIRIDOS MEDIANTE  LICITACIÓN PÚBLICA</t>
  </si>
  <si>
    <t>MICROFILMACIÓN DE ESTADOS DE CUENTA</t>
  </si>
  <si>
    <t>SUMINISTRO DE PASAJES AEREOS NACIONALES E INTERNACIONALES</t>
  </si>
  <si>
    <t>DIGITACION FORMULARIOS SUNAT</t>
  </si>
  <si>
    <t>COMUNICACIÓN DE DATOS POR MERCADOS FINANCIEROS</t>
  </si>
  <si>
    <t>ACTUALIZACIÓN DE NORMAS LEGALES</t>
  </si>
  <si>
    <t>COMUNICACIÓN VÍA SATELITE PARA TRANSMISIÓN DE DATOS</t>
  </si>
  <si>
    <t>CONSECIONARIO DE ALIMENTOS</t>
  </si>
  <si>
    <t>ALQUILER DE UNIDAD DE TRANSPORTE TURISTICO</t>
  </si>
  <si>
    <t>APOYO DE MOVILIDAD</t>
  </si>
  <si>
    <t>ALQUILER DE SILLAS UNIPERSONALES</t>
  </si>
  <si>
    <t>SERVICIOS DE REPRODUCCION (FOTOCOPIAS, REVELADOS DE FOTOS)</t>
  </si>
  <si>
    <t>TRABAJOS DE CERRAJERIA</t>
  </si>
  <si>
    <t>SUMINISTRO E INSTALACION DE REJAS PROTECTORAS DE FIERRO</t>
  </si>
  <si>
    <t>APOYO DESCERRAJE - DILIGENCIA JUDICIAL</t>
  </si>
  <si>
    <t>CONCERJERIA</t>
  </si>
  <si>
    <t>MENSAJERIA</t>
  </si>
  <si>
    <t>ALQUILER INMUEBLES</t>
  </si>
  <si>
    <t>ALQUILER VARIOS</t>
  </si>
  <si>
    <t>EVENTOS</t>
  </si>
  <si>
    <t>FILMACION DE EVENTOS</t>
  </si>
  <si>
    <t>GRABACION DE COMERCIALES</t>
  </si>
  <si>
    <t>SPOT PUBLICITARIOS</t>
  </si>
  <si>
    <t>ELABORACION DE ESTUDIOS PARA PUBLICIDAD</t>
  </si>
  <si>
    <t>FOROS</t>
  </si>
  <si>
    <t>EXPOSICIONES</t>
  </si>
  <si>
    <t>PUBLICACIONES</t>
  </si>
  <si>
    <t>RELACIONES PUBLICACIONES</t>
  </si>
  <si>
    <t>DIGITADOR</t>
  </si>
  <si>
    <t>SERVICIO DE REVISION DE PROCESOS Y SOPORTE TECNOLÒGICO</t>
  </si>
  <si>
    <t>SERVICIOS NO PERSONALES - SNP VARIOS</t>
  </si>
  <si>
    <t>SERVICIO DE CONDUCION DE VEHICULO</t>
  </si>
  <si>
    <t>SERVICIO DE TAXIS</t>
  </si>
  <si>
    <t>CARGA</t>
  </si>
  <si>
    <t>TURISTICO</t>
  </si>
  <si>
    <t>APOYO DE MOBILIDAD</t>
  </si>
  <si>
    <t>TRASLADO DE PERSONAL</t>
  </si>
  <si>
    <t>TRASLADO DE MUEBLES Y EQUIPOS DE OFICINA</t>
  </si>
  <si>
    <t>POLARIZACION DE VIDRIOS Y MICAS</t>
  </si>
  <si>
    <t>POLARIZADO DE VIDRIOS Y MICAS DE OFICINAS</t>
  </si>
  <si>
    <t>POLARIZADO DE VIDRIOS Y MICAS PARA TALLERES</t>
  </si>
  <si>
    <t>SERVICIO DE POLARIZACION DE VIDRIOS</t>
  </si>
  <si>
    <t>POLARIZADO DE VIDRIOS Y MICAS DE VEHICULOS</t>
  </si>
  <si>
    <t>POLARIZADO DE VIDRIOS Y MICAS PARA MAQUINARIA PESADA</t>
  </si>
  <si>
    <t>POLARIZADO DE VIDRIOS Y MICAS PARA OMNIBUS</t>
  </si>
  <si>
    <t>POLARIZADO DE VIDRIOS Y MICAS PARA MUEBLES</t>
  </si>
  <si>
    <t>POLARIZADO DE VIDRIOS Y MICAS PARA ENSERES</t>
  </si>
  <si>
    <t>CAPACITACION MODALIDAD INTERNA - PERSONA NATURAL</t>
  </si>
  <si>
    <t>CAPACITACION MODALIDAD INTERNA - PERSONA JURIDICA</t>
  </si>
  <si>
    <t>CAPACITACION MODALIDAD EXTERNA - PERSONA JURIDICA</t>
  </si>
  <si>
    <t>CAPACITACION MODALIDAD EXTERNA - PERSONA NATURAL</t>
  </si>
  <si>
    <t>CAPACITACION - REFRIGERIO</t>
  </si>
  <si>
    <t>CAPACITACION - ALIMENTACION</t>
  </si>
  <si>
    <t>CAPACITACION - HOSPEDAJE</t>
  </si>
  <si>
    <t>CAPACITACION - ALQUILER EQUIPOS</t>
  </si>
  <si>
    <t>CAPACITACION - ALQUILER  OTROS</t>
  </si>
  <si>
    <t>CAPACITACION - ALQUILER SALA DE CONFERENCIAS</t>
  </si>
  <si>
    <t>CAPACITACION - ALQUILER VEHICULOS</t>
  </si>
  <si>
    <t>SERVICIOS DE ASESORIA</t>
  </si>
  <si>
    <t>ASESORAMIENTO Y CONSULTAS SOBRE ARBITRAJE EN MATERIA DE ADQUISICIONES Y CONTRATACIONES</t>
  </si>
  <si>
    <t>ASESORIA EXTERNA A LA PRESIDENCIA EJECUTIVA</t>
  </si>
  <si>
    <t>ASESORIA A LA GERENCIA GENERAL</t>
  </si>
  <si>
    <t>ASESORIA TECNICA ADMINISTRATIVA ESPECIALIZADA</t>
  </si>
  <si>
    <t>ASESORIA LEGAL ESPECIALIZADA</t>
  </si>
  <si>
    <t>ASESORIA DE PAGO DE TRIBUTOS</t>
  </si>
  <si>
    <t>SERVICIOS DE CONSULTORIA</t>
  </si>
  <si>
    <t>SERVICIOS DE CONSULTORIA PARA EVALUACIÓN DE SISTEMAS ELÉCTRICOS</t>
  </si>
  <si>
    <t>CONSULTORIA DE OBRAS</t>
  </si>
  <si>
    <t>ORGANIZACION DE ESPECTACULOS</t>
  </si>
  <si>
    <t>CONDUCCION DE EVENTOS DEPORTIVOS</t>
  </si>
  <si>
    <t>CONDUCCION DE EVENTOS RECREACIONALES</t>
  </si>
  <si>
    <t>CONDUCCION DE ESPECTACULOS</t>
  </si>
  <si>
    <t>ESTUDIO, ANALISIS DE MERCADO, PRODUCTO Y PROVEEDORES PARA LOS PROCESOS DE SELECCIÓN</t>
  </si>
  <si>
    <t>ESTUDIO PARA LA INSTALACIÓN DE SISTEMAS DE AIRE ACONDICIONADO</t>
  </si>
  <si>
    <t>ESTUDIO PARA LA INSTALACIÓN PARA INSTALACIÓN DE GRUPOS ELECTROGENOS</t>
  </si>
  <si>
    <t>ESTUDIO PARA LA INSTALACIÓN DE EQUIPOS UPS</t>
  </si>
  <si>
    <t>ESTUDIO PARA IMPLEMENTACIÓN DE OFICINAS</t>
  </si>
  <si>
    <t>ESTUDIO DE FACTIBILIDAD</t>
  </si>
  <si>
    <t>APOYO TECNICO</t>
  </si>
  <si>
    <t>APOYO ADMINISTRATIVO Y LEGAL EN TEMAS REFERENTES A LAS CONTRATACIONES Y ADQUISICIONES DEL ESTADO</t>
  </si>
  <si>
    <t>APOYO EN LA SIMPLIFICACIÓN  DE PROCESOS OPERATIVOS Y DE GESTIÓN</t>
  </si>
  <si>
    <t>APOYO EN LA RECUPERACIÓN DE CREDITOS MULTIRED</t>
  </si>
  <si>
    <t>APOYO ADMINISTRATIVO</t>
  </si>
  <si>
    <t>APOYO LEGAL</t>
  </si>
  <si>
    <t>CONTROL ESTADISTICO DE PROCESOS</t>
  </si>
  <si>
    <t>CONTROL DE CALIDAD EN LA PRODUCCIÓN DE NUEVAS TARJETAS MULTIRED</t>
  </si>
  <si>
    <t>DESARROLLO DE APLICATIVOS</t>
  </si>
  <si>
    <t>SISTEMA DE ALIMENTACION DE COMBUSTIBLE</t>
  </si>
  <si>
    <t>AFINAMIENTO DE MOTOR</t>
  </si>
  <si>
    <t>MANTENIMIENTO DE AUTOMOVIL</t>
  </si>
  <si>
    <t>MANTENIMIENTO DE BASE DE BARRA DE TORSION</t>
  </si>
  <si>
    <t>MANTENIMIENTO DE CAMION (OTROS)</t>
  </si>
  <si>
    <t>MANTENIMIENTO DE CAMION FURGON</t>
  </si>
  <si>
    <t>MANTENIMIENTO DE CAMION GRUA</t>
  </si>
  <si>
    <t>MANTENIMIENTO DE CAMIONETA</t>
  </si>
  <si>
    <t>MANTENIMIENTO DE OMNIBUS</t>
  </si>
  <si>
    <t>MANTENIMIENTO DE SUSPENSION DELANTERA</t>
  </si>
  <si>
    <t>MANTENIMIENTO CORRECTIVO DE AUTOMOVIL</t>
  </si>
  <si>
    <t>MANTENIMIENTO DE VEHICULO (REPUESTOS Y LUBRICANTES)</t>
  </si>
  <si>
    <t>MANTENIMIENTO DE VEHICULOS EN GENERAL</t>
  </si>
  <si>
    <t>MANTENIMIENTO GENERAL  DE VEHICULOS LIVIANOS</t>
  </si>
  <si>
    <t>MANTENIMIENTO MECANICO DE  VEHICULOS HI LUX TOYOTA</t>
  </si>
  <si>
    <t>MANTENIMIENTO MECANICO DE VEHICULOS DE TRANSPORTE PESADO</t>
  </si>
  <si>
    <t>MANTENIMIENTO MECANICO DEL VEHICULO NISSAN</t>
  </si>
  <si>
    <t>MANTENIMIENTO MECANICO DEL VEHICULO TOYOTA  SEDAN</t>
  </si>
  <si>
    <t>MANTENIMIENTO Y REPARACION DE AIRE ACONDICIONADO EN VEHICULOS</t>
  </si>
  <si>
    <t>MANTENIMIENTO Y REPARACION DE VEHICULOS</t>
  </si>
  <si>
    <t>MANTENIMIENTO Y/O REPARACION DE AUTOMOVIL</t>
  </si>
  <si>
    <t>REPARACION DE FRENOS DE VEHICULO</t>
  </si>
  <si>
    <t>REPARACION DE VEHICULO</t>
  </si>
  <si>
    <t>REPARACION DE VEHICULO (PLANCHADO, PINTURA , TAPIZADO )</t>
  </si>
  <si>
    <t>REPARACION E INSTALACIONES ELECTRICAS EN VEHICULOS</t>
  </si>
  <si>
    <t>SERVICIO AL SISTEMA DE AIRE ACONDICIONADO</t>
  </si>
  <si>
    <t>SERVICIO AL SISTEMA DE ARRANQUE</t>
  </si>
  <si>
    <t>SERVICIO AL SISTEMA DE CARGA</t>
  </si>
  <si>
    <t>SERVICIO AL SISTEMA DE DIRECCION</t>
  </si>
  <si>
    <t>SERVICIO AL SISTEMA DE FRENOS</t>
  </si>
  <si>
    <t>SERVICIO AL SISTEMA DE SUSPENCION</t>
  </si>
  <si>
    <t>SERVICIO DE LAVADO Y ENGRASE DE VEHICULOS</t>
  </si>
  <si>
    <t>SERVICIO DE PINTADO DE VEHICULOS</t>
  </si>
  <si>
    <t>SERVICIO DE PLANCHADO Y PINTADO DE VEHICULOS</t>
  </si>
  <si>
    <t>SERVICIO DE TAPIZADO DE VEHICULO</t>
  </si>
  <si>
    <t>SERVICIOS ADICIONALES</t>
  </si>
  <si>
    <t>SERVICIO DE LAVADO DE VEHICULOS (SALON)</t>
  </si>
  <si>
    <t>MANTENIMIENTO DE VEHICULO 5,000 KM.</t>
  </si>
  <si>
    <t>MANTENIMIENTO DE MOTORES ELECTRICOS</t>
  </si>
  <si>
    <t>4211010101</t>
  </si>
  <si>
    <t>4211020101</t>
  </si>
  <si>
    <t>4211030101</t>
  </si>
  <si>
    <t>4211040101</t>
  </si>
  <si>
    <t>4211090101</t>
  </si>
  <si>
    <t>4211090102</t>
  </si>
  <si>
    <t>4211090201</t>
  </si>
  <si>
    <t>4212010101</t>
  </si>
  <si>
    <t>4212020101</t>
  </si>
  <si>
    <t>4212020102</t>
  </si>
  <si>
    <t>4212030101</t>
  </si>
  <si>
    <t>4212030201</t>
  </si>
  <si>
    <t>421203020201</t>
  </si>
  <si>
    <t>421203020202</t>
  </si>
  <si>
    <t>421203020301</t>
  </si>
  <si>
    <t>421203020302</t>
  </si>
  <si>
    <t>4212040101</t>
  </si>
  <si>
    <t>4212040102</t>
  </si>
  <si>
    <t>4212040104</t>
  </si>
  <si>
    <t>4212050101</t>
  </si>
  <si>
    <t>4212060101</t>
  </si>
  <si>
    <t>4212060202</t>
  </si>
  <si>
    <t>COMISIONES POR CL-BN CAJEROS F LOCAL</t>
  </si>
  <si>
    <t>4212060203</t>
  </si>
  <si>
    <t>COMISIONES POR CL-BN CAJEROS F INTERNACIONAL</t>
  </si>
  <si>
    <t>4212060216</t>
  </si>
  <si>
    <t>4212060302</t>
  </si>
  <si>
    <t>COM DE INTERCAMBIO POR USO ATMS FLOCAL POR CLBN</t>
  </si>
  <si>
    <t>4212060305</t>
  </si>
  <si>
    <t>4212060316</t>
  </si>
  <si>
    <t>4212060401</t>
  </si>
  <si>
    <t>4212060402</t>
  </si>
  <si>
    <t>4212060403</t>
  </si>
  <si>
    <t>4212060410</t>
  </si>
  <si>
    <t>4212060602</t>
  </si>
  <si>
    <t>4212080101</t>
  </si>
  <si>
    <t>4212090101</t>
  </si>
  <si>
    <t>4212090201</t>
  </si>
  <si>
    <t>4212090202</t>
  </si>
  <si>
    <t>4212090203</t>
  </si>
  <si>
    <t>4212090205</t>
  </si>
  <si>
    <t>4212090209</t>
  </si>
  <si>
    <t>4212290101</t>
  </si>
  <si>
    <t>4212290102</t>
  </si>
  <si>
    <t>OP X LIQ MULTIRED CAJEROS CORRESPONSALIA</t>
  </si>
  <si>
    <t>4212290103</t>
  </si>
  <si>
    <t>4212290104</t>
  </si>
  <si>
    <t>4212290105</t>
  </si>
  <si>
    <t>4212290106</t>
  </si>
  <si>
    <t>4212290107</t>
  </si>
  <si>
    <t>4212290108</t>
  </si>
  <si>
    <t>4212290109</t>
  </si>
  <si>
    <t>4212290110</t>
  </si>
  <si>
    <t>4212290111</t>
  </si>
  <si>
    <t>4212290112</t>
  </si>
  <si>
    <t>4212290113</t>
  </si>
  <si>
    <t>4212290115</t>
  </si>
  <si>
    <t>421229011801</t>
  </si>
  <si>
    <t>421229011802</t>
  </si>
  <si>
    <t>421229011803</t>
  </si>
  <si>
    <t>421229011804</t>
  </si>
  <si>
    <t>4212290119</t>
  </si>
  <si>
    <t>4212290120</t>
  </si>
  <si>
    <t>4212290123</t>
  </si>
  <si>
    <t>4212290124</t>
  </si>
  <si>
    <t>4212290125</t>
  </si>
  <si>
    <t>4212290126</t>
  </si>
  <si>
    <t>4212290128</t>
  </si>
  <si>
    <t>4212290129</t>
  </si>
  <si>
    <t>4212290130</t>
  </si>
  <si>
    <t>4212290131</t>
  </si>
  <si>
    <t>4212290133</t>
  </si>
  <si>
    <t>4212290134</t>
  </si>
  <si>
    <t>4212290135</t>
  </si>
  <si>
    <t>4212290136</t>
  </si>
  <si>
    <t>4212290137</t>
  </si>
  <si>
    <t>4212290138</t>
  </si>
  <si>
    <t>4212290140</t>
  </si>
  <si>
    <t>4212290144</t>
  </si>
  <si>
    <t>4212290146</t>
  </si>
  <si>
    <t>421229014801</t>
  </si>
  <si>
    <t>421229014802</t>
  </si>
  <si>
    <t>421229014901</t>
  </si>
  <si>
    <t>421229014902</t>
  </si>
  <si>
    <t>421229015001</t>
  </si>
  <si>
    <t>421229015002</t>
  </si>
  <si>
    <t>421229015101</t>
  </si>
  <si>
    <t>421229015102</t>
  </si>
  <si>
    <t>421229015201</t>
  </si>
  <si>
    <t>421229015202</t>
  </si>
  <si>
    <t>421229015501</t>
  </si>
  <si>
    <t>421229015502</t>
  </si>
  <si>
    <t>421229015601</t>
  </si>
  <si>
    <t>421229015602</t>
  </si>
  <si>
    <t>421229015701</t>
  </si>
  <si>
    <t>421229015702</t>
  </si>
  <si>
    <t>421229015801</t>
  </si>
  <si>
    <t>421229015802</t>
  </si>
  <si>
    <t>421229015901</t>
  </si>
  <si>
    <t>421229015902</t>
  </si>
  <si>
    <t>4212290164</t>
  </si>
  <si>
    <t>4212290165</t>
  </si>
  <si>
    <t>4212290166</t>
  </si>
  <si>
    <t>4212290167</t>
  </si>
  <si>
    <t>4212290168</t>
  </si>
  <si>
    <t>421229016901</t>
  </si>
  <si>
    <t>421229016903</t>
  </si>
  <si>
    <t>4212290170</t>
  </si>
  <si>
    <t>421229017101</t>
  </si>
  <si>
    <t>4212290172</t>
  </si>
  <si>
    <t>OTROS SERV CALL CENTER</t>
  </si>
  <si>
    <t>4212290173</t>
  </si>
  <si>
    <t>OTROS SERV SOPORTE Y MONITOREO PLATAFORMAS TD / CIBERSOC</t>
  </si>
  <si>
    <t>4212290174</t>
  </si>
  <si>
    <t>OTROS SERV BIOMETRIA Y TESORO PUBLICO</t>
  </si>
  <si>
    <t>421229017501</t>
  </si>
  <si>
    <t>421229017502</t>
  </si>
  <si>
    <t>421229017503</t>
  </si>
  <si>
    <t>421229017504</t>
  </si>
  <si>
    <t>421229017505</t>
  </si>
  <si>
    <t>421229017506</t>
  </si>
  <si>
    <t>421229017601</t>
  </si>
  <si>
    <t>4212290401</t>
  </si>
  <si>
    <t>4221010101</t>
  </si>
  <si>
    <t>4221020101</t>
  </si>
  <si>
    <t>4221030101</t>
  </si>
  <si>
    <t>4221040101</t>
  </si>
  <si>
    <t>4221090101</t>
  </si>
  <si>
    <t>4221090102</t>
  </si>
  <si>
    <t>4221090201</t>
  </si>
  <si>
    <t>4222010101</t>
  </si>
  <si>
    <t>4222020101</t>
  </si>
  <si>
    <t>4222020102</t>
  </si>
  <si>
    <t>4222030101</t>
  </si>
  <si>
    <t>4222040101</t>
  </si>
  <si>
    <t>4222040102</t>
  </si>
  <si>
    <t>4222040104</t>
  </si>
  <si>
    <t>4222050101</t>
  </si>
  <si>
    <t>4222060216</t>
  </si>
  <si>
    <t>4222060217</t>
  </si>
  <si>
    <t>4222060301</t>
  </si>
  <si>
    <t>4222060302</t>
  </si>
  <si>
    <t>COM DE INTERCAMBIO POR USO ATMS VISA LOCAL</t>
  </si>
  <si>
    <t>4222060303</t>
  </si>
  <si>
    <t>4222060304</t>
  </si>
  <si>
    <t>COMISIONES POR CLTESBN CAJEROS F INTERN</t>
  </si>
  <si>
    <t>4222060305</t>
  </si>
  <si>
    <t>4222060306</t>
  </si>
  <si>
    <t>4222060307</t>
  </si>
  <si>
    <t>4222060308</t>
  </si>
  <si>
    <t>4222060309</t>
  </si>
  <si>
    <t>4222060310</t>
  </si>
  <si>
    <t>4222060311</t>
  </si>
  <si>
    <t>4222060312</t>
  </si>
  <si>
    <t>4222060313</t>
  </si>
  <si>
    <t>4222060401</t>
  </si>
  <si>
    <t>4222060402</t>
  </si>
  <si>
    <t>4222060403</t>
  </si>
  <si>
    <t>4222060404</t>
  </si>
  <si>
    <t>4222060405</t>
  </si>
  <si>
    <t>COMISEMISOR-VENTANILLA EXTERIOR</t>
  </si>
  <si>
    <t>4222060410</t>
  </si>
  <si>
    <t>4222060601</t>
  </si>
  <si>
    <t>4222060602</t>
  </si>
  <si>
    <t>4222060603</t>
  </si>
  <si>
    <t>4222060701</t>
  </si>
  <si>
    <t>4222080101</t>
  </si>
  <si>
    <t>4222290101</t>
  </si>
  <si>
    <t>4222290104</t>
  </si>
  <si>
    <t>4222290111</t>
  </si>
  <si>
    <t>4222290112</t>
  </si>
  <si>
    <t>4222290137</t>
  </si>
  <si>
    <t>4222290138</t>
  </si>
  <si>
    <t>4222290172</t>
  </si>
  <si>
    <t>4222290173</t>
  </si>
  <si>
    <t>4222290174</t>
  </si>
  <si>
    <t>4222290401</t>
  </si>
  <si>
    <t>4511010101</t>
  </si>
  <si>
    <t>4511010102</t>
  </si>
  <si>
    <t>4511010103</t>
  </si>
  <si>
    <t>4511010104</t>
  </si>
  <si>
    <t>4511010105</t>
  </si>
  <si>
    <t>4511010106</t>
  </si>
  <si>
    <t>4511010107</t>
  </si>
  <si>
    <t>4511010201</t>
  </si>
  <si>
    <t>4511010202</t>
  </si>
  <si>
    <t>4511010203</t>
  </si>
  <si>
    <t>4511010204</t>
  </si>
  <si>
    <t>4511010205</t>
  </si>
  <si>
    <t>4511010206</t>
  </si>
  <si>
    <t>4511010207</t>
  </si>
  <si>
    <t>4511010301</t>
  </si>
  <si>
    <t>4511010302</t>
  </si>
  <si>
    <t>4511010303</t>
  </si>
  <si>
    <t>4511010401</t>
  </si>
  <si>
    <t>4511010402</t>
  </si>
  <si>
    <t>4511010403</t>
  </si>
  <si>
    <t>4511010404</t>
  </si>
  <si>
    <t>4511010405</t>
  </si>
  <si>
    <t>4511010406</t>
  </si>
  <si>
    <t>4511010407</t>
  </si>
  <si>
    <t>4511010408</t>
  </si>
  <si>
    <t>PRODUCTIV GERENCIAL  ASIST Y PUNTUALIDAD</t>
  </si>
  <si>
    <t>4511010409</t>
  </si>
  <si>
    <t xml:space="preserve">PRODUCTIVIDAD CONVENIO ASIST Y PUNTUALIDAD </t>
  </si>
  <si>
    <t>4511010410</t>
  </si>
  <si>
    <t>4511010411</t>
  </si>
  <si>
    <t>4511010413</t>
  </si>
  <si>
    <t>4511010414</t>
  </si>
  <si>
    <t>4511010415</t>
  </si>
  <si>
    <t>4511010501</t>
  </si>
  <si>
    <t>4511010601</t>
  </si>
  <si>
    <t>4511010609</t>
  </si>
  <si>
    <t>4511010901</t>
  </si>
  <si>
    <t>4511020101</t>
  </si>
  <si>
    <t>4511030101</t>
  </si>
  <si>
    <t>4511040101</t>
  </si>
  <si>
    <t>4511050101</t>
  </si>
  <si>
    <t>4511060101</t>
  </si>
  <si>
    <t>4511060102</t>
  </si>
  <si>
    <t>4511070101</t>
  </si>
  <si>
    <t>4511080101</t>
  </si>
  <si>
    <t>4511090101</t>
  </si>
  <si>
    <t>4511090102</t>
  </si>
  <si>
    <t>4511090103</t>
  </si>
  <si>
    <t>4511090201</t>
  </si>
  <si>
    <t>4511090301</t>
  </si>
  <si>
    <t>4511090401</t>
  </si>
  <si>
    <t>4511090402</t>
  </si>
  <si>
    <t>4511090501</t>
  </si>
  <si>
    <t>4511090502</t>
  </si>
  <si>
    <t>4511090601</t>
  </si>
  <si>
    <t>4511090701</t>
  </si>
  <si>
    <t>4511090702</t>
  </si>
  <si>
    <t>4511090703</t>
  </si>
  <si>
    <t>4511090704</t>
  </si>
  <si>
    <t>4511090901</t>
  </si>
  <si>
    <t>4511090902</t>
  </si>
  <si>
    <t>4511090903</t>
  </si>
  <si>
    <t>4511090904</t>
  </si>
  <si>
    <t>4511090905</t>
  </si>
  <si>
    <t>4511090906</t>
  </si>
  <si>
    <t>4511090907</t>
  </si>
  <si>
    <t>4511090908</t>
  </si>
  <si>
    <t>4511090909</t>
  </si>
  <si>
    <t>4511090910</t>
  </si>
  <si>
    <t>4511090911</t>
  </si>
  <si>
    <t>4511090912</t>
  </si>
  <si>
    <t>4511090913</t>
  </si>
  <si>
    <t>4511090914</t>
  </si>
  <si>
    <t>4512010101</t>
  </si>
  <si>
    <t>4512020101</t>
  </si>
  <si>
    <t>4512030101</t>
  </si>
  <si>
    <t>4512090101</t>
  </si>
  <si>
    <t>4513010101</t>
  </si>
  <si>
    <t>4513010102</t>
  </si>
  <si>
    <t>4513010201</t>
  </si>
  <si>
    <t>4513010202</t>
  </si>
  <si>
    <t>MUEBLES  MAQUINARIA Y EQUIPOS</t>
  </si>
  <si>
    <t>4513010203</t>
  </si>
  <si>
    <t>4513010204</t>
  </si>
  <si>
    <t>4513010205</t>
  </si>
  <si>
    <t>4513010206</t>
  </si>
  <si>
    <t>451301020801</t>
  </si>
  <si>
    <t>451301020802</t>
  </si>
  <si>
    <t>451301020803</t>
  </si>
  <si>
    <t>451301020804</t>
  </si>
  <si>
    <t>451301020805</t>
  </si>
  <si>
    <t>451301020901</t>
  </si>
  <si>
    <t>451301020902</t>
  </si>
  <si>
    <t>451301020903</t>
  </si>
  <si>
    <t>451301020904</t>
  </si>
  <si>
    <t>451301020905</t>
  </si>
  <si>
    <t>4513010301</t>
  </si>
  <si>
    <t>4513010302</t>
  </si>
  <si>
    <t>4513010401</t>
  </si>
  <si>
    <t>4513010501</t>
  </si>
  <si>
    <t>4513010502</t>
  </si>
  <si>
    <t>4513010503</t>
  </si>
  <si>
    <t>4513010601</t>
  </si>
  <si>
    <t>4513010602</t>
  </si>
  <si>
    <t>4513010701</t>
  </si>
  <si>
    <t>4513010702</t>
  </si>
  <si>
    <t>CABLES TELEX Y FAX</t>
  </si>
  <si>
    <t>4513010703</t>
  </si>
  <si>
    <t>4513010704</t>
  </si>
  <si>
    <t>4513010705</t>
  </si>
  <si>
    <t>4513010801</t>
  </si>
  <si>
    <t>4513010802</t>
  </si>
  <si>
    <t>4513010901</t>
  </si>
  <si>
    <t>4513010902</t>
  </si>
  <si>
    <t>4513010903</t>
  </si>
  <si>
    <t>4513010904</t>
  </si>
  <si>
    <t>4513010905</t>
  </si>
  <si>
    <t>4513010909</t>
  </si>
  <si>
    <t>45130110</t>
  </si>
  <si>
    <t>4513011001</t>
  </si>
  <si>
    <t>4513011002</t>
  </si>
  <si>
    <t>4513011003</t>
  </si>
  <si>
    <t>4513011004</t>
  </si>
  <si>
    <t>4513011005</t>
  </si>
  <si>
    <t>4513011006</t>
  </si>
  <si>
    <t>4513011007</t>
  </si>
  <si>
    <t>4513011009</t>
  </si>
  <si>
    <t>4513011101</t>
  </si>
  <si>
    <t>4513011102</t>
  </si>
  <si>
    <t>4513011103</t>
  </si>
  <si>
    <t>REPUESTOS Y MATERIALES - MUEBLES  MAQUINARIAS Y EQUIPOS</t>
  </si>
  <si>
    <t>4513011104</t>
  </si>
  <si>
    <t>4513011105</t>
  </si>
  <si>
    <t>4513011106</t>
  </si>
  <si>
    <t>4513011107</t>
  </si>
  <si>
    <t>4513011108</t>
  </si>
  <si>
    <t>4513011109</t>
  </si>
  <si>
    <t>4513011110</t>
  </si>
  <si>
    <t>4513011111</t>
  </si>
  <si>
    <t>4513011112</t>
  </si>
  <si>
    <t>4513011113</t>
  </si>
  <si>
    <t>4513011114</t>
  </si>
  <si>
    <t>4513011115</t>
  </si>
  <si>
    <t>4513011119</t>
  </si>
  <si>
    <t>4513011121</t>
  </si>
  <si>
    <t>4513011124</t>
  </si>
  <si>
    <t>4513011125</t>
  </si>
  <si>
    <t>4513011126</t>
  </si>
  <si>
    <t>4513011201</t>
  </si>
  <si>
    <t>4513011301</t>
  </si>
  <si>
    <t>PROTESTO  LEGALIZACION Y REGISTRO</t>
  </si>
  <si>
    <t>4513011401</t>
  </si>
  <si>
    <t>4513011402</t>
  </si>
  <si>
    <t>4513011501</t>
  </si>
  <si>
    <t>DIARIOS  LIBROS Y REVISTAS</t>
  </si>
  <si>
    <t>4513011502</t>
  </si>
  <si>
    <t>4513011601</t>
  </si>
  <si>
    <t>4513011701</t>
  </si>
  <si>
    <t>4513011801</t>
  </si>
  <si>
    <t>4513011802</t>
  </si>
  <si>
    <t>4513011804</t>
  </si>
  <si>
    <t>4513011901</t>
  </si>
  <si>
    <t>4513012001</t>
  </si>
  <si>
    <t>4513012002</t>
  </si>
  <si>
    <t>4513012101</t>
  </si>
  <si>
    <t>4513012201</t>
  </si>
  <si>
    <t>4513012202</t>
  </si>
  <si>
    <t>4513012203</t>
  </si>
  <si>
    <t>4513012301</t>
  </si>
  <si>
    <t>4513012401</t>
  </si>
  <si>
    <t>4513012901</t>
  </si>
  <si>
    <t>4513012902</t>
  </si>
  <si>
    <t>4513012903</t>
  </si>
  <si>
    <t>4513012904</t>
  </si>
  <si>
    <t>TRASLADO RECUENTO Y EMBOLSADO DE VALORES</t>
  </si>
  <si>
    <t>4513012905</t>
  </si>
  <si>
    <t>4513012906</t>
  </si>
  <si>
    <t>4513012907</t>
  </si>
  <si>
    <t>FONDO DE EMPLEADOS DS 487-85 ART 16 INC</t>
  </si>
  <si>
    <t>4513012908</t>
  </si>
  <si>
    <t>4513012909</t>
  </si>
  <si>
    <t>4513012910</t>
  </si>
  <si>
    <t>4513012920</t>
  </si>
  <si>
    <t>4513012921</t>
  </si>
  <si>
    <t>4513012922</t>
  </si>
  <si>
    <t>4513012923</t>
  </si>
  <si>
    <t>4513012924</t>
  </si>
  <si>
    <t>4513012925</t>
  </si>
  <si>
    <t>4513012926</t>
  </si>
  <si>
    <t>APERTPUERTA ATM POR EMPRESAS ABATECEDORAS</t>
  </si>
  <si>
    <t>4513012927</t>
  </si>
  <si>
    <t>4513012929</t>
  </si>
  <si>
    <t>4513012930</t>
  </si>
  <si>
    <t>4513012931</t>
  </si>
  <si>
    <t>CONSULTA EN LINEA UTILIZ L/ DIGITAL RENIEC -BN</t>
  </si>
  <si>
    <t>4513012932</t>
  </si>
  <si>
    <t>4513012933</t>
  </si>
  <si>
    <t>4513012934</t>
  </si>
  <si>
    <t>4513012935</t>
  </si>
  <si>
    <t>4513012936</t>
  </si>
  <si>
    <t>4513012937</t>
  </si>
  <si>
    <t>4513012938</t>
  </si>
  <si>
    <t>4513012939</t>
  </si>
  <si>
    <t>4513012940</t>
  </si>
  <si>
    <t>4513012946</t>
  </si>
  <si>
    <t>4513020501</t>
  </si>
  <si>
    <t>4513020801</t>
  </si>
  <si>
    <t>4513022909</t>
  </si>
  <si>
    <t>4513022910</t>
  </si>
  <si>
    <t>4513022911</t>
  </si>
  <si>
    <t>4513022912</t>
  </si>
  <si>
    <t>4513022913</t>
  </si>
  <si>
    <t>4513022914</t>
  </si>
  <si>
    <t>4513022915</t>
  </si>
  <si>
    <t>4513022916</t>
  </si>
  <si>
    <t>4513022917</t>
  </si>
  <si>
    <t>4514010101</t>
  </si>
  <si>
    <t>4514020101</t>
  </si>
  <si>
    <t>4514030101</t>
  </si>
  <si>
    <t>4514030102</t>
  </si>
  <si>
    <t>4514030103</t>
  </si>
  <si>
    <t>4514030104</t>
  </si>
  <si>
    <t>4514030105</t>
  </si>
  <si>
    <t>4514040101</t>
  </si>
  <si>
    <t>4514090101</t>
  </si>
  <si>
    <t>4514090201</t>
  </si>
  <si>
    <t>4514090302</t>
  </si>
  <si>
    <t>4514090303</t>
  </si>
  <si>
    <t>4514090304</t>
  </si>
  <si>
    <t>4514090305</t>
  </si>
  <si>
    <t>4514090306</t>
  </si>
  <si>
    <t>4514090501</t>
  </si>
  <si>
    <t>4514090601</t>
  </si>
  <si>
    <t>CodigoUOR</t>
  </si>
  <si>
    <t>Coordinador</t>
  </si>
  <si>
    <t>Organo de Control Institucional</t>
  </si>
  <si>
    <t>Auditoria Interna</t>
  </si>
  <si>
    <t>Prevencion Lavado de Activos y Financiamiento del Terrorismo</t>
  </si>
  <si>
    <t>Cumplimiento Normativo y Conducta de Mercado</t>
  </si>
  <si>
    <t>Riesgos</t>
  </si>
  <si>
    <t>Comunicaciones y Relaciones Institucionales</t>
  </si>
  <si>
    <t>Legal</t>
  </si>
  <si>
    <t>Planeamiento y Control de Gestion</t>
  </si>
  <si>
    <t>Finanzas y Tesoreria</t>
  </si>
  <si>
    <t>Recursos Humanos y Cultura</t>
  </si>
  <si>
    <t>Innovacion y Transformacion Digital</t>
  </si>
  <si>
    <t>Banca Digital</t>
  </si>
  <si>
    <t>Tecnologias de Informacion</t>
  </si>
  <si>
    <t>Operaciones</t>
  </si>
  <si>
    <t>Productos e Inclusion Financiera</t>
  </si>
  <si>
    <t>Red de Agencias</t>
  </si>
  <si>
    <t>Macro Region Lima</t>
  </si>
  <si>
    <t>Macro Region I Piura</t>
  </si>
  <si>
    <t>Macro Region II Trujillo</t>
  </si>
  <si>
    <t>Macro Region III Huancayo</t>
  </si>
  <si>
    <t>Macro Region IV Cusco</t>
  </si>
  <si>
    <t>Macro Region V Arequipa</t>
  </si>
  <si>
    <t>Macro Region VI Iquitos</t>
  </si>
  <si>
    <t>Almacen</t>
  </si>
  <si>
    <t>Tramite Documentario</t>
  </si>
  <si>
    <t>Marcelino Nicanor Lipa Hancco</t>
  </si>
  <si>
    <t>Miguel Jacinto Casma Salcedo</t>
  </si>
  <si>
    <t>Gilda Cecilia Consiglieri Francia</t>
  </si>
  <si>
    <t>Domingo Alberto Rubio Vargas</t>
  </si>
  <si>
    <t>Luis Rodolfo Rebatta Trujillo</t>
  </si>
  <si>
    <t>Hector Danilo Bocanegra Tubilla</t>
  </si>
  <si>
    <t>Kathery Roxana Grande Arroyo</t>
  </si>
  <si>
    <t>Luis Eduardo Salazar Flores</t>
  </si>
  <si>
    <t>Leonardo Raul Miranda Candelario</t>
  </si>
  <si>
    <t>Edhit Cecilia Segura Cayetano</t>
  </si>
  <si>
    <t>Victor Raul Amez Angeles</t>
  </si>
  <si>
    <t>Hector David Poma Valdivieso</t>
  </si>
  <si>
    <t>Jessica Roxana Camacho Medina</t>
  </si>
  <si>
    <t>Raquel Elizabeth Vargas Rios</t>
  </si>
  <si>
    <t>Daniel Christian Vega Lazo</t>
  </si>
  <si>
    <t>Felipe Segundo Alvarado Balarezo</t>
  </si>
  <si>
    <t>Alberto Daniel Romero Gil</t>
  </si>
  <si>
    <t>David Martin Quiroz Cupen</t>
  </si>
  <si>
    <t>Gissela Lizbeth Sinarahua Greifo</t>
  </si>
  <si>
    <t>Merly Alison Portocarrero Acuña</t>
  </si>
  <si>
    <t>Roxana Elizabeth Loaiza Carrasco</t>
  </si>
  <si>
    <t>Rocio del Pilar Chirinos Vela</t>
  </si>
  <si>
    <t>Corey Loreta Pastor Warcheloviski</t>
  </si>
  <si>
    <t xml:space="preserve">Dino Eduardo Aguilar Saldaña </t>
  </si>
  <si>
    <t>Cristian Adrian Chirinos Meza</t>
  </si>
  <si>
    <t>Rigoberto Teodoro Rivas Palomino</t>
  </si>
  <si>
    <t>Luis Bernardo Soto Zavala</t>
  </si>
  <si>
    <t>Roberto Carlos Cuzcano Allauca</t>
  </si>
  <si>
    <t>Elena Margarita Alarcon Ledesma</t>
  </si>
  <si>
    <t>Jorge Manuel Chu Kuzan</t>
  </si>
  <si>
    <t>988 893 830</t>
  </si>
  <si>
    <t>977 918 950</t>
  </si>
  <si>
    <t>981 028 332</t>
  </si>
  <si>
    <t>993 544 991</t>
  </si>
  <si>
    <t>988 464 890</t>
  </si>
  <si>
    <t>949 405 851</t>
  </si>
  <si>
    <t>996 355 898</t>
  </si>
  <si>
    <t>948 122 836</t>
  </si>
  <si>
    <t>957 349 520</t>
  </si>
  <si>
    <t>997 291 949</t>
  </si>
  <si>
    <t>920 420 991</t>
  </si>
  <si>
    <t>992 673 708</t>
  </si>
  <si>
    <t>999 633 500</t>
  </si>
  <si>
    <t>999 778 024</t>
  </si>
  <si>
    <t>975 488 713</t>
  </si>
  <si>
    <t>969 521 216</t>
  </si>
  <si>
    <t>948 581 243</t>
  </si>
  <si>
    <t>915 152 200</t>
  </si>
  <si>
    <t>984 398 659</t>
  </si>
  <si>
    <t>998 040 058</t>
  </si>
  <si>
    <t>921 837 189</t>
  </si>
  <si>
    <t>944 209 389</t>
  </si>
  <si>
    <t>997 465 405</t>
  </si>
  <si>
    <t>979 277 238</t>
  </si>
  <si>
    <t>999 631 390</t>
  </si>
  <si>
    <t>936 759 028</t>
  </si>
  <si>
    <t>949 245 917</t>
  </si>
  <si>
    <t>958 685 691</t>
  </si>
  <si>
    <t>Contacto</t>
  </si>
  <si>
    <t>Asignado</t>
  </si>
  <si>
    <t>No Asignado</t>
  </si>
  <si>
    <t>CRP</t>
  </si>
  <si>
    <t>Monto Anual1</t>
  </si>
  <si>
    <t>OTRAS CONTINGENCIAS</t>
  </si>
  <si>
    <t>MANTENIMIENTO CUENTAS CORRIENTES</t>
  </si>
  <si>
    <t>COBRANZAS VALORES PROPIOS</t>
  </si>
  <si>
    <t>COBRANZAS VALORES DE TERCEROS</t>
  </si>
  <si>
    <t>CUSTODIA DE VALORES</t>
  </si>
  <si>
    <t>ALQUILER BOVEDA CUSTODIA BCRP-BN HERMES</t>
  </si>
  <si>
    <t>ALQUILER BOVEDA CUSTODIA BCRP-BN PROSEGUR</t>
  </si>
  <si>
    <t>ALQUILER BOVEDA CUSTODIA TRANSITO BN HERMES</t>
  </si>
  <si>
    <t>ALQUILER BOVEDA CUSTODIA TRANSITO BN PROSEGUR</t>
  </si>
  <si>
    <t>MANTENIMIENTO Y OPERACION SERVICIO VERIFIED BY VISA</t>
  </si>
  <si>
    <t>COMIS SERV ADM ROL EMISOR TC/MC</t>
  </si>
  <si>
    <t>COMIS SERV EMISION IMP DIST YP REV ROL EMISOR-TC-MCOR TC/MC</t>
  </si>
  <si>
    <t>COMIS MASTERCARD INTERNAC ATMS-BN</t>
  </si>
  <si>
    <t>TC IMPUESTO A LAS TRANSFERENCIAS FINANCIERAS-BCO-LIQUIDADOR</t>
  </si>
  <si>
    <t xml:space="preserve">TRANSFERENCIAS DE FONDOS </t>
  </si>
  <si>
    <t>INSTRUMENTOS TITULACIÓN - COMISIONES COMPRA VENTA TITULOS VALORES</t>
  </si>
  <si>
    <t>COMPRA VENTA DE VALORES -COMISIONES COMPRA VENTA DE TITULOS VALORES</t>
  </si>
  <si>
    <t>INTERBANK -REPRESENTANTE DE OBLIGACIONISTAS</t>
  </si>
  <si>
    <t>SERVICIOS FINANCIEROS</t>
  </si>
  <si>
    <t>TRANSPORTE,  CUSTODIA Y ADM FONDOS PROTEG P/EMP TRANSP</t>
  </si>
  <si>
    <t>TRANSPORTE VALORES A CAMARA COMPENSACIONES ELECTRÓNICA</t>
  </si>
  <si>
    <t>COMISP/SERV/POS-AGENTE MULTIRED</t>
  </si>
  <si>
    <t>COMISP/SERV/POS-AGENTE MULTIRED -&gt; 3MIL POS</t>
  </si>
  <si>
    <t>APERTURA PUERTAS HERMES-ATM'S PROVINCIAS</t>
  </si>
  <si>
    <t>APERTURA PUERTAS PROSEGUR-ATM'S PROVINCIAS</t>
  </si>
  <si>
    <t>APERTURA PUERTAS HERMES-ATM'S LIMA</t>
  </si>
  <si>
    <t>APERTURA PUERTAS PROSEGUR-ATM'S LIMA</t>
  </si>
  <si>
    <t>COMISIÓN SERVICIO PAGADURIA CAC NUESTRA GENTE-PROGRAMA JUNTOS</t>
  </si>
  <si>
    <t>COMISIÓN CAJA LOS ANDES- PROGRAMA JUNTOS</t>
  </si>
  <si>
    <t>COMISIÓN FINANCIERA CONFIANZA-PENSION-65</t>
  </si>
  <si>
    <t>COMISIÓN SERVICIO OPERACIONES MASTERCARD</t>
  </si>
  <si>
    <t>GASTOS DEPÓSITOS JUDICIALES</t>
  </si>
  <si>
    <t>COMISIÓN SERVICIO BANCARED</t>
  </si>
  <si>
    <t>COMISIÓN INTEROPERABILIIDAD DINERO ELECTRONICO</t>
  </si>
  <si>
    <t>SERVICIO DE BANCA CELULAR-AMERICA MOVIL PERU SAC-CLARO</t>
  </si>
  <si>
    <t>SERVICIO DE BANCA CELULAR- MOVISTAR</t>
  </si>
  <si>
    <t>SERVICIO DE BANCA CELULAR- ENTEL</t>
  </si>
  <si>
    <t>SERVICIO DE BANCA CELULAR - BITEL</t>
  </si>
  <si>
    <t>COMISIÓN SERVICIO MC PROCESO-AGENTE MULTIRED</t>
  </si>
  <si>
    <t>MONITOREO PREVENTIVO - OPERACIONES SOSPECHOSAS</t>
  </si>
  <si>
    <t>PROCESAMIENTO DE EFECTIVO BOVEDAS BN  - HERMES</t>
  </si>
  <si>
    <t>PROCESAMIENTO DE EFECTIVO BOVEDAS BN  - PROSEGUR</t>
  </si>
  <si>
    <t>TRANSPORTE BOVEDA BCRP BN - HERMES</t>
  </si>
  <si>
    <t>TRANSPORTE BOVEDA BCRP BN - PROSEGUR</t>
  </si>
  <si>
    <t>TRANSPORTE BOVEDA TRANSITO BN - HERMES</t>
  </si>
  <si>
    <t>TRANSPORTE BOVEDA TRANSITO BN - PROSEGUR</t>
  </si>
  <si>
    <t>TRANSPORTE AGENCIAS LOCAL BN - HERMES</t>
  </si>
  <si>
    <t>TRANSPORTE AGENCIAS LOCAL BN - PROSEGUR</t>
  </si>
  <si>
    <t>TRANSPORTE AGENCIAS FORANEO BN - HERMES</t>
  </si>
  <si>
    <t>TRANSPORTE AGENCIAS FORANEO BN - PROSEGUR</t>
  </si>
  <si>
    <t>ADMINISTRACIÓN CAJEROS ISLA MULTIRED - HERMES</t>
  </si>
  <si>
    <t>ADMINISTRACIÓN CAJEROS ISLA MULTIRED - PROSEGUR</t>
  </si>
  <si>
    <t>ABASTECIMIENTO CAJEROS MULTIRED LOCAL - HERMES</t>
  </si>
  <si>
    <t>ABASTECIMIENTO CAJEROS MULTIRED LOCAL - PROSEGUR</t>
  </si>
  <si>
    <t>ABASTECIMIENTO CAJEROS MULTIRED FORANEO - HERMES</t>
  </si>
  <si>
    <t>ABASTECIMIENTO CAJEROS MULTIRED FORANEO - PROSEGUR</t>
  </si>
  <si>
    <t>MANTENIMIENTO CAJERO MULTIRED - HERMES</t>
  </si>
  <si>
    <t>MANTENIMIENTO CAJERO MULTIRED - PROSEGUR</t>
  </si>
  <si>
    <t>GESTION DE EFECTIVO ATM - HERMES</t>
  </si>
  <si>
    <t>GESTION DE EFECTIVO ATM - PROSEGUR</t>
  </si>
  <si>
    <t>ENVIO FISICO ESTADO CTA AHORRO TARJETA MULTIRED</t>
  </si>
  <si>
    <t>ENVIO FISICO ESTADO CTAS CTES</t>
  </si>
  <si>
    <t>TARJETA GLOBAL DEBITO VISA- DIFERIDO</t>
  </si>
  <si>
    <t>TRANSPORTE TARJETAS MULTIRED -ETVS</t>
  </si>
  <si>
    <t>DINERO ELECTRÓNICO - COMISION POR RECONVERSION - CASH OUT</t>
  </si>
  <si>
    <t>COMISION POR USO PLATAFORMA PDP - DINERO ELECTRONICO</t>
  </si>
  <si>
    <t>EXONERACIÓN GASTOS SEGUROS PRESTAMO MULTIRED</t>
  </si>
  <si>
    <t>SERVICIO DE OUTSOURCING - MESA DE AYUDA</t>
  </si>
  <si>
    <t>SERVICIO DE OUTSOURCING - CENTRAL TELEFÓNICA</t>
  </si>
  <si>
    <t>SERVICIO DE OUTSOURCING - REDES SOCIALES</t>
  </si>
  <si>
    <t>SERVICIO DE OUTSOURCING - GESTIÓN RECLAMOS Y ENVÍO COMUNICACIONES ELECTRONICAS RECLAMOS</t>
  </si>
  <si>
    <t>SERVICIO DE OUTSOURCING - COBRANZA PREVENTIVA</t>
  </si>
  <si>
    <t>SERVICIO DE OUTSOURCING - GESTION COMERCIAL Y ENVIO COMUNICACIONES</t>
  </si>
  <si>
    <t>FIDEICOMISO-COFIDE-ME</t>
  </si>
  <si>
    <t>COMISION VISA POR CONVERSION DE MONEDA - ATM INTERNACIONAL</t>
  </si>
  <si>
    <t>COMISION VISA POR CONVERSION DE MONEDA - POS INTERNACIONAL</t>
  </si>
  <si>
    <t>COMISION VISA POR LA ADQUIRENCIA LOCAL EN ATMS DEL BN</t>
  </si>
  <si>
    <t>COMISION VISA POR LA ADQUIRENCIA INTERNACIONAL EN ATMS DEL BN</t>
  </si>
  <si>
    <t>COBROS VISA ARCHIVO EXCEPCION</t>
  </si>
  <si>
    <t>PROCESOS TRANSACCIONES EXCEPCIONES Y MISCELANIA</t>
  </si>
  <si>
    <t>COMISION SERVICIO ADMINISTRADOR ROL EMISOR TC/MC</t>
  </si>
  <si>
    <t>COMIS SERVICIO EMIS IMP DIST Y PREV ROL EMISOR-TC-MCOR TC/MC</t>
  </si>
  <si>
    <t>COMISIONES EMISOR ATM INTERNACIONAL MC</t>
  </si>
  <si>
    <t>COMISION MASTERCARD POR LA INTERNAC ATMS BN</t>
  </si>
  <si>
    <t>TC - IMPUESTO A LAS TRANSFERENCIAS FINANCIERAS-BCO-LIQUIDADOR</t>
  </si>
  <si>
    <t>TC - ENSOBRADO</t>
  </si>
  <si>
    <t>TRANSFERENCIA DE FONDOS</t>
  </si>
  <si>
    <t>SERVICIO DE BANCA CELULAR-  ENTEL</t>
  </si>
  <si>
    <t>BÁSICAS - EMPLEADOS NOMBRADOS</t>
  </si>
  <si>
    <t>BÁSICAS - EMPLEADOS CONTRATADOS</t>
  </si>
  <si>
    <t>BÁSICAS - EMPLEADOS NOMBRADOS VACACIONES</t>
  </si>
  <si>
    <t>BÁSICAS - EMPLEADOS CONTRATADOS VACACIONES</t>
  </si>
  <si>
    <t>BÁSICAS - EMPLEADOS NOMBRADOS SUBSIDIOS</t>
  </si>
  <si>
    <t>BÁSICAS - EMPLEADOS CONTRATADOS SUBSIDIOS</t>
  </si>
  <si>
    <t>BÁSICAS - EMPLEADOS NOMBRADOS DIFER CATEGORIAS SUBSIDIOS</t>
  </si>
  <si>
    <t>BONIFICACIONES POR TIEMPO DE SERVICIOS</t>
  </si>
  <si>
    <t>BONIFICACIONES POR COSTO DE VIDA</t>
  </si>
  <si>
    <t>BONIFICACIONES POR NEGOCIACION COLECTIVA</t>
  </si>
  <si>
    <t>BONIFICACIONES TIEMPO DE SERVICIOS VACACIONES</t>
  </si>
  <si>
    <t>BONIFICACIONES POR TIEMPO DE SERVICIOS SUBSIDIOS</t>
  </si>
  <si>
    <t>BONIFICACIONES POR TIEMPO DE SERVICIOS 25 AÑOS SUBSIDIOS</t>
  </si>
  <si>
    <t>GRATIFICACIONES EMPLEADOS  NOMBRADOS</t>
  </si>
  <si>
    <t>GRATIFICACIONES EMPLEADOS CONTRATADOS</t>
  </si>
  <si>
    <t>GRATIFICACIONES POR TIEMPO DE SERVICIOS 25 AÑOS</t>
  </si>
  <si>
    <t>ASIGNACION DS N°10-2002-E/F N°117-98-143-99</t>
  </si>
  <si>
    <t>HORAS EXTRAS EMPLEADOS</t>
  </si>
  <si>
    <t>OTRAS REMUNERACIONES HORARIOS ESPECIALES</t>
  </si>
  <si>
    <t>COMPENSACION VACACIONAL EMPLEADOS</t>
  </si>
  <si>
    <t>SEGURO SOCIAL EMPLEADOS</t>
  </si>
  <si>
    <t>CTS EMPLEADOS</t>
  </si>
  <si>
    <t>OTRAS CONTRIBUCIONES</t>
  </si>
  <si>
    <t>SISTEMA NACIONAL DE PENSIONES EMPLEADOS</t>
  </si>
  <si>
    <t>REFRIGERIO EMPLEADOS</t>
  </si>
  <si>
    <t>REFRIGERIO POR REUNIONES DE TRABAJO</t>
  </si>
  <si>
    <t>REFRIGERIO  OTROS GASTOS DE PERSONAL</t>
  </si>
  <si>
    <t>UNIFORMES POR CONVENIO</t>
  </si>
  <si>
    <t>CAPACITACIÓN PERSONAS JURIDICAS</t>
  </si>
  <si>
    <t>CAPACITACIÓN PERSONAS NATURALES</t>
  </si>
  <si>
    <t>VIÁTICOS REPUBLICA</t>
  </si>
  <si>
    <t>VIÁTICOS EXTERIOR</t>
  </si>
  <si>
    <t>REEMBOLSOS PERSONAL DESTACADO OTRAS ENTIDADES</t>
  </si>
  <si>
    <t>MANTENIMIENTO VEHICULOS</t>
  </si>
  <si>
    <t>MANTENIMIENTO BOVEDAS Y CAJAS DE SEGURIDAD</t>
  </si>
  <si>
    <t>MANTENIMIENTO EQUIPOS DE ALARMA Y SEGURIDAD</t>
  </si>
  <si>
    <t>REPARACIÓN Y MANTENIMIENTO DE AIRE ACONDICIONADO</t>
  </si>
  <si>
    <t>REPARACION Y MANTENIMIENTO DE ASCENSORES</t>
  </si>
  <si>
    <t>REPARACION Y MANTENIMIENTO INMUEBLES-OTROS</t>
  </si>
  <si>
    <t>REPARACION Y MANTENIMIENTO CAJEROS AUTOMÁTICOS</t>
  </si>
  <si>
    <t>REPARACION Y MANTENIMIENTO GRUPOS ELECTROGENOS</t>
  </si>
  <si>
    <t>REPARACION Y MANTENIMIENTO DE UPS</t>
  </si>
  <si>
    <t>REPARACION Y MANTENIMIENTO MUEBLES MAQUINARIA Y EQUIPO-OTROS</t>
  </si>
  <si>
    <t>REPARACION Y MANTENIMIENTO EQUIPO INFORMÁTICO</t>
  </si>
  <si>
    <t xml:space="preserve">VIGILANCIA PERSONAS JURIDICAS </t>
  </si>
  <si>
    <t>VIGILANCIA PERSONAS NATURALES</t>
  </si>
  <si>
    <t xml:space="preserve">PUBLICIDAD LOCAL </t>
  </si>
  <si>
    <t>PUBLICIDAD EXTERIOR</t>
  </si>
  <si>
    <t>HONORARIOS PERSONAS JURIDICAS</t>
  </si>
  <si>
    <t>HONORARIOS PERSONAS NATURALES</t>
  </si>
  <si>
    <t>SEGURO - UNIDADES DE TRANSPORTE</t>
  </si>
  <si>
    <t>SEGURO - INMUEBLES MAQUINARIAS Y EQUIPOS</t>
  </si>
  <si>
    <t>SEGURO - ASALTO Y ROBO</t>
  </si>
  <si>
    <t>SEGURO - INCENDIOS</t>
  </si>
  <si>
    <t>SEGURO - MEDICO FAMILIAR (PAM)</t>
  </si>
  <si>
    <t>SEGURO - VARIOS</t>
  </si>
  <si>
    <t>ALQUILERES OFICINAS</t>
  </si>
  <si>
    <t>ALQUILERES VIVIENDAS</t>
  </si>
  <si>
    <t>ALQUILERES COCHERAS</t>
  </si>
  <si>
    <t>ALQUILERES OTRAS CONSTRUCCIONES</t>
  </si>
  <si>
    <t>ALQUILERES EQUIPOS INFORMATICOS</t>
  </si>
  <si>
    <t>ALQUILERES COPIADORAS</t>
  </si>
  <si>
    <t>ALQUILERES OTROS</t>
  </si>
  <si>
    <t>SUMINISTROS BOVEDAS Y CAJAS DE SEGURIDAD</t>
  </si>
  <si>
    <t>SUMINISTROS EQUIPOS DE ALARMA Y SEGURIDAD</t>
  </si>
  <si>
    <t xml:space="preserve">SUMINISTROS COVID-19 </t>
  </si>
  <si>
    <t>GASTOS JUDICIALES POR DEMANDAS</t>
  </si>
  <si>
    <t>GASTOS JUDICIALES POR COBRANZAS COACTIVAS</t>
  </si>
  <si>
    <t xml:space="preserve">PASAJES REPUBLICA </t>
  </si>
  <si>
    <t>PASAJES EXTERIOR</t>
  </si>
  <si>
    <t>CONSULTORÍAS OTRAS</t>
  </si>
  <si>
    <t>TRANSFERENCIAS ELECTRÓNICAS</t>
  </si>
  <si>
    <t>VIATICOS  LOCADORES DE SERVICIOS</t>
  </si>
  <si>
    <t>GASTOS RATIFICACION PARTIDA DE DEFUNCION-RENIEC</t>
  </si>
  <si>
    <t>PASAJES LOCADORES DE SERVICIO</t>
  </si>
  <si>
    <t>OTROS SERVICIOS - LOCADORES DE SERVICIOS (SNP)</t>
  </si>
  <si>
    <t>COBRO MASTERCAD ROL EMISOR - MC- PROCESOS</t>
  </si>
  <si>
    <t>IMPUESTO TO LICENCIA MUNICIPAL DE FUNCIONAMIENTO</t>
  </si>
  <si>
    <t>IMPUESTO VALOR DEL PATRIMONIO PREDIAL</t>
  </si>
  <si>
    <t xml:space="preserve">IMPUESTO AL PATRIMONIO EMPRESARIAL </t>
  </si>
  <si>
    <t>IMPUESTO A REMUNERACIONES</t>
  </si>
  <si>
    <t>IMPUESTO TRANSACCIONES FINANCIERAS - ACTIVOS</t>
  </si>
  <si>
    <t>IMPUESTO TEMPORAL A LOS ACTIVOS NETOS</t>
  </si>
  <si>
    <t>IMPUESTO A LA RENTA NO DOMICILIADO</t>
  </si>
  <si>
    <t>TASAS PODER JUDICIAL</t>
  </si>
  <si>
    <t>Suma de Ene</t>
  </si>
  <si>
    <t>Suma de Feb</t>
  </si>
  <si>
    <t>Suma de Mar</t>
  </si>
  <si>
    <t>Suma de Abr</t>
  </si>
  <si>
    <t>Suma de Jun</t>
  </si>
  <si>
    <t>Suma de May</t>
  </si>
  <si>
    <t>Suma de Jul</t>
  </si>
  <si>
    <t>Suma de Ago</t>
  </si>
  <si>
    <t>Suma de Set</t>
  </si>
  <si>
    <t>Suma de Oct</t>
  </si>
  <si>
    <t>Suma de Nov</t>
  </si>
  <si>
    <t>Suma de Dic</t>
  </si>
  <si>
    <t>Suma de MONTO TOTAL</t>
  </si>
  <si>
    <t>Suma de Monto Anual1</t>
  </si>
  <si>
    <t>Suma de Monto Anual2</t>
  </si>
  <si>
    <t>Suma de Monto Anual3</t>
  </si>
  <si>
    <t>Suma de Monto Anual4</t>
  </si>
  <si>
    <t>Jessica Ingrid Salvador Caruajulca</t>
  </si>
  <si>
    <t>934 740 436</t>
  </si>
  <si>
    <t>Marco Leon  Aranguren</t>
  </si>
  <si>
    <t>995 478 517</t>
  </si>
  <si>
    <t>Etiquetas de fila</t>
  </si>
  <si>
    <t>Total general</t>
  </si>
  <si>
    <t>DE TABLA10</t>
  </si>
  <si>
    <t>DE TABLA 10</t>
  </si>
  <si>
    <t>Cantidad</t>
  </si>
  <si>
    <t>Monto total</t>
  </si>
  <si>
    <t>Necesidad</t>
  </si>
  <si>
    <t>Monto anual</t>
  </si>
  <si>
    <t>959 175 799</t>
  </si>
  <si>
    <t>960 175 799</t>
  </si>
  <si>
    <t>961 175 799</t>
  </si>
  <si>
    <t>962 175 799</t>
  </si>
  <si>
    <t>963 175 799</t>
  </si>
  <si>
    <t>964 175 799</t>
  </si>
  <si>
    <t>965 175 799</t>
  </si>
  <si>
    <t>OEI 11: Mejorar el clima laboral</t>
  </si>
  <si>
    <t>OEI 13: Implementar una cultura de innovación y agilidad empresarial</t>
  </si>
  <si>
    <t>OEI 2: Garantizar una solvencia sostenible</t>
  </si>
  <si>
    <t>OEI 3: Cuidar la calidad de la cartera crediticia</t>
  </si>
  <si>
    <t>OEI 7: Optimizar la eficiencia financiera</t>
  </si>
  <si>
    <t>OEI 9: Mejorar la gestión de los proyectos</t>
  </si>
  <si>
    <t>OEI 10: Garantizar la estabilidad operativa</t>
  </si>
  <si>
    <t>Muy Alta</t>
  </si>
  <si>
    <t>Alta</t>
  </si>
  <si>
    <t>Moderada</t>
  </si>
  <si>
    <t>NO</t>
  </si>
  <si>
    <t>PAC</t>
  </si>
  <si>
    <t>NO PAC</t>
  </si>
  <si>
    <t>OEI 8: Optimizar la eficiencia de los procesos</t>
  </si>
  <si>
    <t>Subcontratación</t>
  </si>
  <si>
    <t>Significativa</t>
  </si>
  <si>
    <t>No Significativa</t>
  </si>
  <si>
    <t>SI</t>
  </si>
  <si>
    <t>Nuevo</t>
  </si>
  <si>
    <t>Renovación</t>
  </si>
  <si>
    <t>Continuidad</t>
  </si>
  <si>
    <t>CONSTRUCCION AGENCIA LA UNION PIURA</t>
  </si>
  <si>
    <t>AGENCIA CHOCOPE</t>
  </si>
  <si>
    <t>AGENCIA CAYMA</t>
  </si>
  <si>
    <t>AGENCIA IBERIA</t>
  </si>
  <si>
    <t>AGENCIA YURIMAGUAS</t>
  </si>
  <si>
    <t>AGENCIA SANTA MARIA DE NIEVA</t>
  </si>
  <si>
    <t>LAREDO</t>
  </si>
  <si>
    <t>REMODELACION AGENCIA CABALLOCOCHA</t>
  </si>
  <si>
    <t>AGENCIA NAUTA</t>
  </si>
  <si>
    <t>AGENCIA SAN MARCOS</t>
  </si>
  <si>
    <t>construccion Agencia la Molina</t>
  </si>
  <si>
    <t>Agencia Mala</t>
  </si>
  <si>
    <t>expediente tecnico Agencia Lima (Lampa)</t>
  </si>
  <si>
    <t>Otros (adecuación , traslados, etc)</t>
  </si>
  <si>
    <t>diciembre</t>
  </si>
  <si>
    <t>Comisión de servicios a nivel nacional</t>
  </si>
  <si>
    <t>servicios</t>
  </si>
  <si>
    <t>Servicio de Vigilancia, Operadores del Centro de Control de Seguridad y Ronda Móvil de las Sedes, Agencias y Locales de la macro Región Lima y Recepcionistas de la Sede Principal del BN</t>
  </si>
  <si>
    <t>Servicio de protección y seguridad en Agencias a nivel nacional (Convenio de Cooperación Interinstitucional entre BN y PNP)</t>
  </si>
  <si>
    <t>Servicio de Mantenimiento Preventivo y Correctivo del Sistema de Alarmas, ATMs y ATMs Isla del BN a nivel nacional</t>
  </si>
  <si>
    <t>Servicio de mantenimiento preventivo y correctivo del Sistema de Gestión de Video Integral (SGVI) en Agencias, Oficinas y ATMs del BN a nivel Nacional</t>
  </si>
  <si>
    <t>Servicio de mantenimiento integral (Preventivo y correctivo) a sistemas de seguridad electrónica de la Sede Oficina Principal</t>
  </si>
  <si>
    <t>Servicio de mantenimiento preventivo y correctivo que comprende alarma y extinción de incencio de la sede Oficina Principal</t>
  </si>
  <si>
    <t>Servicio de mantenimiento preventivo y correctivo que comprende alarma y extinción de incencio de la sede Elizalde del Banco de la Nación</t>
  </si>
  <si>
    <t>Servicio de mantenimiento correctivo de cajas de seguridad, puertas de bóveda, cajas buzón y ATMs en Ags del BN a nivel nacional</t>
  </si>
  <si>
    <t>Servicio de Mantenimiento Preventivo y Reparación de equipos de Alarmas y Seguridad (Imprevistos)</t>
  </si>
  <si>
    <t>Mantenimiento correctivo del Sistema de Video a nivel nacional (Imprevistos).</t>
  </si>
  <si>
    <t>Letreros fotoluminiscentes y letreros led</t>
  </si>
  <si>
    <t>Servicio de mantenimiento, recarga y prueba hidrostática de los Extintores de las Sedes; Principal incluida Agencia bancaria, Elizalde y locales almacén Ate, Data Center Javier Prado</t>
  </si>
  <si>
    <t>Servicio de telefonía satelital</t>
  </si>
  <si>
    <t>Mantenimiento Preventivo y correctivo de cajas de Seguridad y puertas de bóveda en agencias y ATMs  (Imprevistos)</t>
  </si>
  <si>
    <t>Fotocheck y cintas visitas</t>
  </si>
  <si>
    <t>Certificación de requisitos mínimos de seguridad en entidades bancarias (100 oficinas)</t>
  </si>
  <si>
    <t>Depreciación de edificios - utilizados por la entidad</t>
  </si>
  <si>
    <t>Depreciación de edificios - utilizados temporalmente por terceros</t>
  </si>
  <si>
    <t>Depreciación de instalaciones - utilizados por la entidad</t>
  </si>
  <si>
    <t>Depreciación mobiliario y equipo - mobiliario</t>
  </si>
  <si>
    <t>Depreciación mobiliario y equipo - equipo de cómputo</t>
  </si>
  <si>
    <t>Depreciación mobiliario y equipo - otros bienes y equipos de oficina</t>
  </si>
  <si>
    <t>Depreciación vehículos - utilizados por la entidad</t>
  </si>
  <si>
    <t>Depreciación maquinarias - utilizados por la entidad</t>
  </si>
  <si>
    <t>Depreciación instalación en propiedades alquiladas</t>
  </si>
  <si>
    <t>Servicio de Transporte de Bienes del Banco de la Nación a Nivel Nacional CO  N° 027818-21, 28/06/21 al 27/06/24</t>
  </si>
  <si>
    <t>Mantenimiento áreas comunes estacionamientos sotanos 3 y 4 en el Centro de Convenciones Lima "27 de Enero".</t>
  </si>
  <si>
    <t>Reparación de Montacargas, Marca Toyota, Ate</t>
  </si>
  <si>
    <t>Mantenimiento de Montacargas, Marca Toyota, Elizalde</t>
  </si>
  <si>
    <t>Mantenimiento de Mäquina Ensunchandoras JK-5000, JK-5</t>
  </si>
  <si>
    <t>Mantenimiento de Apilador Electrico, Marca Crown</t>
  </si>
  <si>
    <t>Consumo de energía eléctrica para la sede principal y cajeros isla Lima Metropolitana</t>
  </si>
  <si>
    <t>Servicio de agua y desagüe para la sede principal y oficinas Lima</t>
  </si>
  <si>
    <t>Vehículos del Banco</t>
  </si>
  <si>
    <t>Útiles de escritorio distribuido por almacén  (para provincias únicamente, papel bond, sobres de manila y files)</t>
  </si>
  <si>
    <t>Combustible para montacarga - Sección Almacén</t>
  </si>
  <si>
    <t>Suministros aseo personal - distribuido por almacén Sede Principal, Elizalde y SMR Lima</t>
  </si>
  <si>
    <t>Suministros para cómputo distribuido por el almacén</t>
  </si>
  <si>
    <t>Suministros para telex y fax distribuido por el almacén</t>
  </si>
  <si>
    <t xml:space="preserve">Suministros para embalaje distribudio por el almacén (incluye cajas de carton) </t>
  </si>
  <si>
    <t xml:space="preserve">Banquetas, papeleras, acrílicos, detectores de billetes, ordenadores de cola y otros, distribuidos por almacén </t>
  </si>
  <si>
    <t>Suministros para cajeros automáticos -distribuido por almacén</t>
  </si>
  <si>
    <t>Suministro Gel Antibacterial - Red de Ags. SMR´sI Lima y provincias</t>
  </si>
  <si>
    <t>Gastos notariales y registrales (Sunarp y otros)</t>
  </si>
  <si>
    <t>Servicio para la Digitalización de 4´500,000 de imágenes con Valor Legal</t>
  </si>
  <si>
    <t>Servicio de Intermediación laboral de carga y embalaje</t>
  </si>
  <si>
    <t>Obtención CRIs y fichas registrales de 318 inmuebles (semestral S/ 79.00 c/u)</t>
  </si>
  <si>
    <t>Atención de gastos y servicios menores para el Fondo Fijo de la Sección Control Patrimonial, de CRIs, partidas registrales y servicios afines de inmuebles del BN</t>
  </si>
  <si>
    <t>Despacho de documentos urgentes a nivel nacional e internacional</t>
  </si>
  <si>
    <t>Adquisicion e instalacion de equipos UPS para Macro Regiones Trujillo_Lima_Huancayo_Arequipa_Cusco_Iquitos del BN</t>
  </si>
  <si>
    <t>Servicio de habilitación y traslado de los extractos bancarios</t>
  </si>
  <si>
    <t>Servicio de recepción, habilitación y envío de correspondencia a las agencias de provincias</t>
  </si>
  <si>
    <t>Servicio de recojo de sobres de las agencias de Lima Metropolitana y Callao</t>
  </si>
  <si>
    <t>Servicio de recepción, control y mensajería a nivel local</t>
  </si>
  <si>
    <t>Pago de Casilla Postal - Pago Anual</t>
  </si>
  <si>
    <t>Servicio Integral de Mesa de Partes</t>
  </si>
  <si>
    <t>Adquisición de 25,000 cajas archiveras por convenio marco</t>
  </si>
  <si>
    <t>Adquisición de Elevador</t>
  </si>
  <si>
    <t>Servicio de digitalización de documentos con valor legal y sin valor legal</t>
  </si>
  <si>
    <t>Traslado de Documentos del Archivo Central al Almacén de Ate y del Almacén de Ate al Archivo Central</t>
  </si>
  <si>
    <t>Servicio de carga, traslado y embalaje de cajas con documentos</t>
  </si>
  <si>
    <t>EPP y indumentaria de trabajo</t>
  </si>
  <si>
    <t>Servicio de Impresión de Formatos del Banco de la Nación</t>
  </si>
  <si>
    <t>Adquisicion de utiles de escritorio</t>
  </si>
  <si>
    <t>Adquisicion de papel para fotocopia</t>
  </si>
  <si>
    <t>Materiales para embalaje</t>
  </si>
  <si>
    <t>Adquisicion de cajas de carton</t>
  </si>
  <si>
    <t>Adquisicion de utiles de aseo</t>
  </si>
  <si>
    <t>Servicio de mantenimiento preventivo y correctivo de la flota vehicular del BN</t>
  </si>
  <si>
    <t>Mantenimiento sistema eléctrico locales – Agencias propiedad del BN – Lima Metropolitana y Lima Provincias.</t>
  </si>
  <si>
    <t>Cambio de letreros luminosos Agencias Lima Metropolitana y Lima Provincias</t>
  </si>
  <si>
    <t>Servicios especiales del Edificio Sede Principal del Banco de la Nacion</t>
  </si>
  <si>
    <t>SERVICIO DE LIMPIEZA GENERAL PARA LA SEDE ELIZALDE, AGENCIAS LOBBIES OFICINAS ESPECIALES Y ATMS DE LA MACRO REGION LIMA</t>
  </si>
  <si>
    <t>Servicio Telefónico ruta 800 (Línea gratuita para los clientes)</t>
  </si>
  <si>
    <t>Servicio de limpieza para la sede principal del BN</t>
  </si>
  <si>
    <t>Servicio de Mantenimiento Integral de los ascensores del Edficio sede principal</t>
  </si>
  <si>
    <t>Servicio de Mantenimiento preventivo y correctivo para equipos de aire acondicionado y ventilación mecánica de la Macro Región Piura - Iquitos - Trujillo del BN.</t>
  </si>
  <si>
    <t>Servicio de mantenimiento preventivo y correctivo para equipos de aire acondicionado y ventilación mecánica de la Macro Región Lima del Banco de la Nación</t>
  </si>
  <si>
    <t>Servicio de Mantenimiento preventivo y correctivo para equipos de aire acondicionado y ventilación mecánica de la Macro Región Huancayo – Cusco - Arequipa del BN</t>
  </si>
  <si>
    <t>Servicio de Telefonía Móvil del Banco de la Nación.</t>
  </si>
  <si>
    <t>Lineas Telef. Fija y Troncales Ruta 800 y SIP Trunk 519-2000</t>
  </si>
  <si>
    <t>Mantenimiento preventivo y correctivo de servicios generales de sedes, agencias y lobbies SMR Lima Item 2 - Zona Sur</t>
  </si>
  <si>
    <t>Servicio de mantenimiento preventivo, soporte técnico y atención de emergencias para las Instalaciones Sanitarias de la Sede Principal del Banco de la Nación</t>
  </si>
  <si>
    <t>Mantenimiento preventivo y correctivo de las subestaciones eléctricas de agencias en provincias</t>
  </si>
  <si>
    <t>Servicio de Impresión para las Oficinas Administrativas del Banco de la Nación</t>
  </si>
  <si>
    <t>Mantenimiento preventivo, soporte técnico y atención emergencias para grupos electrógenos Sede Principal</t>
  </si>
  <si>
    <t>Servicio de mantenimiento preventivo, soporte técnico y atención de emergencias para las subestaciones eléctricas 01 y 02 con celdas tipo SF6 y de los tableros eléctricos de la SEDE PRINCIPAL del Banco de la Nación.</t>
  </si>
  <si>
    <t xml:space="preserve">Mantenimiento y reparación de inmuebles (sist. eléctricos, carpintería madera y metálica, albañilería, gasfitería, ambientes locales y pozos Lima, cableado líneas telefónicas, reparaciones correctivas por observaciones ITSE -60 locales) </t>
  </si>
  <si>
    <t>Reparación de muebles, máquinas y equipos varios de Lima - No Previstos</t>
  </si>
  <si>
    <t>Outsourcing - Mesa de Servicio</t>
  </si>
  <si>
    <t xml:space="preserve">Mesa de atencion de la Central Telefónica </t>
  </si>
  <si>
    <t>Mantenimiento preventivo y correctivo de los grupos electrogenos y tableros de transferencia de la Macro Region Lima</t>
  </si>
  <si>
    <t>Servicio de mantenimiento preventivo y correctivo para equipos de generación de ozono de las Macro Regiones de Lima y Provincias del Banco de la Nación</t>
  </si>
  <si>
    <t>Mantenimiento preventivo de Adq e Instalac de Grupos electrogenos SMR Lima - Prestacion Accesoria</t>
  </si>
  <si>
    <t>Servicio de Mantenimiento Preventivo y Correctivo para Equipos de Aire Acondicionado y Ventilación Mecánica de la Sede Elizalde.</t>
  </si>
  <si>
    <t xml:space="preserve">Combustible para abastecer la flota vehicular del BN </t>
  </si>
  <si>
    <t>Repuestos y materiales para maquinaria y equipos</t>
  </si>
  <si>
    <t>Materiales diversos para instalaciones, incluye conectores, cable UPT, teleduct, rosetas, cintas aislantes, etc.</t>
  </si>
  <si>
    <t>Combustible para abastecer la flota vehicular del BN</t>
  </si>
  <si>
    <t>Servicio telefonia móvil operador roaming, micro chip ipad, móvil líneas, móvil penalidad.</t>
  </si>
  <si>
    <t>Muebles, máquinas y equipos / vehículos para traslado de funcionarios / grupo electrógeno, buses, baños, etc) - imprevistos</t>
  </si>
  <si>
    <t>Fondo fijo - Traslado de bienes corrientes y activos del almacén a oficinas a nivel nacional.</t>
  </si>
  <si>
    <t>Suministros, repuestos y materiales para vehículos del BN</t>
  </si>
  <si>
    <t>Mantenimiento preventivo de grupos electrógenos y tableros de transferencia SMR Lima</t>
  </si>
  <si>
    <t xml:space="preserve">Combustible para grupos electrógenos,  Centro Alterno, Elizalde, otros. </t>
  </si>
  <si>
    <t>Cable mágico</t>
  </si>
  <si>
    <t>Mantenimiento y Reparación de Vehículos (imprevistos)</t>
  </si>
  <si>
    <t>Peaje, parqueo, gravámenes y canon frecuencia</t>
  </si>
  <si>
    <t>Herramientas varias</t>
  </si>
  <si>
    <t>Adq sistema UPS para agencias la Macro Region I Piura</t>
  </si>
  <si>
    <t>SERVICIO DE ANÁLISIS, ESTUDIO Y SOPORTE DE INFORMACIÓN DE LOS BIENES MUEBLES PARA EL AÑO 2022 EN EL SINABIP</t>
  </si>
  <si>
    <t>Dispensador eléctrico</t>
  </si>
  <si>
    <t>TASACIÓN COMERCIAL ANUAL 2023 DE 217 INMUEBLES PROPIOS DEL BN.</t>
  </si>
  <si>
    <t>TASACIÓN COMERCIAL ANUAL 2023 DE 86 INMUEBLES.</t>
  </si>
  <si>
    <t>TITULACION DE INMUEBLES</t>
  </si>
  <si>
    <t>SANEAMIENTO DE INMUEBLES</t>
  </si>
  <si>
    <t>Mantenimiento preventivo y correctivo de servicios generales de sedes, agencias y lobbies SMR Lima. Item 1 - Zona norte</t>
  </si>
  <si>
    <t>Servicio de Mantenimiento Preventivo, Soporte Técnico y Atención de Emergencias para los Equipos del Sistema HVAC de la Sede Principal del Banco de la Nación</t>
  </si>
  <si>
    <t>Alquiler  espacio para Cajero OPEN PLAZA  CHICLAYO</t>
  </si>
  <si>
    <t>Renovacion</t>
  </si>
  <si>
    <t>Alquiler  espacio para Cajero TOTTUS LIMA (ZORRITOS)</t>
  </si>
  <si>
    <t>Alquiler  espacio para Cajero TOTTUS LIMA (CRILLON)</t>
  </si>
  <si>
    <t>Alquiler  espacio para Cajero S034 - METRO PURUCHUCO</t>
  </si>
  <si>
    <t>Alquiler  espacio para Cajero ATM´s Plan 150 (2021)</t>
  </si>
  <si>
    <t>Alquiler para funcionamiento de la OF. ESPECIAL 1 SAN BORJA</t>
  </si>
  <si>
    <t>Alquiler  Local Temporal AGENCIA 1 PIURA</t>
  </si>
  <si>
    <t>Alquiler para funcionamiento de la OF. ESPECIAL 1 MEGAPLAZA - INDEPENDENCIA</t>
  </si>
  <si>
    <t>Alquiler para funcionamiento de la AGENCIA 2 HUÁNUCO </t>
  </si>
  <si>
    <t>Alquiler para funcionamiento de la AGENCIA 1 MIRAFLORES</t>
  </si>
  <si>
    <t>Alquiler para funcionamiento de la OF. ESPECIAL 1 CENTRO COMERCIAL PENTA MALL CANTO GRANDE </t>
  </si>
  <si>
    <t>Alquiler para funcionamiento de la AGENCIA 2 AEROPUERTO </t>
  </si>
  <si>
    <t>Alquiler para funcionamiento de la OF. ESPECIAL 1 CENTRO COMERCIAL OPEN PLAZA HUÁNUCO</t>
  </si>
  <si>
    <t>Alquiler para funcionamiento de la AGENCIA 2 ATE</t>
  </si>
  <si>
    <t>Alquiler para funcionamiento de la OF. ESPECIAL 1 CENTRO COMERCIAL OPEN PLAZA ANGAMOS</t>
  </si>
  <si>
    <t>Alquiler para funcionamiento de la AGENCIA 3 OXAPAMPA</t>
  </si>
  <si>
    <t>Alquiler para funcionamiento de la AGENCIA 2 JAUJA </t>
  </si>
  <si>
    <t>Imprevistos - Alquiler</t>
  </si>
  <si>
    <t>Alquiler para funcionamiento de la AGENCIA 2 HUANCABAMBA</t>
  </si>
  <si>
    <t>Alquiler  espacio para Cajero C. C. PLAZA SAN MIGUEL</t>
  </si>
  <si>
    <t>Alquiler  Lactario AGENCIA 1 PIURA</t>
  </si>
  <si>
    <t>Alquiler  espacio para Cajero CC. PENTA MALL
TRUJILLO (MANSICHE)</t>
  </si>
  <si>
    <t xml:space="preserve">Alquiler  espacio para Cajero C.C. MALL AVENTURA PLAZA 
BELLAVISTA </t>
  </si>
  <si>
    <t>Alquiler  espacio para Cajero C.C. MALL AVENTURA PLAZA 
SANTA ANITA</t>
  </si>
  <si>
    <t>Alquiler  espacio para Cajero C.C. MALL AVENTURA PLAZA 
PAUCARPATA - AREQUIPA</t>
  </si>
  <si>
    <t>Alquiler  espacio para Cajero CAJEROS OPEN PLAZA      
ATOCONGO</t>
  </si>
  <si>
    <t>Alquiler  espacio para Cajero CAJEROS OPEN PLAZA PUCALLPA</t>
  </si>
  <si>
    <t>Alquiler  espacio para Cajero C.C. SUPER MERCADO CANDY</t>
  </si>
  <si>
    <t>Alquiler  espacio para Cajero TOTTUS SAN BORJA (SAN LUIS)</t>
  </si>
  <si>
    <t>Alquiler  espacio para Cajero TOTTUS CHICLAYO</t>
  </si>
  <si>
    <t>Alquiler  espacio para Cajero TOTTUS CAÑETE</t>
  </si>
  <si>
    <t>Alquiler  espacio para Cajero TOTTUS LA MOLINA (FONTANA)</t>
  </si>
  <si>
    <t>Alquiler  espacio para Cajero TOTTUS SULLANA</t>
  </si>
  <si>
    <t>Alquiler  espacio para Cajero TOTTUS SAN ISIDRO (BEGONIAS)</t>
  </si>
  <si>
    <t>Alquiler  espacio para Cajero TOTTUS AREQUIPA</t>
  </si>
  <si>
    <t>Alquiler  espacio para Cajero HOSPITAL SAN BARTOLOMÉ</t>
  </si>
  <si>
    <t>Alquiler  espacio para Cajero AV. J.C. TELLO 823 - LINCE</t>
  </si>
  <si>
    <t>Alquiler  espacio para Cajero C.C. LIMA PLAZA NORTE</t>
  </si>
  <si>
    <t>Alquiler  espacio para Cajero C.C. MALL DEL SUR</t>
  </si>
  <si>
    <t>Alquiler  espacio para Cajero LOBBY PIURA</t>
  </si>
  <si>
    <t>Alquiler  espacio para Cajero OPEN PLAZA - HUANCAYO</t>
  </si>
  <si>
    <t>Alquiler  espacio para Cajero ROYAL PLAZA INDEPENDENCIA</t>
  </si>
  <si>
    <t>Alquiler para funcionamiento de la AGENCIA 3 MATUCANA</t>
  </si>
  <si>
    <t>Alquiler  espacio para Cajero C.C. PENTA MALL 
VIÑEDOS</t>
  </si>
  <si>
    <t>Alquiler para funcionamiento de la OF. ESPECIAL 2 SERPOST MIRAFLORES</t>
  </si>
  <si>
    <t>Alquiler  espacio para Cajero PLAZA VEA MOQUEGUA</t>
  </si>
  <si>
    <t>Alquiler  espacio para Cajero PLAZA VEA BOLICHERA</t>
  </si>
  <si>
    <t>Alquiler  espacio para Cajero C. C. MRBT SAN MIGUEL</t>
  </si>
  <si>
    <t>Alquiler  espacio para Cajero PLAZA VEA VENTANILLA</t>
  </si>
  <si>
    <t>Alquiler  espacio para Cajero PLAZA VEA PLAZA UGARTE</t>
  </si>
  <si>
    <t>Alquiler  espacio para Cajero PLAZA VEA PUNO</t>
  </si>
  <si>
    <t>Alquiler para funcionamiento de la AGENCIA 3 ACOBAMBA</t>
  </si>
  <si>
    <t>Alquiler  espacio para Cajero AV. CANADA - SAN LUIS</t>
  </si>
  <si>
    <t>Alquiler  espacio para Cajero CENCOSUD SJL  ATM-1576</t>
  </si>
  <si>
    <t>Alquiler  espacio para Cajero LC CA04-2 PLAZA LIMA SUR</t>
  </si>
  <si>
    <t>Alquiler  espacio para Cajero LC CA02-2 PLAZA LIMA SUR</t>
  </si>
  <si>
    <t>Alquiler  espacio para Cajero LC 6356 PLAZA LIMA SUR</t>
  </si>
  <si>
    <t>Alquiler  espacio para Cajero CENCOSUD SJL  ATM-1288</t>
  </si>
  <si>
    <t>Alquiler  espacio para Cajero C.C. REAL PLAZA 
CUSCO</t>
  </si>
  <si>
    <t>Alquiler  espacio para Cajero C.C. REAL PLAZA CENTRO CÍVICO</t>
  </si>
  <si>
    <t>Alquiler  espacio para Cajero C.C. REAL PLAZA AREQUIPA</t>
  </si>
  <si>
    <t>Alquiler  espacio para Cajero C.C. REAL PLAZA CHICLAYO</t>
  </si>
  <si>
    <t>Alquiler  espacio para Cajero C.C. REAL PLAZA PRO</t>
  </si>
  <si>
    <t>Alquiler  espacio para Cajero C.C. REAL PLAZA SALAVERRY</t>
  </si>
  <si>
    <t>Alquiler  espacio para Cajero C.C. REAL PLAZA HUANCAYO</t>
  </si>
  <si>
    <t>Alquiler Archivo AGENCIA 2 HUÁNUCO (3er piso)</t>
  </si>
  <si>
    <t>Alquiler  espacio para Cajero BOTICAS PERU - VILLA EL SALVADOR</t>
  </si>
  <si>
    <t>Alquiler  espacio para Cajero BOTICAS PERU - LINCE</t>
  </si>
  <si>
    <t>Alquiler  espacio para Cajero OPEN PLAZA - PIURA</t>
  </si>
  <si>
    <t>Alquiler  espacio para Cajero C.C. REAL PLAZA 
CENTRO CÍVICO</t>
  </si>
  <si>
    <t>Alquiler  espacio para Cajero C.C. REAL PLAZA 
PRIMAVERA</t>
  </si>
  <si>
    <t>Alquiler para funcionamiento de la OF. ESPECIAL 2  SERPOST TRUJILLO </t>
  </si>
  <si>
    <t>Alquiler  espacio para Cajero PAGOS AL DIA</t>
  </si>
  <si>
    <t>Alquiler para funcionamiento de la AGENCIA 3 SAN MATEO</t>
  </si>
  <si>
    <t>Alquiler para funcionamiento de la AGENCIA 3 PATIVILCA</t>
  </si>
  <si>
    <t>Alquiler  espacio para Cajero C. H. LA MERCED-FEBAN</t>
  </si>
  <si>
    <t>Alquiler  espacio para Cajero PLAZA VEA COMAS</t>
  </si>
  <si>
    <t>Alquiler  espacio para Cajero PLAZA VEA PLACITA</t>
  </si>
  <si>
    <t>Alquiler  espacio para Cajero BOTICAS PERU - VILLA MARIA DEL TRIUNFO</t>
  </si>
  <si>
    <t>Alquiler Archivo AGENCIA 2 HUÁNUCO (2do piso)</t>
  </si>
  <si>
    <t>Alquiler  espacio para Cajero C.C. REAL PLAZA 
TRUJILLO</t>
  </si>
  <si>
    <t>Alquiler  espacio para Cajero C.C. REAL PLAZA 
JULIACA</t>
  </si>
  <si>
    <t>Alquiler  espacio para Cajero C.C. REAL PLAZA 
CAJAMARCA</t>
  </si>
  <si>
    <t>Alquiler  espacio para Cajero C.C. REAL PLAZA 
PIURA</t>
  </si>
  <si>
    <t>Alquiler  espacio para Cajero C.C. REAL PLAZA 
SANTA CLARA</t>
  </si>
  <si>
    <t>Alquiler  espacio para Cajero PLAZA VEA PLAZA LURIN</t>
  </si>
  <si>
    <t>Alquiler  espacio para Cajero C.C. LOS RECAUDADORES (SALAMANCA)</t>
  </si>
  <si>
    <t>Alquiler  espacio para Cajero CEREBAN - LA CALERA</t>
  </si>
  <si>
    <t>Alquiler  espacio para Cajero SAN ROQUE</t>
  </si>
  <si>
    <t>Alquiler  espacio para Cajero SAN GABINO</t>
  </si>
  <si>
    <t>Alquiler  espacio para Cajero C.C. MEGA PLAZA 
CHORRILLOS</t>
  </si>
  <si>
    <t>Alquiler  espacio para Cajero C.C. MEGA PLAZA 
VILLA  EL SALVADOR</t>
  </si>
  <si>
    <t>Alquiler  espacio para Cajero PLAZA VEA CORTIJO</t>
  </si>
  <si>
    <t>Alquiler para funcionamiento de la AGENCIA 3 CORONGO</t>
  </si>
  <si>
    <t>Alquiler  espacio para Cajero C. C. MRBT2 SAN MIGUEL</t>
  </si>
  <si>
    <t>Alquiler  espacio para Cajero BOTICAS PERU - SURQUILLO</t>
  </si>
  <si>
    <t>Alquiler  espacio para Cajero FARMACIA UNIVERSAL - LOS OLIVOS</t>
  </si>
  <si>
    <t>Alquiler  espacio para Cajero BOTICAS PERU - SURCO</t>
  </si>
  <si>
    <t>Alquiler  espacio para Cajero FARMACIA UNIVERSAL - SAN BORJA</t>
  </si>
  <si>
    <t>Alquiler  espacio para Cajero C.C. EL QUINDE PLAZA ICA</t>
  </si>
  <si>
    <t>Alquiler  espacio para Cajero C.C. EL QUINDE CAJAMARCA</t>
  </si>
  <si>
    <t>Alquiler  espacio para Cajero SUPERMERCADO CANDY CAMPOY</t>
  </si>
  <si>
    <t>Alquiler  espacio para Cajero CIENEGUILLA</t>
  </si>
  <si>
    <t>Alquiler  espacio para Cajero CENTRO COMERCIAL PLAZA DEL SOL ICA - 1726</t>
  </si>
  <si>
    <t>Alquiler  espacio para Cajero CENTRO COMERCIAL PLAZA DEL SOL HUACHO</t>
  </si>
  <si>
    <t>Alquiler  espacio para Cajero C.C. CAMINOS DEL INCA</t>
  </si>
  <si>
    <t>Alquiler  espacio para Cajero SERPOST CATACAOS</t>
  </si>
  <si>
    <t>Alquiler  espacio para Cajero SERPOST JESÚS MARÍA</t>
  </si>
  <si>
    <t>Alquiler  espacio para Cajero SERPOST CHICLAYO</t>
  </si>
  <si>
    <t>Alquiler  espacio para Cajero SERPOST SAN MARTÍN DE PORRES</t>
  </si>
  <si>
    <t>Alquiler  espacio para Cajero SERPOST CHINCHA</t>
  </si>
  <si>
    <t>Alquiler  espacio para Cajero SERPOST ANDAHUAYLAS</t>
  </si>
  <si>
    <t>Alquiler  espacio para Cajero C.C. EMUSS ALEGRE</t>
  </si>
  <si>
    <t>Alquiler  espacio para Cajero C.C. EMUSS SURCO</t>
  </si>
  <si>
    <t>Alquiler  espacio para Cajero C.C. EMUSS AMISTAD</t>
  </si>
  <si>
    <t>Alquiler  espacio para Cajero C.C. INOUTLET FAUCETT</t>
  </si>
  <si>
    <t>Alquiler  espacio para Cajero SERPOST COMAS</t>
  </si>
  <si>
    <t>Alquiler  espacio para Cajero SERPOST PUERTO MALDONADO</t>
  </si>
  <si>
    <t>Alquiler  espacio para Cajero SERPOSTPUERTO CUSCO</t>
  </si>
  <si>
    <t>Adq, implementación y soporte un Software para la Gestión Documental la Entidad (Repositorio Institucional)</t>
  </si>
  <si>
    <t>Mantenimiento espacio ATMs (Metro 40, C.C Gran Caquetá Plaza, C.C Plaza San Miguel, Aventura Plaza)</t>
  </si>
  <si>
    <t xml:space="preserve">Mantenimiento áreas comunes (Sótano Jr. Contumaza 833, Jr. de la Unión 1091 </t>
  </si>
  <si>
    <t>Mantenimiento preventivo y correctivo a máquinas contadoras electrónicas de billetes marca Magner, modelo 175 FF y marca Kisan, modelo K2 que cuentan, detectan, separan billetes falsos, por el estado de su uso, para la Red de Agencias, a nivel Nacional</t>
  </si>
  <si>
    <t>Prestación accesoria: Máquinas contadoras electrónicas de billetes (280 MCEB Kisan modelo Newton 3)</t>
  </si>
  <si>
    <t>Prestación accesoria: Máquinas contadoras electrónicas de billetes (220 MCEB Kisan modelo Newton 3)</t>
  </si>
  <si>
    <t>Prestación accesoria: Máquinas contadoras electrónicas de billetes (600 MCEB</t>
  </si>
  <si>
    <t>Mantenimiento de termoimpresoras.</t>
  </si>
  <si>
    <t>Mantenimiento de lectoclasificadora de cheques modelo itran 180</t>
  </si>
  <si>
    <t>Materiales y accesorios para cableado estructurado y puntos de red</t>
  </si>
  <si>
    <t>Materiales diversos: baterías para LAPTOP, UPS, etc - Gerencia de Informática</t>
  </si>
  <si>
    <t>Adquisición e instalación de repuestos críticos para UPS de los Centros de Cómputo del Banco</t>
  </si>
  <si>
    <t>Repuestos Sistemas Video Grabación Digital</t>
  </si>
  <si>
    <t>Repuestos para ATM´s, accesorios ligados a ATMs</t>
  </si>
  <si>
    <t>Precintos de seguridad y materiales</t>
  </si>
  <si>
    <t>Contratación del Servicio de Realización de Pruebas  de Descarte COVID-19 para los trabajadores del Banco de la Nación en la Macro Regiones</t>
  </si>
  <si>
    <t>Adquisición de Mascarillas KN95 para las SMR´s</t>
  </si>
  <si>
    <t>Adquisición de mascarillas faciales textil de uso comunitario reutilizables para los trabajadores del BN</t>
  </si>
  <si>
    <t xml:space="preserve">Mascarillas quirúrgicas descartables para los trabajadores de la Red de Agencias y Oficinas Administrativas </t>
  </si>
  <si>
    <t>Servicio de Realización de Pruebas Rápidas de serológicas para SARS-CoV-2 para los trabajadores del Banco de la Nación en la ciudad de Lima</t>
  </si>
  <si>
    <t>Adquisición de mascarillas KN95 para los trabajadores de red de agencias Lima del Banco de la Nación con riesgo mediano de exposición</t>
  </si>
  <si>
    <t>Contratación del Servicio de Realización de Pruebas  de Descarte COVID-19 para los trabajadores del Banco de la Nación en la ciudad de Lima</t>
  </si>
  <si>
    <t xml:space="preserve">Legalización y cartas notariales </t>
  </si>
  <si>
    <t>Diarios y revistas  (PE, GG, Legal y RR.II)</t>
  </si>
  <si>
    <t>Auditoría financiera gubernamental para los ejercicios 2019-2020.</t>
  </si>
  <si>
    <t>Revelado de fotos, grabaciones, planos y otros</t>
  </si>
  <si>
    <t>Imprevistos distribución de formatos impresos  (stock de almacén)</t>
  </si>
  <si>
    <t>Trámites de obtención de la certificación ITSE a nivel nacional</t>
  </si>
  <si>
    <t>Consulta en portal de la Sunarp</t>
  </si>
  <si>
    <t>Servicio central de riesgos para la prestación de servicios de acceso a base de datos (información)</t>
  </si>
  <si>
    <t>Actualización de normas legales (SPIJ) - 01 licencia principal y 45 adicionales.</t>
  </si>
  <si>
    <t>Contratación de locadores de servicio.</t>
  </si>
  <si>
    <t>Seguro Integral de Salud</t>
  </si>
  <si>
    <t>Adqu 600 ATMs y Sist. Video Grabacion Digital LP 2022</t>
  </si>
  <si>
    <t>Servicio de Ciberseguridad y Gestión de Eventos e Incidentes de Seguridad Informática para la Implementación de un Cybersecurity Operation Center (COC) – Contr. Finan.</t>
  </si>
  <si>
    <t>Adquisición de switches Sedes Administrativas y dependencias tipo 3</t>
  </si>
  <si>
    <t xml:space="preserve">Servicio de impresión de formatos </t>
  </si>
  <si>
    <t>Adquisición de plataforma de redes inalámbricas para Sedes Administrativas y Macroregiones</t>
  </si>
  <si>
    <t>Adquisición de terminales de voz para sedes administrativas y red de agencias</t>
  </si>
  <si>
    <t xml:space="preserve">Optimización de la Red Interna </t>
  </si>
  <si>
    <t>Adquisición de Sitemas de Video Grabacion Digital LP 2023</t>
  </si>
  <si>
    <t>Segunda mesa de reclamos y mesa de calidad</t>
  </si>
  <si>
    <t>Contratación Locador de Servicio - Reclamos</t>
  </si>
  <si>
    <t>Gestión Reclamos y Envío Comunic.Elect.Reclamos - Call Center</t>
  </si>
  <si>
    <t>Contratación de locadores de servicio</t>
  </si>
  <si>
    <t>Atenciones oficiales a personas, emp. e inst. vinculadas con las funciones del BN y reuniones de trabajo con personal BN.</t>
  </si>
  <si>
    <t>Comisiones varias al Exterior</t>
  </si>
  <si>
    <t>Gastos de suministros tales como: gaseosas, galletas, café, azúcar, infusiones, menaje etc.</t>
  </si>
  <si>
    <t xml:space="preserve">Comisión de Servicios a Nivel Nacional </t>
  </si>
  <si>
    <t>Honorarios PE</t>
  </si>
  <si>
    <t>04 consultores externos
- Rivadeneyra Sanchez Bruno Rafael 
- Bacigalupo Vargas Jose Luis
- De la Vega Gaby
- Cordero Luis
- Nolasco Meza Ana Gabriel (reemplazo de De la Vega)</t>
  </si>
  <si>
    <t>Asesoria en la revision de polizas y en la elaboracion y preparacion de las bases de acuerdo a las bases estandarizadas y aprobadas por El OSCE
- Gerardo Sanchez</t>
  </si>
  <si>
    <t>Servicio de Suscripción SAE de Apoyo Consultoría</t>
  </si>
  <si>
    <t>Profesional especializado para las coordinaciones parlamentarias
Del Pomar Saettone Magali Olga Betty</t>
  </si>
  <si>
    <t>Consultorías inherentes al área</t>
  </si>
  <si>
    <t xml:space="preserve">Comisión de Servicios a Nivel Nacional  (1 viaje al mes, 02 días) PE </t>
  </si>
  <si>
    <t xml:space="preserve">Comisión de Servicios a Nivel Nacional (1 viaje al mes, 02 días) </t>
  </si>
  <si>
    <t xml:space="preserve">Comisión de Servicios a Nivel Nacional (1 viaje al mes, 02 días) PE </t>
  </si>
  <si>
    <t>LOCADORES DE SERVICIO</t>
  </si>
  <si>
    <t>Contratación de locadores de servicios – Innovación y DT</t>
  </si>
  <si>
    <t>Clasificación de riesgos para el Banco de la Nación (Ítem 1)</t>
  </si>
  <si>
    <t>OEI 3: Optimizar la eficiencia financiera</t>
  </si>
  <si>
    <t>Clasificación de riesgos para el Banco de la Nación</t>
  </si>
  <si>
    <t>Clasificación de riesgos para el Banco de la Nación (Ítem 2)</t>
  </si>
  <si>
    <t>Clasificación internacional de riesgos.</t>
  </si>
  <si>
    <t>Servicio de Revisión del Modelo de Riesgo de Mercado - Tasa de Interes</t>
  </si>
  <si>
    <t>Servicio de Revisión del Modelo Interno de Riesgo País</t>
  </si>
  <si>
    <t>Servicio de Revisión del Modelo de Asignación de Lineas de Contraparte</t>
  </si>
  <si>
    <t>Licenciamiento Eviews</t>
  </si>
  <si>
    <t>Servicio de Soporte y Mantenimiento del RISK-LAB</t>
  </si>
  <si>
    <t>Adq solución tecnológica para Gestión Riesgo Operacional, Seguridad la Información y Continuidad del Negocio</t>
  </si>
  <si>
    <t xml:space="preserve">Comisión de Servicio a Nivel Nacional         </t>
  </si>
  <si>
    <t>Envío de cartas notariales a clientes</t>
  </si>
  <si>
    <t>Envío de cartas notariales a clientes por eventos de fraude</t>
  </si>
  <si>
    <t xml:space="preserve">Impresión y ensobrado de cartas </t>
  </si>
  <si>
    <t>MC - Alertas en línea y en tiempo real</t>
  </si>
  <si>
    <t>Monitoreo Prevención y Tratamiento de Fraude - Call Center</t>
  </si>
  <si>
    <t>Peritaje y otros</t>
  </si>
  <si>
    <t>Presupuesto Mesa Cobranza Preventiva A365 - Call Center</t>
  </si>
  <si>
    <t>Presupuesto Mesa Cobranza Preventiva A365 - Comisiones</t>
  </si>
  <si>
    <t>Servicio de revisión de expedientes de deudores No Minoristas. Es de carácter regulatorio.</t>
  </si>
  <si>
    <t xml:space="preserve">Solución Tecn. Prevención Fraudes y LA/FT y aplicación scoring riesgos </t>
  </si>
  <si>
    <t>Solución tecnologica para la prevención de fraudes, lavado de activos y financiamiento del terrorismo (LA/FT) y aplicación de scoring de riesgos de LA/FT - SENTINEL</t>
  </si>
  <si>
    <t>Visa - Alertas en línea y en tiempo real</t>
  </si>
  <si>
    <t>SOLUCIÓN TECNOLÓGICA PARA LA PREVENCION DE FRAUDES, LA/FT Y APLICACIÓN DE SCORING DE RIESGOS DE LA/FT (SENTINEL)</t>
  </si>
  <si>
    <t>Antibot</t>
  </si>
  <si>
    <t>Solución de conflictos - Conciliación</t>
  </si>
  <si>
    <t>Dieta Directores</t>
  </si>
  <si>
    <t>Servicio de Patrocinio Procesal en Derecho Laboral(900 procesos) en Lima y Callao PAC 2022</t>
  </si>
  <si>
    <t>Patrocinio en Procesos de Arbitraje en contrataciones del Estado, civil y comercial y procedimientos administrativo y defensa del consumidor en Lima y Callao (Item N° 02)</t>
  </si>
  <si>
    <t>Servicio de patrocinio procesal en derecho laboral y previsional en Lima y Callao -  Ítem I Procesos Laborales con uno a más demandantes o demandados (500 procesos)</t>
  </si>
  <si>
    <t>Consultoría legal especializada para el estudio y revisión de poderes de clientes en agencias del BN</t>
  </si>
  <si>
    <t>Consultoría profesional en temas especializados Bancarios -Administrativos y otros</t>
  </si>
  <si>
    <t>Patrocinio Procesal en Derecho Penal en Lima y Callao</t>
  </si>
  <si>
    <t>Gastos por emisión de tasas judiciales.</t>
  </si>
  <si>
    <t>Solución de Conflictos – Conciliación Locadores</t>
  </si>
  <si>
    <t>Servicios legales Persona Jurídica (Arbitraje y otros)</t>
  </si>
  <si>
    <t>Servicio de Procesos previsionales individuales, hasta con diez (10) demandantes o demandados y/o en caso el demandante actúe en nombre y representación de hasta (10) diez representados</t>
  </si>
  <si>
    <t>Absolución de consultas relacionadas a los procesos de contratación.</t>
  </si>
  <si>
    <t>Servicios legales Persona Jurídica (Arbitraje y otros servicios jurídicos)</t>
  </si>
  <si>
    <t>Servicio de Patrocinio Procesal en Derecho Laboral y Previsional en Lima y Callao - Procesos Previsionales Colectivos con más de diez (10) demandantes o demandados (Item 2)</t>
  </si>
  <si>
    <t>Servicio de Patrocinio Procesal en Derecho Penal en Lima y Callao</t>
  </si>
  <si>
    <t>Software SaaS (Software as a Service) centralización procesos judiciales y procedimientos adm. -  relacionado a las páginas del CEJ (consulta expedientes judiciales) y del INDECOPI</t>
  </si>
  <si>
    <t xml:space="preserve">Consultoría legal especializada en materia de derecho laboral y previsional. </t>
  </si>
  <si>
    <t>Servicio de patrocinio en procesos de arbitraje de contrataciones del estado, civil y comercial, así como en procedimientos administrativos en protección y defensa del consumidor en Lima y Callao - Ítem 1</t>
  </si>
  <si>
    <t>Servicio de patrocinio procesal en derecho laboral y previsional en Lima y Callao, procesos previsionales colectivos, con más de diez (10) demandantes o demandados y/o en caso el demandante actúe en nombre y representación de más de diez (10) representados, (25 procesos nuevos 2020)</t>
  </si>
  <si>
    <t>Gastos protesto,  notariales, registrales, INDECOPI, copias autenticadas y simples de opiniones OSCE.</t>
  </si>
  <si>
    <t>Patrocinio procesal en derecho civil, comercial, constitucional en Lima y Callao</t>
  </si>
  <si>
    <t xml:space="preserve">Administración, gestión y almacenamiento de la documentación electrónica Directorio y Comités - DILIGENT </t>
  </si>
  <si>
    <t>Servicios profesionales de apoyo a la Gerencia de Legal (pagos arbitrales y otros servicios jurídicos).</t>
  </si>
  <si>
    <t>Patrocinio en Procesos de Arbitraje en contrataciones del Estado, civil y comercial PAC 2023</t>
  </si>
  <si>
    <t>Patrocinio procesal en derecho laboral y previsional en Lima y Callao (300 laborales y 30 previsionales, Item 1 y 3).</t>
  </si>
  <si>
    <t>Servicio de Asistencia legal en temas bancarios y financieros</t>
  </si>
  <si>
    <t>Servicio de consultoría legal externa en actividad empresarial del Estado, actos de disposición y/o administración sobre bienes del Estado, solicitudes de transparencia y acceso a la información pública, protección de datos personales, gestiones de las contrataciones públicas, procedimiento administrativo sancionador, derecho administrativo y derecho público.</t>
  </si>
  <si>
    <t>Asesoría en materia de Derecho Penal y Procesal Penal PAC 2023</t>
  </si>
  <si>
    <t>Gastos en procesos judiciales y procedimientos administrativos Indecopi y otros (copias autenticadas, copias simples, copias en medios).</t>
  </si>
  <si>
    <t>Comisión de Servicios al Exterior - Directores</t>
  </si>
  <si>
    <t>Servicio de patrocinio procesal en derecho civil, comercial y constitucional en Lima y Callao</t>
  </si>
  <si>
    <t>Asesoría en materia de Derecho Penal y Procesal Penal</t>
  </si>
  <si>
    <t>Servicio de Asesoría /  Consultoría Legal especializada en Derecho de Propiedad Intelectual</t>
  </si>
  <si>
    <t>Asesoría y Patrocinio Penal Externo</t>
  </si>
  <si>
    <t>Entrega de notificaciones judiciales, incluye alquiler de casilla</t>
  </si>
  <si>
    <t>Traducción convenios suscritos con entidades financieras del exterior</t>
  </si>
  <si>
    <t xml:space="preserve">Alquiler de Casilla 844 / Alquiler de Casilla 263 / Alquiler de Casilla 1037 / Alquiler de Casilla 1303 - Citas del Juzgado a los Demandantes (personal jubilado) del Banco </t>
  </si>
  <si>
    <t xml:space="preserve">Comisión de Servicios a Nivel Nacional - Directores </t>
  </si>
  <si>
    <t>Servicio de Auditoria 1</t>
  </si>
  <si>
    <t>Servicio de Auditoria 2</t>
  </si>
  <si>
    <t>Servicio de Auditoria 3</t>
  </si>
  <si>
    <t>Servicio especializado en auditoria 1</t>
  </si>
  <si>
    <t>Servicio especializado en auditoria 2</t>
  </si>
  <si>
    <t>Servicio especializado en auditoria 3</t>
  </si>
  <si>
    <t>Servicio especializado en auditoria 4</t>
  </si>
  <si>
    <t>Servicio especializado en auditoria 5</t>
  </si>
  <si>
    <t>VIATICOS REPUBLICA</t>
  </si>
  <si>
    <t xml:space="preserve">Comisiones de Servicio en Lima Metropolitana    </t>
  </si>
  <si>
    <t>Realizar gestión comercial con los representantes de las entidades públicas a nivel nacional y participar en las actividades protocolares</t>
  </si>
  <si>
    <t>Cubrir gastos notariales de las secciones dependientes de la Gerencia</t>
  </si>
  <si>
    <t>Gastos notariales asociados a la evaluación de créditos hipotecarios y para contingencias</t>
  </si>
  <si>
    <t>Desarrollar ferias para el pago de bonos del Estado</t>
  </si>
  <si>
    <t>Contratación de servicios profesionales</t>
  </si>
  <si>
    <t>Realizar Gestion Comercial para incrementar las colocaciones de los productos activos de Banca Personal</t>
  </si>
  <si>
    <t>Obtener una herramienta para la gestión y captaciones de clientes de productos activos</t>
  </si>
  <si>
    <t>Realizar campañas de educación financiera</t>
  </si>
  <si>
    <t>Auditoria de Recertificación ISO 9001:2015 del Sistema de Gestión de la Calidad</t>
  </si>
  <si>
    <t>Auditoria del Sistema de Gestión de la Calidad bajo la Norma ISO 9001:2015</t>
  </si>
  <si>
    <t>Servicio  para realizar la Evaluación del Servicio en Canales de Atención con el Cliente Incógnito en Lima y Provincias 2023</t>
  </si>
  <si>
    <t>Estudio de carga laboral y documentación de mejora de procesos core para la toma de decisiones.</t>
  </si>
  <si>
    <t>Estudio prospectivo de la demanda para el desarrollo e implementación de puntos de atención</t>
  </si>
  <si>
    <t>Implementación y fortalecimiento de Control de Gestión de Proyectos</t>
  </si>
  <si>
    <t>Adquisicion de 300 maquinas contadoras electronicas de billetes</t>
  </si>
  <si>
    <t xml:space="preserve">Oficinas Tercerizadas - Servicio de tercerización de canales de atención de oficinas especiales a nivel nacional (Administración de Oficinas Especiales BN a Nivel Nacional)                </t>
  </si>
  <si>
    <t>Comisión de Servicios a Nivel Nacional -Subgerencia Gestión del Cliente</t>
  </si>
  <si>
    <t>Agencias moviles - Bono alimentario (Yanapay 22)</t>
  </si>
  <si>
    <t>Orientadores de cola - Bono alimentario (Yanapay 22)</t>
  </si>
  <si>
    <t>Agencias moviles  - Bono alimentario (Yanapay 2023)</t>
  </si>
  <si>
    <t>Orientadores de cola - Bono alimentario (Yanapay 2023)</t>
  </si>
  <si>
    <t>Adquisicion Lecto clasificadora cheques</t>
  </si>
  <si>
    <t>Gastos Notariales</t>
  </si>
  <si>
    <t>CONASP - Cuota Membresia de uso SWIFT</t>
  </si>
  <si>
    <t>Impresión , personalización y magnetización de cheques valorados</t>
  </si>
  <si>
    <t>Servicio de Apoyo para la ejecución de Proyectos de la Sección Sistema de Pagos</t>
  </si>
  <si>
    <t xml:space="preserve">LBTR - Liquidación Bruta en Tiempo Real </t>
  </si>
  <si>
    <t>Mantenimiento al Servicio de Adecuación del Sistema de Seguridad SIX/WEB/LBTR</t>
  </si>
  <si>
    <t>Servicio de Apoyo para la ejecución de Proyectos de la Sección Apertura de Cuentas</t>
  </si>
  <si>
    <t>Servicio de Apoyo para la ejecución de Proyectos de la Sección Administración de Cuentas y Pagaduría</t>
  </si>
  <si>
    <t>Servicio de Apoyo para la ejecución de Proyectos y o Mejoras en la Sección Caja y Valores en custodia</t>
  </si>
  <si>
    <t>Servicio de Apoyo para la ejecución de Proyectos y/o mejoras en la Sección Programación de Fondos</t>
  </si>
  <si>
    <t>Servicio de Apoyo para la ejecución de Proyectos y o mejoras en la sección Mesa de Dinero</t>
  </si>
  <si>
    <t>Servicio de Apoyo en la administración y manejo del sistema Swift</t>
  </si>
  <si>
    <t>Servicio seguimiento de expedientes de Obligados</t>
  </si>
  <si>
    <t>Servicio de Tratamiento de Datos</t>
  </si>
  <si>
    <t>Servicio de Diligencia Administrativa</t>
  </si>
  <si>
    <t>Servicio de Apoyo ejecución de embargos</t>
  </si>
  <si>
    <t>Servicio de implementación de mejoras de procesos y tecnologicas</t>
  </si>
  <si>
    <t>Servicio de apoyo en la gestión de archivos documentales y digitalización</t>
  </si>
  <si>
    <t xml:space="preserve">Servicio de apoyo en la gestión de identificación de mejoras de procesos, actualización de normativas, gestión de riesgos y recomendaciones de organos de control </t>
  </si>
  <si>
    <t>Servicio de Apoyo ejecución de levantamientos de embargos judiciales</t>
  </si>
  <si>
    <t>Servicio de ejecución de embargos</t>
  </si>
  <si>
    <t>Ratificación partidas de defunción</t>
  </si>
  <si>
    <t>Contratación Locador de Servicio</t>
  </si>
  <si>
    <t>Cámara de Compensación Electrónica</t>
  </si>
  <si>
    <t>Red de Teleproceso SWIFT</t>
  </si>
  <si>
    <t>Implementación de procesos automáticos RPA</t>
  </si>
  <si>
    <t>Centro de Excelencia (CoE)</t>
  </si>
  <si>
    <t>Licenciamiento</t>
  </si>
  <si>
    <t>Soporte y Mantenimiento On Site del Sistema de Cambios, Inversiones y Tesorería</t>
  </si>
  <si>
    <t>Adquisición de 3 escáners</t>
  </si>
  <si>
    <t>Nueva Tarjeta Multired No Personalizada</t>
  </si>
  <si>
    <t>Asesoría en temas tributarios</t>
  </si>
  <si>
    <t>Soporte y mantenimiento de emisión de facturación electrónica</t>
  </si>
  <si>
    <t>Servicio de mantenimiento simplificación de asientos módulo CG.</t>
  </si>
  <si>
    <t>Servicios de empaste de documentos contables</t>
  </si>
  <si>
    <t>Servicios para atención de requerimientos ante nuevas disposiciones regulatorias y/o control por parte del BCRP, Contaduría, SBS, FONAFE.</t>
  </si>
  <si>
    <t>Servicio de la Adecuación de la Información del RCD para la elaboración de la  Declaración  Jurada Anual del Impuesto a la Renta  2021</t>
  </si>
  <si>
    <t>Servicio de Traducción de documentos contables (Informes, Manuales u otros).</t>
  </si>
  <si>
    <t>Servicio de diagnóstico, mantenimiento, mejoras, soporte y capacitación en el módulo CP del Oracle E-Business Suite R12</t>
  </si>
  <si>
    <t>Servicio de evaluación y reajuste en prueba de concepto para incrementar la facturación electrónica en el BN</t>
  </si>
  <si>
    <t xml:space="preserve">Suministro de información financiera entre datos técnicos S.A. - DATATEC y BN.	</t>
  </si>
  <si>
    <t>Apoyo en la Formulación y Asignación Presupuesto 2023</t>
  </si>
  <si>
    <t>Mejoras en el módiulo de presupuesto</t>
  </si>
  <si>
    <t>Suscripción Online Compliance (listas de sanciones).</t>
  </si>
  <si>
    <t>Agente de proceso en conformidad con la Ley Patriótica de Estados Unidos de Norteamérica.</t>
  </si>
  <si>
    <t xml:space="preserve">Suscripción Due Dilligence , renovación anual directorio Bankers (Debida Diligencia) y UBO (ultimo beneficario final) </t>
  </si>
  <si>
    <t>The Global Banking Resources (directorio bancario detallado).</t>
  </si>
  <si>
    <t>Suministro de información financiera entre Bloomberg Finance LP y el BN (IR a cargo de Bloomberg) 6 usuarios. Pago Trimestral por adelantado.</t>
  </si>
  <si>
    <t>Terminal Bloomberg Anywhere</t>
  </si>
  <si>
    <t xml:space="preserve">Suministro y transferencia de información financiera entre Refinitiv Limited (antes Reuters) y BN </t>
  </si>
  <si>
    <t>Impuesto a la Renta</t>
  </si>
  <si>
    <t>Impuesto General a las Ventas IGV</t>
  </si>
  <si>
    <t>Prov. para Litigios y Demandas Pendientes</t>
  </si>
  <si>
    <t xml:space="preserve">Prov. para Créditos de Consumo Específica - Otros </t>
  </si>
  <si>
    <t>Impuesto a la Renta No Domiciliados</t>
  </si>
  <si>
    <t>Amortización de Gastos Amortizables - Software Adquiridos</t>
  </si>
  <si>
    <t xml:space="preserve">Prov. para Créditos de Consumo Genérica - Fijo </t>
  </si>
  <si>
    <t xml:space="preserve">Prov. para Créditos de Consumo Genérica - Sobreendeudamiento </t>
  </si>
  <si>
    <t xml:space="preserve">Prov. para Créditos de Consumo Cartera Reprogramada </t>
  </si>
  <si>
    <t>Superintendencia de Banca y Seguros</t>
  </si>
  <si>
    <t>Arbitrios</t>
  </si>
  <si>
    <t>Impuesto Valor del Patrimonio Predial</t>
  </si>
  <si>
    <t>Prov.para Créditos Hipotecarios para Vivienda - Específicos - Otros</t>
  </si>
  <si>
    <t>Prov.para Créditos Sector Público - Genérica Obligatoria - Componente Fijo</t>
  </si>
  <si>
    <t xml:space="preserve">PROV. PARA CRÉDITOS A MICROEMPRESAS - OTROS </t>
  </si>
  <si>
    <t>Prov.para Créditos Hipotecarios - Genérica Obligatoria - Componente Fijo</t>
  </si>
  <si>
    <t>Prov.para Créditos Sector Público - Específica - Otros</t>
  </si>
  <si>
    <t>Prov.para Créditos Consumo Sobreendeudamiento</t>
  </si>
  <si>
    <t>Prov.para Créditos Soberanos - Genérica Obligatoria - Componente Fijo</t>
  </si>
  <si>
    <t>Validación de la correcta emisión de  comprobantes de pago electrónicos y otros documentos  a través del sistema de emisión electrónica – operador de servicios electrónicos (SEE -  OSE)</t>
  </si>
  <si>
    <t>Impuesto Transacciones Financieras</t>
  </si>
  <si>
    <t>BVL - Contribuciones por Derecho Cotización</t>
  </si>
  <si>
    <t>Prov. para Riesgo País - Fondos Disponibles</t>
  </si>
  <si>
    <t>Servicio de Soporte, Mantenimiento de la Solución 07INVOICE y Módulo personalizado  en Oracle Financial.</t>
  </si>
  <si>
    <t>Prov. para Créditos Contingentes - Genérica - Componente Fijo - Créditos Entidades Sector Público</t>
  </si>
  <si>
    <t>Impuesto Transacciones Financieras - Activos</t>
  </si>
  <si>
    <t>Prov. para Litigios y Demandas</t>
  </si>
  <si>
    <t>Servicio de Mantenimiento de Cajeros Automáticos DIEBOLD</t>
  </si>
  <si>
    <t>Servicio de Mantenimiento de Cajeros Automáticos NCR</t>
  </si>
  <si>
    <t>Servicio de Mantenimiento de 150 Cajeros Automáticos  LP 007-2020</t>
  </si>
  <si>
    <t>Servicio de Mantenimiento de 150 SVGD LP 007-2020</t>
  </si>
  <si>
    <t>Servicio de Mantenimiento de 195 Cajeros Automáticos LP 008-2020</t>
  </si>
  <si>
    <t>Servicio de Mantenimiento de 195 SVGD- LP 008-2020</t>
  </si>
  <si>
    <t>Servicio de Mantenimiento de 600 Cajeros Automáticos LP S/N-2023</t>
  </si>
  <si>
    <t>Servicio de Mantenimiento de 600 SVGD LP S/N-2023</t>
  </si>
  <si>
    <t>Servicio de Mantenimiento de SVGD -LP  S/N 2023</t>
  </si>
  <si>
    <t>Kit de señaleticas para cajeros corresponsales</t>
  </si>
  <si>
    <t>Kit de señaleticas para cajeros automáticos</t>
  </si>
  <si>
    <t>Matenimiento y operación Verified By Visa</t>
  </si>
  <si>
    <t>Servicio de Alquiler de Plataforma de Atención para Mesas de Atención del Banco de la Nación</t>
  </si>
  <si>
    <t>Nuevas Funcionalidades en ATM´s</t>
  </si>
  <si>
    <t>Nuevas Funcionalidades en Agentes Multired</t>
  </si>
  <si>
    <t>Nuevas Funcionalidades en Agentes Full Carga</t>
  </si>
  <si>
    <t>Nuevas Funcionalidades en Agentes Niubiz</t>
  </si>
  <si>
    <t>Nuevas Funcionalidades en Agentes GLOBOKAS</t>
  </si>
  <si>
    <t>Contratación de locadores de servicios</t>
  </si>
  <si>
    <t>Cobro - Mastercard</t>
  </si>
  <si>
    <t>Cobro - Mastercard Rol Emisor</t>
  </si>
  <si>
    <t>Visa Internacional</t>
  </si>
  <si>
    <t>Cobros por Servicios - FIS</t>
  </si>
  <si>
    <t>Servicio Core Bancario - TEMENOS</t>
  </si>
  <si>
    <t>Servicio Omnicanal Bancario - BACKBASE</t>
  </si>
  <si>
    <t>Servicio de Outsourcing - Mesa de Ayuda</t>
  </si>
  <si>
    <t>Homebanking</t>
  </si>
  <si>
    <t>Págalo</t>
  </si>
  <si>
    <t>Adquisición sistemas Video Grabación Digital LP 2023</t>
  </si>
  <si>
    <t>Servicio para la realización de videos publicitarios para campaña institucional (PAC 2023)</t>
  </si>
  <si>
    <t>Producción, realización y post producción de spot de audio y video y registro audiovisual y fotográfico de actividades del BN.</t>
  </si>
  <si>
    <t>Producción, realización y post producción de spot de audio y video y registro audiovisual y fotográfico de actividades de Responsabilidad Social.</t>
  </si>
  <si>
    <t>Publicaciones de avisos de ley, avisos de convocatoria de personal y otros</t>
  </si>
  <si>
    <t>Campaña Cuenta DNI (PAC 2023)</t>
  </si>
  <si>
    <t>Campaña de Productos (préstamo MultiRed, Crédito Hipotecario, Tarjeta de Crédito) PAC 2023</t>
  </si>
  <si>
    <t>Campaña Productos pasivos (PAC 2023)</t>
  </si>
  <si>
    <t>Canales de Atención (PAC 2023)</t>
  </si>
  <si>
    <t>Campañas Programática Web (PAC 2023)</t>
  </si>
  <si>
    <t>Campañas en Redes Sociales (PAC 2023)</t>
  </si>
  <si>
    <t>Agencia de Publicidad (PAC 2023)</t>
  </si>
  <si>
    <t>Adquisición de elementos de soporte publicitarios para agencias del Banco de la Nación (PAC 2023)</t>
  </si>
  <si>
    <t>Adquisición de Merchandising</t>
  </si>
  <si>
    <t>Adquisición de Merchandising.  (PAC 2022)</t>
  </si>
  <si>
    <t>Adquisición de Merchandising.  (PAC 2023)</t>
  </si>
  <si>
    <t>Servicio de impresión de material informativo y publicitario.  (PAC 2023)</t>
  </si>
  <si>
    <t>Servicio de impresión de material informativo y publicitario (PAC 2022)</t>
  </si>
  <si>
    <t>Adquisición de merchandising para actividades de responsabilidad social</t>
  </si>
  <si>
    <t xml:space="preserve">Impresión de material informativo y publicitario (folletería, volantes, dípticos, trípticos, afiches, banners, etc.) </t>
  </si>
  <si>
    <t>Impresión de material informativo y publicitario (folletería, volantes, dípticos, trípticos, afiches, banners, etc.) para actividades de responsabilidad social</t>
  </si>
  <si>
    <t>Impresión de material informativo y publicitario (folletería, volantes, dípticos, trípticos, afiches, banners, etc.) REGIÓN 2</t>
  </si>
  <si>
    <t>Servicio de suscripción de acortador de direcciones y generador de códigos QR</t>
  </si>
  <si>
    <t>Servicio de suscripción anual de imágenes y vectores para uso institucional del Banco de la Nación</t>
  </si>
  <si>
    <t>Servicio de BTL para actividades de responsabilidad social</t>
  </si>
  <si>
    <t>Eventos institucionales y ceremonias, inauguraciones, concursos, convenios, ferias, seminarios, lanzamiento de productos en Lima</t>
  </si>
  <si>
    <t>Eventos institucionales y ceremonias, inauguraciones, concursos, convenios, ferias, seminarios, lanzamiento de productos en provincias</t>
  </si>
  <si>
    <t>Eventos institucionales y ceremonias, inauguraciones, concursos, convenios, ferias, seminarios, lanzamiento de productos sobre responsabilidad social</t>
  </si>
  <si>
    <t>Eventos institucionales y ceremonias, inauguraciones, concursos, convenios, ferias, seminarios, lanzamiento de productos sobre responsabilidad social en provincias</t>
  </si>
  <si>
    <t>Consultorías para la revisión y verificación sobre huella de carbono</t>
  </si>
  <si>
    <t>Servicio para el desarrollo de estudios cualiatativos y cuantitativos (PAC 2023)</t>
  </si>
  <si>
    <t>Servicio para la elaboración del reporte de inventario de gases de efecto invernadero GEI. (PAC 2023)</t>
  </si>
  <si>
    <t>Servicio de asesoría para el concurso de innovación social voluntarios BN (PAC 2023)</t>
  </si>
  <si>
    <t>Servicio de consultoria adecuación aplicativo ECOF (PAC 2023)</t>
  </si>
  <si>
    <t>Servicio de consultoria revisión reporte de sostenibilidad</t>
  </si>
  <si>
    <t>Servicio de diagramación, diseño, fotografía, edición y corrección de estilo de la memoria institucional 2022</t>
  </si>
  <si>
    <t>Monitoreo de noticias análisis avanzado de información en tv, radios, medios impresos, portales web a nivel nacional (PAC 2023)</t>
  </si>
  <si>
    <t>Servicio de monitoreo en las plataformas digitales para realizar medición del impacto de las publicaciones y campañas que realiza el Banco de la Nación</t>
  </si>
  <si>
    <t>Servicio de monitoreo de noticias, análisis avanzado de información en tv, radios, medios impresos, portales web a nivel nacional (Pac 2022)</t>
  </si>
  <si>
    <t>Redes Sociales</t>
  </si>
  <si>
    <t>Adquisición TV 50 Rack</t>
  </si>
  <si>
    <t>Donación Fundación Culural BN US$ 200 000,00</t>
  </si>
  <si>
    <t>Adquisición licenciamiento para Software circuito cerrado TV</t>
  </si>
  <si>
    <t>Donaciones Diversas</t>
  </si>
  <si>
    <t xml:space="preserve">Equipos audiovisuales </t>
  </si>
  <si>
    <t xml:space="preserve">Servicio de consultoría </t>
  </si>
  <si>
    <t>Servicio de Certificación en ISO 37001</t>
  </si>
  <si>
    <t>Servicios de asesoria legal laboral temas politica remunerativa</t>
  </si>
  <si>
    <t xml:space="preserve">Servicios de asesoria legal laboral temas pensionista </t>
  </si>
  <si>
    <t>Servicio de gestión de procesos y documentos normativos</t>
  </si>
  <si>
    <t>Servicio de revisión y mejoras del proceso de ingresos de pago a pensionistas</t>
  </si>
  <si>
    <t>Servicio de revisión de planillas de pago</t>
  </si>
  <si>
    <t>Gastos Notariales y de Registro</t>
  </si>
  <si>
    <t>Digitalizacion de Legajos Personales</t>
  </si>
  <si>
    <t>Servico de análisis y desarrollo de mejoras a los sistemas internos de la Sección</t>
  </si>
  <si>
    <t>Fotochecks  (red de agencias, deteriorados, nuevos ingresos)</t>
  </si>
  <si>
    <t xml:space="preserve">Cartas Notariales por ceses de limite de edad, entre otros </t>
  </si>
  <si>
    <t>REFRIGERIO</t>
  </si>
  <si>
    <t>Sevicios de Refrigerios masivos a traves de contrato superior a 8 (UIT)</t>
  </si>
  <si>
    <t>Contratacion de Instituciones educativas para las escuelas de aprendizaje en la Red de Agencias / capacitaciones externa</t>
  </si>
  <si>
    <t>Contratacion de Instituciones educativas para las escuelas de aprendizaje en Oficina Principal / capacitaciones externa</t>
  </si>
  <si>
    <t>Contracion directa del personal docente para los cursos regulares en Oficina Principal</t>
  </si>
  <si>
    <t>Asignacion de viáticos del personal Facilitador Interno que viaja a capacitar a provincia.</t>
  </si>
  <si>
    <t>Asignacion de viáticos del personal estudiante que viaja a Lima o agencias donde se desarrolla la actividad</t>
  </si>
  <si>
    <t>Comisión de Servicios a  Locales</t>
  </si>
  <si>
    <t>Asignacion de Movilidad Local del personal para el participante y facilitador Interno que viaja a capacitar  en Lima y Provincias. Se carga tambien la contratacion de movilidad en la Sede Lima</t>
  </si>
  <si>
    <t>Asignacion de Movilidad Local del personal estudiante que viaja a Lima o agencias donde se desarrolla la actividad</t>
  </si>
  <si>
    <t>Alquiler de equipos de capacitacion en la red de agencias provincia</t>
  </si>
  <si>
    <t>Compra de libros y suscripcion de revistas especializadas para la Biblioteca.</t>
  </si>
  <si>
    <t>Compra de pasajes del personal Facilitador Interno que viaja a capacitar a provincia.</t>
  </si>
  <si>
    <t>Compra de pasajes del personal estudiante que viaja a Lima o agencias donde se desarrolla la actividad</t>
  </si>
  <si>
    <t>Servicio de evaluación online para postulantes al Banco de la Nación.</t>
  </si>
  <si>
    <t>Servicio de Selección de puestos  profesionales especializados y/o jefaturales (10)</t>
  </si>
  <si>
    <t>Contratación de plataforma de gestión del desempeño (anual)</t>
  </si>
  <si>
    <t>Servicio de consultoría para proceso vinculados a la Sección Selección de Personal.</t>
  </si>
  <si>
    <t>Servicio de arbitraje laboral integrando el tribunal arbitral en la negociación colectiva con el sindicato único de trabajadores del Banco de la Nación - SUTBAN, periodo 2019</t>
  </si>
  <si>
    <t>Servicio de contratar un estudio jurídico que designe a un abogado especialista en derecho laboral individual, colectivo, seguridad y salud en el trabajo, que brinde servicios de asesoría legal.</t>
  </si>
  <si>
    <t>Servicio de médicos ocupacionales preventivo al covid-19</t>
  </si>
  <si>
    <t>Servicio de médicos ocupacionales control al covid-19</t>
  </si>
  <si>
    <t xml:space="preserve">Exámenes Médicos Ocupacionales (EMO's) Lima 2023-2025 </t>
  </si>
  <si>
    <t>Calibración de equipos de monitoreos ocupacionales</t>
  </si>
  <si>
    <t>Autditoría externa al Sistema de Gestión de SST</t>
  </si>
  <si>
    <t>Sotfware en Sistema de Gestión de SST</t>
  </si>
  <si>
    <t>Monitoreo de Riesgo Psicosocial-SST</t>
  </si>
  <si>
    <t>Monitoreos Ocupacionales SST</t>
  </si>
  <si>
    <t xml:space="preserve">Ejecución de viajes a agencias </t>
  </si>
  <si>
    <t>Programa de mentoría / coaching ejecutivo</t>
  </si>
  <si>
    <t>Visitas de clima laboral</t>
  </si>
  <si>
    <t xml:space="preserve">Actividades de Cultura Organizacional </t>
  </si>
  <si>
    <t>Conducción de actividades de integración familiar (provincia)</t>
  </si>
  <si>
    <t>Estudio de Clima Laboral y seguimiento</t>
  </si>
  <si>
    <t>Elaboración de videos instructivos</t>
  </si>
  <si>
    <t xml:space="preserve">Servicio de calificación e identificación de puestos criticos </t>
  </si>
  <si>
    <t>Contratación del servicio de elaboración de objetivos por puesto mediante  mesas de trabajo con gerencias</t>
  </si>
  <si>
    <t>Contratación del servicio de evaluación de potencial y mapeo de talento</t>
  </si>
  <si>
    <t>UNIFORMES</t>
  </si>
  <si>
    <t>ATENCION PSICOLOGICA PARA LOS TRABAJADORES DEL BANCO DE LA NACION</t>
  </si>
  <si>
    <t>ATENCION MEDICA PARA OFICINAS ADMINSITRATIVAS DEL BANCO DE LA NACION</t>
  </si>
  <si>
    <t>Arreglos florales por defunción.</t>
  </si>
  <si>
    <t>Ceremonia de Reconocimiento 54 Aniversario</t>
  </si>
  <si>
    <t>Actividades de Bienestar Laboral.</t>
  </si>
  <si>
    <t>Control bromatológico para el comedor y control microbiológico del agua - sede principal</t>
  </si>
  <si>
    <t>Pañalera bebé BN</t>
  </si>
  <si>
    <t xml:space="preserve">Casacas para los trabajadores afectados por el friaje </t>
  </si>
  <si>
    <t>Adquisición de polos para los trabajadores que laboran los días sábados en Red de Agencias a Nivel Nacional - Banco de la Nación periodo 2021.</t>
  </si>
  <si>
    <t>Para ejecutar el Plan de Capacitacion 2023, alineado al nuevo Plan Estrategico 2022 -2026, se requiere estos recursos financieros  con la finalidad de que los trabajadores tengan las herramientas de gestion y actualizacion necesarias para el desempeño de sus funciones y aporten valor al nuevo Plan Estrategico.</t>
  </si>
  <si>
    <t xml:space="preserve">Exámenes Médicos Ocupacionales (EMO's) Lima 2026-2028                      </t>
  </si>
  <si>
    <t>Seguro Médico Familiar</t>
  </si>
  <si>
    <t>Fondo de Empleados DS. 487 Art. 16 Inc.</t>
  </si>
  <si>
    <t xml:space="preserve">Capacitación laboral juvenil </t>
  </si>
  <si>
    <t>Fondo de Empleados - Programa Navidad 2021</t>
  </si>
  <si>
    <t>Seguro de Vida y  Accidentes de Trabajo</t>
  </si>
  <si>
    <t>Prácticas Pre Profesionales</t>
  </si>
  <si>
    <t>FOLA (Seguro Practicantes)</t>
  </si>
  <si>
    <t>Seguro de accidentes personales general</t>
  </si>
  <si>
    <t>Sepelio y Luto</t>
  </si>
  <si>
    <t>Seguro de accidentes personales por comisión de servicios</t>
  </si>
  <si>
    <t>Seguro Complementario de Trabajo de Riesgo (SCTR), para personal de planta y locadores de servicio (Div. Gestión de Tecnología de Información)</t>
  </si>
  <si>
    <t xml:space="preserve">Servicio Ciberseguridad y Gestión Eventos e Incidentes Seguridad Informática para la Implementación un Cybersecurity Operation Center (COC) </t>
  </si>
  <si>
    <t>Adquisición switches Sedes Administrativas y dependencias tipo 3</t>
  </si>
  <si>
    <t>Ampliación granja servidores para virtualización</t>
  </si>
  <si>
    <t>Adquisición sistema sincronización para Equipamiento Redes Comunicaciones</t>
  </si>
  <si>
    <t>Reemplazo Programado Perifericos</t>
  </si>
  <si>
    <t>Adquisición de IPS</t>
  </si>
  <si>
    <t>Adquisición solución backup entornos virtualizados</t>
  </si>
  <si>
    <t>Adq software virtual patching para sist. operativos obsoletos</t>
  </si>
  <si>
    <t>Adquisicion de Herramientas Analisis Trafico de los Data Centers</t>
  </si>
  <si>
    <t>Adq Licencias para Cambio Remoto Claves en Cajeros</t>
  </si>
  <si>
    <t>Adquisición herramienta para arquitectura empresarial</t>
  </si>
  <si>
    <t>Adq Herramienta e implementación APP SCAN - Análisis Vulnerabilidades</t>
  </si>
  <si>
    <t>Adq Licencias SQL Server y Windows Server Datacenter - FONAFE</t>
  </si>
  <si>
    <t>Adq software detector Loops SNA e inventario automatico equipos Comunicaciones</t>
  </si>
  <si>
    <t>Adquisición Licencias para la Plataforma RPA</t>
  </si>
  <si>
    <t>Licenciamiento, Mantenimiento y Soporte del Software de Administración de Base de Datos y Gestión Z/OS</t>
  </si>
  <si>
    <t>Licencias para Cajeros Automáticos NCR para su integración al Sistema Centralizado de Administración Remota</t>
  </si>
  <si>
    <t xml:space="preserve">ITEM 1 Y 2 - Servicio de Mtto. Predictivo, Preventivo y Correctivo de la Infraestructura Física del Centro de Cómputo Alterno San Isidro del BN </t>
  </si>
  <si>
    <t>Servicio de mantenimiento correctivo de lectores biométricos para las oficinas del BN a nivel nacional</t>
  </si>
  <si>
    <t>Servicio de mantenimiento preventivo y correctivo de equipos de cómputo de las oficinas de gerencia red de agencias</t>
  </si>
  <si>
    <t>Servicio de mantenimiento preventivo y correctivo de impresoras hibridas para las oficinas del BN- macro región lima</t>
  </si>
  <si>
    <t xml:space="preserve">Servicio de mantenimiento predictivo, preventivo y correctivo para el sistema de seguridad electrónica de los centros de cómputo del Banco de la Nación- Sedes de San Isidro y Chiclayo </t>
  </si>
  <si>
    <t>Servicio de Comunicación mediante Fibra Óptica Data Centers y Sedes BN</t>
  </si>
  <si>
    <t>Servicio de transmisión de datos para dependencias del Banco de la Nación en zonas rurales</t>
  </si>
  <si>
    <t>Traslado  del Centro de Cómputo Alterno - San Isidro a Nuevo Sede del Banco de la Nación</t>
  </si>
  <si>
    <t>Servicio para la atención de requerimientos en el proceso de certificación de productos de software y hardware</t>
  </si>
  <si>
    <t>Servicio de Operación de Cableado Estructurado de los Centros de Cómputo del BN</t>
  </si>
  <si>
    <t>Servicio Soporte de Plataforma Kubernetes del Banco de la Nación</t>
  </si>
  <si>
    <t>Servicio de implementación de alta disponibilidad para cajeros Diebold</t>
  </si>
  <si>
    <t>Servicio especializado de operación, soporte y monitoreo de las plataformas de los ambientes de producción, desarrollo, certificación y contingencia, para el proceso de transformación digital</t>
  </si>
  <si>
    <t>Adquisición plataforma redes inalámbricas para Sedes Administrativas y Macroregiones</t>
  </si>
  <si>
    <t>Adq.una Solución Cambio Contraseña BIOS en ATMs DIEBOLD forma Remota</t>
  </si>
  <si>
    <t xml:space="preserve">Servicio  IP - VPN (*)
Servicio de Transmisión de Datos </t>
  </si>
  <si>
    <t>Adquisición de solución para garantizar la continuidad operativa</t>
  </si>
  <si>
    <t>Consulta en línea entre RENIEC y BN</t>
  </si>
  <si>
    <t>Adquisición de solución para garantizar la continuidad operativa del Banco</t>
  </si>
  <si>
    <t>Fábrica de Software  FONAFE 5</t>
  </si>
  <si>
    <t>Servicio de transmisión de datos para dependencias del Banco de la Nación en zonas rurales.</t>
  </si>
  <si>
    <t>Licenciamiento Microsoft</t>
  </si>
  <si>
    <t>Adquisición de solución para garantizar la continuidad operativa - Saltos de MIPS programados I, II, III</t>
  </si>
  <si>
    <t>Locadores de Servicios GTI</t>
  </si>
  <si>
    <t>Servicio de Arrendamiento de Equipos de Cómputo para las Empresas bajo el ámbito de FONAFE</t>
  </si>
  <si>
    <t>Evaluación concurrente</t>
  </si>
  <si>
    <t>Servicio de soporte y mantenimiento de base de datos para los procesos contables, administrativos, presupuestales y de gestión.</t>
  </si>
  <si>
    <t>Servicio Especializado de Perfiles Técnicos requeridos en el proceso de Transformación Digital - Contra. Financiera (CM N° 004-2021-BN)</t>
  </si>
  <si>
    <t>Servicio de Análisis, Desarrollo, Mtto de App en el Motor Transaccional e Interfaces Mainframe con App Externas por Líneas de Acción</t>
  </si>
  <si>
    <t>Servicio de mantenimiento y soporte de software para cajeros automáticos Diebold Nixdorf - ITEM 2</t>
  </si>
  <si>
    <t>Actualización de la plataforma central que soporta la red de ATMs - Soporte</t>
  </si>
  <si>
    <t>Servicio de Mantenimiento y Soporte de Productos DYNATRACE - Nuevo Contrato</t>
  </si>
  <si>
    <t>Adquisición de solución para garantizar la continuidad operativa - Servicio de Soporte por Aumento de MIPs</t>
  </si>
  <si>
    <t>Adquisición del Servicio de Mantenimiento de los Equipos de Comunicaciones de Data Centers CDP (San Borja)  CDRec (Chiclayo) y CDAlterno (San Isidro)</t>
  </si>
  <si>
    <t>Servicio De Mantenimiento Preventivo, Correctivo Y Actualización De Versiones De Software De Los Equipos De Comunicaciones Principales De Los Data Centers Y Nueva Sede Institucional Del Banco De La Nación</t>
  </si>
  <si>
    <t>Servicio de Mantenimiento Preventivo, Correctivo y Soporte del Sistema de Gestión de Eventos Mainframe  - Nuevo Contrato</t>
  </si>
  <si>
    <t>Servicio de transmisión de datos para dependencias del Banco de la Nación en zonas rurales - Adenda</t>
  </si>
  <si>
    <t>Servicio de Reparación, Reemplazo y Suministro  de Equipos Electromecánico de los centros de Cómputo del Banco de la Nación.</t>
  </si>
  <si>
    <t>Core para la actualizacion del sistema operativo en cajeros automaticos Diebold</t>
  </si>
  <si>
    <t>Consultoría Especializada en Tecnologías de Información</t>
  </si>
  <si>
    <t>Servicio de mantenimiento preventivo y correctivo del sistema de almacenamiento High End</t>
  </si>
  <si>
    <t>Servicio de Mantenimiento y soporte del Software para automatización de procesos Control M</t>
  </si>
  <si>
    <t>Servicio de Mantenimiento y soporte para la solución integral de almacenamiento y gestión de cintas de datos: Librería virtual de cintas, librería robótica de cintas</t>
  </si>
  <si>
    <t>Servicio RSDI - Lima / Provincia</t>
  </si>
  <si>
    <t>Adquisición de la Licencia y Servicio de Mantenimiento y Soporte de software de Depuración para el Ambiente de la LPAR de Certificación (xpediter calidad) (PP)</t>
  </si>
  <si>
    <t>Reubicación Centro de Cómputo Ante Desastre dentro del inmueble de la Agencia N° 1 del - Chiclayo  del Banco Nación.</t>
  </si>
  <si>
    <t>Servicio de Mantenimiento y Soporte de Software para Cajeros Automáticos NCR - ITEM 2</t>
  </si>
  <si>
    <t>Herramienta de trazabilidad mainframe - sistemas abiertos  - Nuevo Contrato</t>
  </si>
  <si>
    <t>Servicio soporte y mejora continua a las aplicaciones de las plataformas de la Seguridad e Identidades on Premise, nube (SaaS Cloud).</t>
  </si>
  <si>
    <t>Proyecto: Solución Tecnológica para la Prevención de Fraudes, LA/FT y Aplicación de Scoring de Riesgos de LA/FT (SENTINEL)</t>
  </si>
  <si>
    <t xml:space="preserve"> Contratación de PENTESTING y Ethical Hacking</t>
  </si>
  <si>
    <t>Servicio de Implementación de Conexiones Remotas y Administración de la Infraestructura de los Centros de Cómputo del BN.</t>
  </si>
  <si>
    <t>Servicio de gestión de licencias de software (inventario de sw)</t>
  </si>
  <si>
    <t>Updgrade del told</t>
  </si>
  <si>
    <t>Renovación de Soporte de Granja de Servidores Empresariales (Mantenimiento y Soporte de Servidores corporativos: contrato anterior)</t>
  </si>
  <si>
    <t>ITEM II - Servicio De Mantenimiento Predictivo, Preventivo Y Correctivo De La Infraestructura Física Del Centro De Cómputo Principal Del Banco De La Nación - San Borja</t>
  </si>
  <si>
    <t xml:space="preserve">Servicio de Mantenimiento y Soporte del Sistema de Comercio Exterior </t>
  </si>
  <si>
    <t>OEI 6: Incrementar las operaciones y clientes digitales</t>
  </si>
  <si>
    <t>Adquisición e Implementación de Productos para los Procesos Contables, Administrativos, Presupuestales y de Gestión</t>
  </si>
  <si>
    <t xml:space="preserve">Servicio para la revision y actualización de procedimientos de procesos OPP </t>
  </si>
  <si>
    <t>ITEM I - Servicio De Mantenimiento Predictivo, Preventivo Y Correctivo De La Infraestructura Física Del Centro De Cómputo Principal Del Banco De La Nación - San Borja</t>
  </si>
  <si>
    <t>Servicio de Mantenimiento de los Roles Funcionales Áreas Administrativas - Nuevo Contrato</t>
  </si>
  <si>
    <t xml:space="preserve">Servicios profesionales de supervisión del proyecto de adquisición de equipamiento e implementación del nuevo procesamiento de datos de contingencia del Ministerio de Economía y Finanzas en el Centro de Cómputo principal del Banco de la Nación- San Borja </t>
  </si>
  <si>
    <t>Servicio de Monitoreo Antiphishing - Nuevo Contrato 1</t>
  </si>
  <si>
    <t>Servicio de Suscripción para el Acceso de Licencias ACL y Capacitación para el uso del Software de Auditoría</t>
  </si>
  <si>
    <t>Servicio de mtto. predictivo, preventivo y correctivo de la infraestructura física del centro de procesamiento de datos de recuperación ante desastres bn sede chiclayo item 1, 2 y 3</t>
  </si>
  <si>
    <t>Acompañamiento en el diseño e implementación de procesos de calidad de TI</t>
  </si>
  <si>
    <t>Adquisición de la Herramienta de Gestión de Servicios de Tecnologías de Información del Banco de la Nación</t>
  </si>
  <si>
    <t>Servicio de Actualización, mantenimiento y soporte de software del sistema de gestión de eventos open - M&amp;S</t>
  </si>
  <si>
    <t>Serivio de suscripción y soporte de Gestor de APIs</t>
  </si>
  <si>
    <t>Suscripción de licencias para la gestión de demanda y revisión del proceso</t>
  </si>
  <si>
    <t>Servicio de Implementación a la Transición a IPV6 de la Infraestructura Tecnológica del Banco de la Nación</t>
  </si>
  <si>
    <t>Adq solución para garantizar la continuidad operativa del banco</t>
  </si>
  <si>
    <t>Renovación de solución de inventario de software</t>
  </si>
  <si>
    <t>Servicio de Supervición administrativa de Fábrica Testing</t>
  </si>
  <si>
    <t>Adquisición de una solución de administración de Journal Electrónico para Cajeros Automáticos NCR - Nuevo Contrato</t>
  </si>
  <si>
    <t>Adquisición de una solución de administración de Journal Electrónico para Cajeros Automáticos Diebold - Nuevo Contrato</t>
  </si>
  <si>
    <t>Servicio de suscripción y administración en plataforma Cloud</t>
  </si>
  <si>
    <t>Documentación de aplicaciones críticas</t>
  </si>
  <si>
    <t>Adquisición de sistema de almacenamiento empresarial y fileserver corporativo</t>
  </si>
  <si>
    <t>Fortalecimiento de Herramientas Testing</t>
  </si>
  <si>
    <t>Adquisición de una solución de seguridad para aplicaciones web y administrador de ancho de banda</t>
  </si>
  <si>
    <t xml:space="preserve">Servicio de reparación de equipos de aire acondicionado de precisión del Centro de Cómputo del Banco de la Nación- Sede San Borja </t>
  </si>
  <si>
    <t>Servicios complementarios para proyecto de Facturación electrónica</t>
  </si>
  <si>
    <t>Servicios complementarios para multired empresarial</t>
  </si>
  <si>
    <t>Servicios Complementarios para Proyectos MEF</t>
  </si>
  <si>
    <t xml:space="preserve">ITEM 3 - Servicio de Mtto. Predictivo, Preventivo y Correctivo de la Infraestructura Física del Centro de Cómputo Alterno San Isidro del BN </t>
  </si>
  <si>
    <t>Servicios complementarios para proyecto Sentinel</t>
  </si>
  <si>
    <t>Suscripción de licencias para MS Project</t>
  </si>
  <si>
    <t xml:space="preserve">Servicio de Mantenimiento y Soporte Técnico del Sistema SIX/SECURITY ADVANCED </t>
  </si>
  <si>
    <t>Servicio de Soporte y Aseguramiento de la Granja de Servidores Empresariales con Sistema Operativo Linux RedHat (Adquisición de Suscripciones Plataforma Linux para Open - contrato anterior)</t>
  </si>
  <si>
    <t>Servicios complementarios para proyecto de Signus RRHH</t>
  </si>
  <si>
    <t>Servicios complementarios para incidencias del sistema oracle financial</t>
  </si>
  <si>
    <t>Adquisición de Pin Pads para las Oficinas del Banco de la Nación</t>
  </si>
  <si>
    <t>Servicio de Operación de Equipos de Energía Eléctrica de los Centros de Cómputo del BN - Nuevo Contrato</t>
  </si>
  <si>
    <t>Servicio para Optimización de Procesos de Backup con el Software TSM (TIVOLI STORAGE MANAGER) en el ambiente de Base de Datos ORACLE - Nuevo Contrato</t>
  </si>
  <si>
    <t>Adquisición de software para diseño y edición de videos</t>
  </si>
  <si>
    <t>Upgrade y servicio de mantenimiento y soporte del software de gestión de fallas CICS</t>
  </si>
  <si>
    <t>Servicio de Operación de Sistemas de Aire Acondicionado y Grupos Electrógenos de los Centros de Cómputo del BN - Nuevo Contrato</t>
  </si>
  <si>
    <t>Adquisición de Lectoras de Cheques</t>
  </si>
  <si>
    <t>Servicio Especializado para Implementaciones de Alertas en la Suite BMC TRUESIGHT - Nuevo Contrato</t>
  </si>
  <si>
    <t>Adquisición de Impresoras Híbridas para las Oficinas del Banco de la Nación - Provincias</t>
  </si>
  <si>
    <t>Servicio de Soporte y Mantenimiento al Sistema de Trámite Documentario (STD) - 1</t>
  </si>
  <si>
    <t>Servicio de soporte técnico para storage MIDRANGE y FILESERVER HNAS del ambiente distribuido - Nuevo Contrato</t>
  </si>
  <si>
    <t>Adquisición del Servicio de Comunicación de Datos mediante línea Celular 3G (Menor 8UITs)</t>
  </si>
  <si>
    <t>Suscripción del software HCL XWORK SERVER.</t>
  </si>
  <si>
    <t>Actualización de la plataforma central que soporta la red de ATMs - Demanda de Incidencias no previstas</t>
  </si>
  <si>
    <t>Servicio de comunicación mediante red celular para ventanillas itinerantes del BN - Nuevo Contrato</t>
  </si>
  <si>
    <t>Servicio de Monitoreo y Registro de los Usuarios que Acceden a los Equipos de Comunicaciones y Seguridad con la Plataforma IDENTITY SERVICES ENGINE (ISE) - Nuevo Contrato</t>
  </si>
  <si>
    <t>Consulta de Supervivencia ante la RENIEC</t>
  </si>
  <si>
    <t>Adquisición de la Licencia y Servicio de Mantenimiento y Soporte de software de Depuración para el Ambiente de la LPAR de Certificación (xpediter calidad) (PA)</t>
  </si>
  <si>
    <t>Servicio de Enlaces de Datos Principal y Respaldo de la Oficina Especial Manantay</t>
  </si>
  <si>
    <t>Servicio de Actualización del Licenciamiento y Soporte Correctivo/Preventivo del Software del Portal Interno</t>
  </si>
  <si>
    <t>Servicio de comunicación para 15 puntos, mediante red celular, en el marco del proyecto de instalación de 150 cajeros automáticos del  BN</t>
  </si>
  <si>
    <t>Adquisición de Licenciamiento para Plataforma de Virtualización VMWARE</t>
  </si>
  <si>
    <t>Suscripción de Licencias Power BI por Convenio de Cooperación Interinstitucional de Licenciamiento Microsoft – FONAFE</t>
  </si>
  <si>
    <t>Upgrade y Servicio de Mantenimiento y Soporte de Software de Depuración</t>
  </si>
  <si>
    <t>Implementación de una Solución de Gestión Centralizada para Parches de Seguridad, Logs de Auditoría y Usuarios para Servidores con LINUX REDHAT</t>
  </si>
  <si>
    <t>Adquisición de equipos UPS para las oficinas del Banco de la Nación a nivel nacional</t>
  </si>
  <si>
    <t>Implementación de una Solución de Gestión Centralizada para Parches de Seguridad, Logs de Auditoría y Usuarios para Servidores con LINUX REDHAT - Nuevo Contrato</t>
  </si>
  <si>
    <t>Adquisición de Impresoras multifuncionales para oficinas del Banco de la Nación en provincia - ITEM 2</t>
  </si>
  <si>
    <t xml:space="preserve">Adquisición de Solución de Filtro de Seguridad para Navegación Web en Internet </t>
  </si>
  <si>
    <t>Mantenimiento y Soporte de Servidores corporativos</t>
  </si>
  <si>
    <t>Renovación de dominios de Internet</t>
  </si>
  <si>
    <t>Adquisición de Solución de Filtro de Seguridad para Navegación Web en Internet  - Nuevo Contrato</t>
  </si>
  <si>
    <t>Adquisición de Servicio de instalacion de software detector de Loops SNA e inventario automatico de equipos de comunicaciones (Menor a (UITs)</t>
  </si>
  <si>
    <t>Adquisición de Switches lan para red de agencias del Banco de la Nación</t>
  </si>
  <si>
    <t>Adquisición de Impresoras multifuncionales para oficinas del Banco de la Nación en provincia - ITEM 1</t>
  </si>
  <si>
    <t>Diseño de APIS</t>
  </si>
  <si>
    <t>Migración de SNA a TCP</t>
  </si>
  <si>
    <t>Servicio de Soporte y Aseguramiento de la Granja de Servidores Empresariales con Sistema Operativo Linux RedHat</t>
  </si>
  <si>
    <t>Servicio de Monitoreo Antiphishing Preventivo</t>
  </si>
  <si>
    <t xml:space="preserve">Servicio de Suscripción para el Acceso de Licencias ACL </t>
  </si>
  <si>
    <t>Suscripción de Herramienta de Gestión de Demanda de TI</t>
  </si>
  <si>
    <t>Suscripción de Herramienta de Gestión de Contratos de TI</t>
  </si>
  <si>
    <t xml:space="preserve">Ampliación de granja de servidores para virtualización. </t>
  </si>
  <si>
    <t>Servicio de diseño de una metodología para conocimiento de Mercado y Formación de Segmentos con Base en la Gestión de Riesgos LA/FT en el BN.</t>
  </si>
  <si>
    <t>SERVICIO DE iNFORMACIÓN DE LA BASE DE DATOS DE PERSONAS EXPUESTAS POLITICAMENTE (PEP'S)</t>
  </si>
  <si>
    <t>SERVICIO DE INFORMACIÓN DE LA BASE DE DATOS DE PERSONAS EXPUESTAS POLÍTICAMENTE (PEP's)</t>
  </si>
  <si>
    <t>SERVICIO DE MONITOREO DE MEDIOS DE NOTICIAS NEGATIVAS RELACIONADAS A LA/FT Y/O DELITOS PRECEDENTES</t>
  </si>
  <si>
    <t>Honorarios Profesionales - Persona Natural                ( Especialistas según la naturaleza de los servicios de control)</t>
  </si>
  <si>
    <t>Servicio Relacionado Recopilación de Información “Proyecto Cuenta DNI”.</t>
  </si>
  <si>
    <t>Asesoramiento a la Jefatura de OCI en la Formulación y Revisión de los Informes de Control</t>
  </si>
  <si>
    <t>Consultoría en grafotecnia o prueba de ensayo en estructuras de agencias u otros</t>
  </si>
  <si>
    <t>Consultorías Otras</t>
  </si>
  <si>
    <t xml:space="preserve">Dictamen Pericial Grafotécnico </t>
  </si>
  <si>
    <t>(Todas)</t>
  </si>
  <si>
    <t>Transporte agencias foraneo bn</t>
  </si>
  <si>
    <t>Comis.p/serv./pos-agte.multired</t>
  </si>
  <si>
    <t>Comisiones Nueva  Tarjeta Multired</t>
  </si>
  <si>
    <t>Comis.p/serv./pos-agte.multired (+ de 3 mil POS o 5 millones transac.)</t>
  </si>
  <si>
    <t>serv.bca. celular-america movil peru sac-claro</t>
  </si>
  <si>
    <t>Transporte agencias local bn</t>
  </si>
  <si>
    <t>serv.bca. celular- movistar</t>
  </si>
  <si>
    <t>Abastecim.cajero multired foraneo</t>
  </si>
  <si>
    <t>Procesam.de efectivo bovedas bn</t>
  </si>
  <si>
    <t>Tarjeta global debito visa-diferido</t>
  </si>
  <si>
    <t>Alquiler Bóveda</t>
  </si>
  <si>
    <t>Comisiones Tarjeta Mastercard</t>
  </si>
  <si>
    <t>Abastecim.cajero multired local</t>
  </si>
  <si>
    <t>Servicio pago - Domicilio onp</t>
  </si>
  <si>
    <t>serv.bca.celular- bitel</t>
  </si>
  <si>
    <t>Servicio Agente Multired</t>
  </si>
  <si>
    <t>serv.bca.celular- entel ME</t>
  </si>
  <si>
    <t>Transporte boveda bcrp bn</t>
  </si>
  <si>
    <t>Servicio desarrollo de marca</t>
  </si>
  <si>
    <t>Servicio Membresía Visa</t>
  </si>
  <si>
    <t>Comisión servicios tasas visa</t>
  </si>
  <si>
    <t>Multiflota Visanet del Perú</t>
  </si>
  <si>
    <t>Administ.cajero isla multired</t>
  </si>
  <si>
    <t>Apertura puertas ATMs - Hermes-ATMs Provincias</t>
  </si>
  <si>
    <t>Apertura puertas ATMs -Prosegur-ATMs Provincias</t>
  </si>
  <si>
    <t>Monitoreo preventivo operaciones sospechosas</t>
  </si>
  <si>
    <t>Apertura puertas ATMs -Hermes-ATMs Lima</t>
  </si>
  <si>
    <t>Apertura puertas ATMs -Prosegur-ATMs Lima</t>
  </si>
  <si>
    <t>serv.bca.celular - entel</t>
  </si>
  <si>
    <t>Comisiones Fideicomitente - Fideicomiso COFIDE</t>
  </si>
  <si>
    <t xml:space="preserve">Transporte tarjetas multired </t>
  </si>
  <si>
    <t>Otros (Dinero electrónico, servicio swift, otros)</t>
  </si>
  <si>
    <t>servicio de banca celular-yellow pepper movil</t>
  </si>
  <si>
    <t>Comisión servicio Bancared</t>
  </si>
  <si>
    <t>Transferencias de fondos</t>
  </si>
  <si>
    <t>Op. por liquidar Multired Cajeros Corresponsales</t>
  </si>
  <si>
    <t>Tarjeta de Crédito MC - Costo emisión</t>
  </si>
  <si>
    <t>Comis.serv.mc.proceso-agente multired</t>
  </si>
  <si>
    <t>Tokens Diferido</t>
  </si>
  <si>
    <t>Comisiones Tarjetas Mastercard</t>
  </si>
  <si>
    <t>Fondos en Fideicomiso MN</t>
  </si>
  <si>
    <t>Transporte valores a cámara comp. Elect.</t>
  </si>
  <si>
    <t>Custodia de Valores - Mant. Ctas. Ctes</t>
  </si>
  <si>
    <t>Serv. biometria y tesoro publico</t>
  </si>
  <si>
    <t>Comisiones Tarjeta Crédito MC</t>
  </si>
  <si>
    <t>Extraordinarios (Minedu)</t>
  </si>
  <si>
    <t>Inspección bóveda custodia BCR</t>
  </si>
  <si>
    <t>Envio Físico Estado Ctas. Ctes.</t>
  </si>
  <si>
    <t>Abastecimiento cajero multired</t>
  </si>
  <si>
    <t>Comis. Pos-agte multired zon</t>
  </si>
  <si>
    <t>Serv envio comunicaciones electroni</t>
  </si>
  <si>
    <t>Exoneracón Gastos de Seguro</t>
  </si>
  <si>
    <t>Fondos en Fideicomiso ME</t>
  </si>
  <si>
    <t>Gestión de efectivo</t>
  </si>
  <si>
    <t>Mantenimiento cajero multired</t>
  </si>
  <si>
    <t>Transporte boveda transito bn</t>
  </si>
  <si>
    <t>Transp.cust.y adm.fdos.proteg.</t>
  </si>
  <si>
    <t>Adquisición de alcohol gel antibacterial para los trabajadores del BN</t>
  </si>
  <si>
    <t>Materiales para Computo</t>
  </si>
  <si>
    <t xml:space="preserve">Adquisición de Repuestos y Consumibles para impresoras </t>
  </si>
  <si>
    <t>Tarjetas de limpieza para lectoras de ATM´s</t>
  </si>
  <si>
    <t>Rollos Cajeros Automáticos</t>
  </si>
  <si>
    <t>Adquisición de Tarjetas de Crédito Clásica 35 mil</t>
  </si>
  <si>
    <t>(Varios elementos)</t>
  </si>
  <si>
    <t>Cuenta de Monto Anual1</t>
  </si>
  <si>
    <t>Suma de Monto Anual1_2</t>
  </si>
  <si>
    <t>Adquisición de cámaras de video vigilancia para Agencias,Lobbies, ATMs del BN y Oficinas MAC.</t>
  </si>
  <si>
    <t>Adquisición de un motor diesel para impulsar la bomba contra incendios de la sede Elizalde</t>
  </si>
  <si>
    <t xml:space="preserve">Adq. e instalación de un Sistema de Alarma nuevos puntos para la nuevas Agencias MAC a nivel nacional - 2023 </t>
  </si>
  <si>
    <t xml:space="preserve">Adquisición de Cajas fuertes para la nuevas Agencias MAC a nivel nacional - 2023 </t>
  </si>
  <si>
    <t>Servicio RPA para 10 procesos</t>
  </si>
  <si>
    <t>Entrenamiento 100 personas</t>
  </si>
  <si>
    <t>Bolsa 7,500 horas</t>
  </si>
  <si>
    <t>Servicio de contratación de empresa especializada para procesos de selección de gerentes y gerente general</t>
  </si>
  <si>
    <t>(en blanco)</t>
  </si>
  <si>
    <t>Cuenta de Nº ITEM</t>
  </si>
  <si>
    <t>Suma de Monto 2023</t>
  </si>
  <si>
    <t>ANEXO I</t>
  </si>
  <si>
    <t>Control Cuadro de Necesidades Multianual 2023</t>
  </si>
  <si>
    <t>Correlativo</t>
  </si>
  <si>
    <t>GERENCIA / SUBGERENCIA</t>
  </si>
  <si>
    <t>Cumplimiento SI / FALTA</t>
  </si>
  <si>
    <t>Fecha</t>
  </si>
  <si>
    <t>Cantidad de Requerimientos</t>
  </si>
  <si>
    <t>Formato 01 (Ficha Tecnica)</t>
  </si>
  <si>
    <t>EETT / TDR</t>
  </si>
  <si>
    <t>Calificacion de Riesgos</t>
  </si>
  <si>
    <t>CDNM</t>
  </si>
  <si>
    <t>- - -</t>
  </si>
  <si>
    <t>T O T A L</t>
  </si>
  <si>
    <t>ANEXO N° 1</t>
  </si>
  <si>
    <t>PLAN ANUAL DE CONTRATACIONES - PAC 2023 DEL BANCO DE LA NACION</t>
  </si>
  <si>
    <t>A) NOMBRE DE LA ENTIDAD</t>
  </si>
  <si>
    <t xml:space="preserve">B) AÑO </t>
  </si>
  <si>
    <t xml:space="preserve">C) SIGLAS </t>
  </si>
  <si>
    <t xml:space="preserve">D) UNIDAD EJECUTORA </t>
  </si>
  <si>
    <t>E) RUC</t>
  </si>
  <si>
    <t>F) PLIEGO</t>
  </si>
  <si>
    <t>G) INSTRUMENTO QUE APRUEBA EL PAC</t>
  </si>
  <si>
    <t>N° REF</t>
  </si>
  <si>
    <t>TIPO DE PROCEDIMIENTO</t>
  </si>
  <si>
    <t>OBJETO DE CONTRATACION</t>
  </si>
  <si>
    <t>DESCRIPCION DE LOS BIENES, SERVICIOS U OBRAS A CONTRATAR</t>
  </si>
  <si>
    <t>CODIGO EN EL CATALOGO</t>
  </si>
  <si>
    <t>MONTO ESTIMADO DE LA CONTRATACION</t>
  </si>
  <si>
    <t>TIPO DE MONEDA</t>
  </si>
  <si>
    <t>FUENTE DE FINANCIAMIENTO</t>
  </si>
  <si>
    <t>FECHA PREVISTA DE LA CONVOCATORIA</t>
  </si>
  <si>
    <t>ORGANO ENCARGADO DE LAS CONTRATACIONES</t>
  </si>
  <si>
    <t>OBSERVACIONES</t>
  </si>
  <si>
    <t xml:space="preserve">Soles </t>
  </si>
  <si>
    <t>Recursos Propios</t>
  </si>
  <si>
    <t>Subgerencia de Compras</t>
  </si>
  <si>
    <t>Servicio de mantenimiento correctivo de tableros eléctricos de la Agencia 1 Ica</t>
  </si>
  <si>
    <t>Adquisicion de Uniformes para el personal del Banco de la Nacion</t>
  </si>
  <si>
    <t xml:space="preserve">Servicio para el desarrollo de estudios cualiatativos y cuantitativos </t>
  </si>
  <si>
    <t>AS</t>
  </si>
  <si>
    <t>Servicio de tasacion comercial de 217 inmuebles propios del activo fijo del BN</t>
  </si>
  <si>
    <t>CM</t>
  </si>
  <si>
    <t>Servicio de mantenimiento preventivo y correctivo de servicios generales de sedes, agencias y lobbies de la Macro Region Lima Zona Sur del BN</t>
  </si>
  <si>
    <t>Servicio de impresion de formatos del Banco de la Nacion</t>
  </si>
  <si>
    <t>Servicio de mantenimiento preventivo y correctivo del sistema de alarmas en Agencias, ATMs y ATMs Isla del BN a nivel nacional</t>
  </si>
  <si>
    <t>Servicio de mantenimiento preventivo y correctivo del sistema de video vigilancia de las Agencias y ATMs del Banco de la Nacion a nivel nacional</t>
  </si>
  <si>
    <t>Servicio de mantenimiento integral a sistemas de seguridad electronica de la Sede Oficina Principal</t>
  </si>
  <si>
    <t>Servicio de mantenimiento preventivo correctivo y la atencion de emergencias del sistema contra incendios de la Sede Principal del Banco de la Nacion, que comprende extincion y supresion</t>
  </si>
  <si>
    <t>Servicio de mantenimiento preventivo correctivo del sistema contra incendios que comprende la deteccion y extincion, Sede Elizalde del Banco de la Nacion</t>
  </si>
  <si>
    <t>Adquisicion de camaras de video vigilancia para Agencias, Lobbies, ATMs del BN y Oficinas MAC</t>
  </si>
  <si>
    <t>Adquisicion e instalacion de una motobomba para el sistema de agua contra incendios de la Sede Elizalde del Banco de la Nacion</t>
  </si>
  <si>
    <t>Adquisicion e instalacion de dispositivos de seguridad electronica para nuevas Agencias del Banco de la Nacion ubicadas en locales MAC a nivel nacional</t>
  </si>
  <si>
    <t xml:space="preserve">Adquisicion e instalacion de cajas fuertes para Agencias del Banco de la Nacion ubicados en locales MAC a nivel nacional </t>
  </si>
  <si>
    <t>Servicio de mantenimiento preventivo y correctivo para los grupos electrogenos y tableros de transferencia de la Macro Region Lima</t>
  </si>
  <si>
    <t>Adquisicion de cajas archiveras</t>
  </si>
  <si>
    <t>Adquisicion e instalacion de un elevador hidraulico de carga de piso a segunda planta para el Archivo Central</t>
  </si>
  <si>
    <t>Servicio de telefonia movil del Banco de la Nacion</t>
  </si>
  <si>
    <t>Servicio de impresion para las oficinas administrativas del Banco de la Nacion</t>
  </si>
  <si>
    <t xml:space="preserve">Adquisicion de combustible para abastecer la flota vehicular de la Sede Principal y Sede Elizalde del BN </t>
  </si>
  <si>
    <t>Servicio de saneamiento fisico legal de verificacion y rectificacion de areas de terreno y construida fisicas y obtencion de certificacion de numeracion municipal e inscripcion registral en SUNARP de inmuebles del BN</t>
  </si>
  <si>
    <t>Servicio de recepcion, control y mensajeria de documentos a nivel local</t>
  </si>
  <si>
    <t>Servicio de habilitacion y traslado de los extractos bancarios</t>
  </si>
  <si>
    <t>Servicio de mantenimiento integral de los ascensores del edificio Sede Principal del BN</t>
  </si>
  <si>
    <t>Servicio de acondicionamiento de nuevo local para la Agencia 3 Pomata, Chucuito - Puno</t>
  </si>
  <si>
    <t>Servicio del Programa de seguros 2023 - 2026</t>
  </si>
  <si>
    <t>Servicio de revision del modelo de Riesgo de Mercado - Tasa de interes</t>
  </si>
  <si>
    <t>Servicio de revision del modelo interno de Riesgo Pais</t>
  </si>
  <si>
    <t>Servicio de clasificacion de riesgos para el Banco de la Nacion</t>
  </si>
  <si>
    <t>Servicio de revision del modelo de Asignacion de Lineas de Contraparte</t>
  </si>
  <si>
    <t>Servicio de asesoria en temas tributarios al Banco de la Nacion</t>
  </si>
  <si>
    <t>Servicio de impresion de material informativo y publicitario</t>
  </si>
  <si>
    <t xml:space="preserve">Servicio de Agencia de publicidad </t>
  </si>
  <si>
    <t>Servicio para la elaboracion del reporte de inventario de gases de efecto invernadero GEI</t>
  </si>
  <si>
    <t xml:space="preserve">Servicio de consultoria para adecuacion aplicativo ECOF </t>
  </si>
  <si>
    <t xml:space="preserve">Servicio de asesoria para el concurso de innovacion social voluntarios BN </t>
  </si>
  <si>
    <t xml:space="preserve">Servicio de monitoreo de noticias analisis avanzado de informacion en tv, radios, medios impresos, portales web a nivel nacional </t>
  </si>
  <si>
    <t>Servicio de mantenimiento preventivo y correctivo de termoimpresoras</t>
  </si>
  <si>
    <t>Servicio de soporte y mantenimiento on site del Sistema de cambios, inversiones y tesoreria</t>
  </si>
  <si>
    <t>Servicio de comunicacion mediante fibra optica para los Centros de datos del Banco de la Nacion</t>
  </si>
  <si>
    <t>Servicio de limpieza integral para las agencias del departamento de San Martin de la Macro Region VI Iquitos</t>
  </si>
  <si>
    <t>LP</t>
  </si>
  <si>
    <t>CD</t>
  </si>
  <si>
    <t>Servicio de arrendamiento de un inmueble para el funcionamiento de la Agencia 2 Rímac</t>
  </si>
  <si>
    <t>Servicio de arrendamiento de un inmueble para el funcionamiento de la Agencia 2 Yurimaguas</t>
  </si>
  <si>
    <t>Servicio de arrendamiento de un inmueble para el funcionamiento de la Agencia 2 San Juan de Lurigancho</t>
  </si>
  <si>
    <t>Servicio de arrendamiento de un inmueble para el funcionamiento de la Agencia 3 Mala</t>
  </si>
  <si>
    <t>Servicio de arrendamiento de un inmueble para el funcionamiento de la Agencia 2 Santa Anita</t>
  </si>
  <si>
    <t>Servicio de arrendamiento de un inmueble para el funcionamiento de la Agencia 1 San Juan de Miraflores</t>
  </si>
  <si>
    <t>Servicio de arrendamiento de un inmueble para el funcionamiento de la Agencia 2 San Juan de Lurigancho 2</t>
  </si>
  <si>
    <t>Servicio de arrendamiento de un inmueble para el funcionamiento de la Agencia 2 El Agustino</t>
  </si>
  <si>
    <t>Servicio de arrendamiento de un inmueble para el funcionamiento de la Agencia Chilca</t>
  </si>
  <si>
    <t>Servicio de arrendamiento de un inmueble para el funcionamiento de la Agencia 2 Centro Comercial Gamarra</t>
  </si>
  <si>
    <t>Servicio de arrendamiento de un inmueble para el funcionamiento de la Agencia 3 Lunahuana</t>
  </si>
  <si>
    <t>Servicio de arrendamiento de un inmueble para el funcionamiento de la Agencia 2 Magdalena</t>
  </si>
  <si>
    <t>Servicio de arrendamiento de un inmueble para el funcionamiento de la Agencia 3 Cuartel General FAP</t>
  </si>
  <si>
    <t>Servicio de arrendamiento de un inmueble para el funcionamiento de la Agencia 2 Los Olivos</t>
  </si>
  <si>
    <t>Servicio de arrendamiento de un inmueble para el funcionamiento de la Agencia 2 Comas</t>
  </si>
  <si>
    <t>Servicio de arrendamiento de un inmueble para el funcionamiento de la Agencia 2 La Perla</t>
  </si>
  <si>
    <t>Servicio de arrendamiento de un inmueble para el funcionamiento de la Agencia 2 Jockey Plaza</t>
  </si>
  <si>
    <t>Servicio de arrendamiento de un inmueble para el funcionamiento de la Agencia 2 Huanuco</t>
  </si>
  <si>
    <t>Servicio de arrendamiento de un inmueble para el funcionamiento de la Agencia 1 Miraflores</t>
  </si>
  <si>
    <t>Servicio de arrendamiento de un inmueble para el funcionamiento de la Agencia 2 Aeropuerto</t>
  </si>
  <si>
    <t>Servicio de arrendamiento de un inmueble para el funcionamiento de la Agencia 3 Oxapampa</t>
  </si>
  <si>
    <t>Servicio de asesoria legal externa (SALE) y patrocinio procesal (PP) para las dependencias de la Subgerencia Macro Region I Sede Piura SMRI – PIURA Chiclayo, Sullana y Talara</t>
  </si>
  <si>
    <t>Servicio de asesoria legal externa (SALE) y patrocinio procesal (PP) para las dependencias de la Subgerencia Macro Region IV - Cusco</t>
  </si>
  <si>
    <t>Servicio de asesoria legal externa (SALE) y patrocinio procesal (PP) para las dependencias de la Subgerencia Macro Region Lima</t>
  </si>
  <si>
    <t>Servicio de limpieza integral para las agencias de los departamentos de Piura y Tumbes</t>
  </si>
  <si>
    <t>Servicio de limpieza general para las agencias, lobbies y cajeros de los departamentos de Lima Provincias y Ancash</t>
  </si>
  <si>
    <t xml:space="preserve">Adquisición de una solucion API Managment para el Banco de la Nacion </t>
  </si>
  <si>
    <t>Adquisicion de una solucion tecnologica para Gestion riesgo operacional, Seguridad de la informacion y Continuidad del negocio</t>
  </si>
  <si>
    <t>Adquisicion de maquinas contadoras electronicas de billetes (MCEB) para la Red de Agencias del Banco de la Nacion</t>
  </si>
  <si>
    <t>Adquisicion de herramienta de arquitectura empresarial</t>
  </si>
  <si>
    <t>Servicio de soporte de Plataforma Kubernetes del Banco de la Nacion</t>
  </si>
  <si>
    <t>Servicio de consultoria legal especializada en materia de derecho laboral y previsional</t>
  </si>
  <si>
    <t xml:space="preserve">Servicio de asesoria en materia de Derecho Penal y Procesal Penal </t>
  </si>
  <si>
    <t>Servicio de conduccion de actividades de integracion familiar (provincia)</t>
  </si>
  <si>
    <t xml:space="preserve">Servicio de examenes medicos ocupacionales (EMO's) Lima 2023-2025 </t>
  </si>
  <si>
    <t>Software SaaS (Software as a Service) centralizacion procesos judiciales y procedimientos administrativos relacionado a las paginas del CEJ (consulta expedientes judiciales) y del INDECOPI</t>
  </si>
  <si>
    <t xml:space="preserve">Servicio de patrocinio en procesos de arbitraje en contrataciones del Estado, civil y comercial </t>
  </si>
  <si>
    <t>Adquisicion de polos para los trabajadores que laboran los dias sabados en Red de Agencias a Nivel Nacional del Banco de la Nacion</t>
  </si>
  <si>
    <t>Desierto AS N° 022-2022-BN</t>
  </si>
  <si>
    <t>Desierto CP N° 027-2022-BN</t>
  </si>
  <si>
    <t>Desierto LP N° 001-2022-BN</t>
  </si>
  <si>
    <t>Desierto CP N° 043-2022-BN</t>
  </si>
  <si>
    <t>Compra por catalogo</t>
  </si>
  <si>
    <t>Subasta inversa electronica</t>
  </si>
  <si>
    <t>LP   - Licitación Pública</t>
  </si>
  <si>
    <t>CP - Concurso Público</t>
  </si>
  <si>
    <t>AS - Adjudicación Simplificada</t>
  </si>
  <si>
    <t>CD - Contratación Directa</t>
  </si>
  <si>
    <t>SIE - Subasta Inversa Electrónica</t>
  </si>
  <si>
    <t>CI - Contratación Internacional</t>
  </si>
  <si>
    <t>CM - Convenio Marco - Compras por Catálogo</t>
  </si>
  <si>
    <t>Servicio de mantenimiento preventivo y correctivo a 500 maquinas contadoras electronicas de billetes marca KISAN, modelo Newton III que cuentan, detectan, separan billetes falsos, para la Red de Agencias, a nivel nacional</t>
  </si>
  <si>
    <t>Servicio de monitoreo agentes ocupacionales SST</t>
  </si>
  <si>
    <t>Septiembre</t>
  </si>
  <si>
    <t>NUMERO DE DOCUMENTO</t>
  </si>
  <si>
    <t>CONCEPTO</t>
  </si>
  <si>
    <t>Aprueba</t>
  </si>
  <si>
    <t>Tipo de Cambio utilizado</t>
  </si>
  <si>
    <t>FECHA</t>
  </si>
  <si>
    <t>Resolución de Gerencia de Administración y Logística N° 007-2023-BN/5500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</si>
</sst>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&quot;S/&quot;#,##0;[Red]\-&quot;S/&quot;#,##0"/>
    <numFmt numFmtId="167" formatCode="\'@"/>
    <numFmt numFmtId="168" formatCode="_([$€-2]\ * #,##0.00_);_([$€-2]\ * \(#,##0.00\);_([$€-2]\ * &quot;-&quot;??_)"/>
    <numFmt numFmtId="169" formatCode="&quot;S/&quot;#,##0"/>
    <numFmt numFmtId="170" formatCode="_-* #,##0_-;\-* #,##0_-;_-* &quot;-&quot;??_-;_-@_-"/>
    <numFmt numFmtId="171" formatCode="#\ ###\ ##0"/>
    <numFmt numFmtId="172" formatCode="_-* #,##0\ _p_t_a_-;\-* #,##0\ _p_t_a_-;_-* &quot;-&quot;\ _p_t_a_-;_-@_-"/>
    <numFmt numFmtId="173" formatCode="_-* #,##0.00\ _p_t_a_-;\-* #,##0.00\ _p_t_a_-;_-* &quot;-&quot;??\ _p_t_a_-;_-@_-"/>
    <numFmt numFmtId="174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8" fontId="4" fillId="0" borderId="0"/>
    <xf numFmtId="0" fontId="5" fillId="0" borderId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6" fontId="0" fillId="0" borderId="0" xfId="0" applyNumberFormat="1"/>
    <xf numFmtId="169" fontId="0" fillId="0" borderId="0" xfId="0" applyNumberFormat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9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3" fontId="0" fillId="0" borderId="0" xfId="0" applyNumberFormat="1"/>
    <xf numFmtId="43" fontId="0" fillId="0" borderId="0" xfId="0" applyNumberFormat="1"/>
    <xf numFmtId="170" fontId="0" fillId="0" borderId="0" xfId="7" applyNumberFormat="1" applyFont="1"/>
    <xf numFmtId="170" fontId="0" fillId="0" borderId="0" xfId="0" applyNumberFormat="1"/>
    <xf numFmtId="0" fontId="1" fillId="4" borderId="4" xfId="0" applyFont="1" applyFill="1" applyBorder="1"/>
    <xf numFmtId="170" fontId="1" fillId="4" borderId="4" xfId="0" applyNumberFormat="1" applyFont="1" applyFill="1" applyBorder="1"/>
    <xf numFmtId="0" fontId="8" fillId="0" borderId="0" xfId="0" applyFont="1"/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1" fillId="0" borderId="0" xfId="0" applyFont="1"/>
    <xf numFmtId="0" fontId="12" fillId="3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171" fontId="4" fillId="0" borderId="0" xfId="0" applyNumberFormat="1" applyFont="1" applyAlignment="1">
      <alignment horizontal="right" vertical="center"/>
    </xf>
    <xf numFmtId="171" fontId="4" fillId="0" borderId="0" xfId="0" applyNumberFormat="1" applyFont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left" vertical="center" wrapText="1"/>
    </xf>
    <xf numFmtId="0" fontId="18" fillId="0" borderId="1" xfId="8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6" borderId="1" xfId="0" applyFont="1" applyFill="1" applyBorder="1" applyAlignment="1">
      <alignment horizontal="center" vertical="center" wrapText="1"/>
    </xf>
    <xf numFmtId="171" fontId="20" fillId="6" borderId="1" xfId="0" applyNumberFormat="1" applyFont="1" applyFill="1" applyBorder="1" applyAlignment="1">
      <alignment horizontal="center" vertical="center" wrapText="1"/>
    </xf>
    <xf numFmtId="3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14" fontId="18" fillId="0" borderId="0" xfId="0" applyNumberFormat="1" applyFont="1" applyAlignment="1">
      <alignment horizont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24" fillId="0" borderId="0" xfId="0" applyNumberFormat="1" applyFont="1" applyAlignment="1">
      <alignment horizontal="right" vertical="center" wrapText="1"/>
    </xf>
  </cellXfs>
  <cellStyles count="28">
    <cellStyle name="Millares" xfId="7" builtinId="3"/>
    <cellStyle name="Millares [0] 2" xfId="9" xr:uid="{00000000-0005-0000-0000-000001000000}"/>
    <cellStyle name="Millares [0] 3" xfId="10" xr:uid="{00000000-0005-0000-0000-000002000000}"/>
    <cellStyle name="Millares 2" xfId="11" xr:uid="{00000000-0005-0000-0000-000003000000}"/>
    <cellStyle name="Millares 25" xfId="3" xr:uid="{00000000-0005-0000-0000-000004000000}"/>
    <cellStyle name="Millares 3" xfId="12" xr:uid="{00000000-0005-0000-0000-000005000000}"/>
    <cellStyle name="Millares 4" xfId="13" xr:uid="{00000000-0005-0000-0000-000006000000}"/>
    <cellStyle name="Millares 5" xfId="14" xr:uid="{00000000-0005-0000-0000-000007000000}"/>
    <cellStyle name="Millares 6" xfId="15" xr:uid="{00000000-0005-0000-0000-000008000000}"/>
    <cellStyle name="Millares 9" xfId="16" xr:uid="{00000000-0005-0000-0000-000009000000}"/>
    <cellStyle name="Moneda 2" xfId="17" xr:uid="{00000000-0005-0000-0000-00000A000000}"/>
    <cellStyle name="Normal" xfId="0" builtinId="0"/>
    <cellStyle name="Normal 10" xfId="18" xr:uid="{00000000-0005-0000-0000-00000C000000}"/>
    <cellStyle name="Normal 11 2" xfId="19" xr:uid="{00000000-0005-0000-0000-00000D000000}"/>
    <cellStyle name="Normal 2" xfId="5" xr:uid="{00000000-0005-0000-0000-00000E000000}"/>
    <cellStyle name="Normal 2 2" xfId="4" xr:uid="{00000000-0005-0000-0000-00000F000000}"/>
    <cellStyle name="Normal 2 3" xfId="6" xr:uid="{00000000-0005-0000-0000-000010000000}"/>
    <cellStyle name="Normal 23" xfId="1" xr:uid="{00000000-0005-0000-0000-000011000000}"/>
    <cellStyle name="Normal 3" xfId="20" xr:uid="{00000000-0005-0000-0000-000012000000}"/>
    <cellStyle name="Normal 3 5" xfId="2" xr:uid="{00000000-0005-0000-0000-000013000000}"/>
    <cellStyle name="Normal 4" xfId="21" xr:uid="{00000000-0005-0000-0000-000014000000}"/>
    <cellStyle name="Normal 5" xfId="8" xr:uid="{00000000-0005-0000-0000-000015000000}"/>
    <cellStyle name="Normal 6" xfId="22" xr:uid="{00000000-0005-0000-0000-000016000000}"/>
    <cellStyle name="Porcentaje 2" xfId="23" xr:uid="{00000000-0005-0000-0000-000018000000}"/>
    <cellStyle name="Porcentaje 3" xfId="24" xr:uid="{00000000-0005-0000-0000-000019000000}"/>
    <cellStyle name="Porcentaje 3 2" xfId="25" xr:uid="{00000000-0005-0000-0000-00001A000000}"/>
    <cellStyle name="Porcentaje 4" xfId="26" xr:uid="{00000000-0005-0000-0000-00001B000000}"/>
    <cellStyle name="Porcentaje 4 2" xfId="27" xr:uid="{00000000-0005-0000-0000-00001C000000}"/>
  </cellStyles>
  <dxfs count="19">
    <dxf>
      <numFmt numFmtId="2" formatCode="0.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6" formatCode="&quot;S/&quot;#,##0;[Red]\-&quot;S/&quot;#,##0"/>
    </dxf>
    <dxf>
      <numFmt numFmtId="175" formatCode="&quot;S/&quot;#,##0.0;[Red]\-&quot;S/&quot;#,##0.0"/>
    </dxf>
    <dxf>
      <numFmt numFmtId="176" formatCode="&quot;S/&quot;#,##0.00;[Red]\-&quot;S/&quot;#,##0.00"/>
    </dxf>
    <dxf>
      <numFmt numFmtId="35" formatCode="_-* #,##0.00_-;\-* #,##0.00_-;_-* &quot;-&quot;??_-;_-@_-"/>
    </dxf>
    <dxf>
      <numFmt numFmtId="170" formatCode="_-* #,##0_-;\-* #,##0_-;_-* &quot;-&quot;??_-;_-@_-"/>
    </dxf>
    <dxf>
      <numFmt numFmtId="177" formatCode="_-* #,##0.0_-;\-* #,##0.0_-;_-* &quot;-&quot;??_-;_-@_-"/>
    </dxf>
    <dxf>
      <numFmt numFmtId="35" formatCode="_-* #,##0.00_-;\-* #,##0.00_-;_-* &quot;-&quot;??_-;_-@_-"/>
    </dxf>
    <dxf>
      <numFmt numFmtId="170" formatCode="_-* #,##0_-;\-* #,##0_-;_-* &quot;-&quot;??_-;_-@_-"/>
    </dxf>
    <dxf>
      <numFmt numFmtId="177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Montos de</a:t>
            </a:r>
            <a:r>
              <a:rPr lang="es-PE" baseline="0"/>
              <a:t> Necesidades Por Gerencia, millones de soles</a:t>
            </a: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'tabla dinamica'!$J$3</c:f>
              <c:strCache>
                <c:ptCount val="1"/>
                <c:pt idx="0">
                  <c:v> Suma de Monto 2023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dinamica'!$H$18:$H$22</c:f>
              <c:strCache>
                <c:ptCount val="5"/>
                <c:pt idx="0">
                  <c:v>Gerencia de Recursos Humanos y Cultura</c:v>
                </c:pt>
                <c:pt idx="1">
                  <c:v>Gerencia Banca Digital</c:v>
                </c:pt>
                <c:pt idx="2">
                  <c:v>Gerencia de Administración y Logística</c:v>
                </c:pt>
                <c:pt idx="3">
                  <c:v>Gerencia de Tecnologías de Información</c:v>
                </c:pt>
                <c:pt idx="4">
                  <c:v>Gerencia de Finanzas y Tesorería</c:v>
                </c:pt>
              </c:strCache>
            </c:strRef>
          </c:cat>
          <c:val>
            <c:numRef>
              <c:f>'tabla dinamica'!$J$18:$J$22</c:f>
              <c:numCache>
                <c:formatCode>_-* #,##0_-;\-* #,##0_-;_-* "-"??_-;_-@_-</c:formatCode>
                <c:ptCount val="5"/>
                <c:pt idx="0">
                  <c:v>74914355.00333333</c:v>
                </c:pt>
                <c:pt idx="1">
                  <c:v>107361242</c:v>
                </c:pt>
                <c:pt idx="2">
                  <c:v>203201248.33333334</c:v>
                </c:pt>
                <c:pt idx="3">
                  <c:v>284669748</c:v>
                </c:pt>
                <c:pt idx="4">
                  <c:v>535326586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4-4B50-88D7-AFEF6F24C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545856"/>
        <c:axId val="1235640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 dinamica'!$I$3</c15:sqref>
                        </c15:formulaRef>
                      </c:ext>
                    </c:extLst>
                    <c:strCache>
                      <c:ptCount val="1"/>
                      <c:pt idx="0">
                        <c:v>Cuenta de Nº ITEM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'tabla dinamica'!$H$18:$H$22</c15:sqref>
                        </c15:formulaRef>
                      </c:ext>
                    </c:extLst>
                    <c:strCache>
                      <c:ptCount val="5"/>
                      <c:pt idx="0">
                        <c:v>Gerencia de Recursos Humanos y Cultura</c:v>
                      </c:pt>
                      <c:pt idx="1">
                        <c:v>Gerencia Banca Digital</c:v>
                      </c:pt>
                      <c:pt idx="2">
                        <c:v>Gerencia de Administración y Logística</c:v>
                      </c:pt>
                      <c:pt idx="3">
                        <c:v>Gerencia de Tecnologías de Información</c:v>
                      </c:pt>
                      <c:pt idx="4">
                        <c:v>Gerencia de Finanzas y Tesorería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 dinamica'!$I$18:$I$22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90</c:v>
                      </c:pt>
                      <c:pt idx="1">
                        <c:v>178</c:v>
                      </c:pt>
                      <c:pt idx="2">
                        <c:v>190</c:v>
                      </c:pt>
                      <c:pt idx="3">
                        <c:v>197</c:v>
                      </c:pt>
                      <c:pt idx="4">
                        <c:v>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A4-4B50-88D7-AFEF6F24C193}"/>
                  </c:ext>
                </c:extLst>
              </c15:ser>
            </c15:filteredBarSeries>
          </c:ext>
        </c:extLst>
      </c:barChart>
      <c:catAx>
        <c:axId val="12354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3564032"/>
        <c:crosses val="autoZero"/>
        <c:auto val="1"/>
        <c:lblAlgn val="ctr"/>
        <c:lblOffset val="100"/>
        <c:noMultiLvlLbl val="0"/>
      </c:catAx>
      <c:valAx>
        <c:axId val="12356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35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Suma de Monto procesos</a:t>
            </a:r>
            <a:r>
              <a:rPr lang="en-US" baseline="0"/>
              <a:t> </a:t>
            </a:r>
            <a:r>
              <a:rPr lang="en-US"/>
              <a:t>PAC 2023 por gerencia,</a:t>
            </a:r>
            <a:r>
              <a:rPr lang="en-US" baseline="0"/>
              <a:t> millones de soles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dinamica'!$J$27</c:f>
              <c:strCache>
                <c:ptCount val="1"/>
                <c:pt idx="0">
                  <c:v>Suma de Monto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dinamica'!$H$35:$H$39</c:f>
              <c:strCache>
                <c:ptCount val="5"/>
                <c:pt idx="0">
                  <c:v>Gerencia de Comunicaciones y Relaciones Institucionales</c:v>
                </c:pt>
                <c:pt idx="1">
                  <c:v>Gerencia Banca Digital</c:v>
                </c:pt>
                <c:pt idx="2">
                  <c:v>Gerencia de Tecnologías de Información</c:v>
                </c:pt>
                <c:pt idx="3">
                  <c:v>Gerencia de Operaciones</c:v>
                </c:pt>
                <c:pt idx="4">
                  <c:v>Gerencia de Administración y Logística</c:v>
                </c:pt>
              </c:strCache>
            </c:strRef>
          </c:cat>
          <c:val>
            <c:numRef>
              <c:f>'tabla dinamica'!$J$35:$J$39</c:f>
              <c:numCache>
                <c:formatCode>_-* #,##0_-;\-* #,##0_-;_-* "-"??_-;_-@_-</c:formatCode>
                <c:ptCount val="5"/>
                <c:pt idx="0">
                  <c:v>18614213</c:v>
                </c:pt>
                <c:pt idx="1">
                  <c:v>22262343</c:v>
                </c:pt>
                <c:pt idx="2">
                  <c:v>27033336</c:v>
                </c:pt>
                <c:pt idx="3">
                  <c:v>36882644</c:v>
                </c:pt>
                <c:pt idx="4">
                  <c:v>56832465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6-4F2E-AF21-9919B80F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601664"/>
        <c:axId val="123603200"/>
      </c:barChart>
      <c:catAx>
        <c:axId val="12360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3603200"/>
        <c:crosses val="autoZero"/>
        <c:auto val="1"/>
        <c:lblAlgn val="ctr"/>
        <c:lblOffset val="100"/>
        <c:noMultiLvlLbl val="0"/>
      </c:catAx>
      <c:valAx>
        <c:axId val="12360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360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[P01-plan-anual-2023.xlsx]Hoja2!TablaDinámica1</c:name>
    <c:fmtId val="8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Hoja2!$B$6</c:f>
              <c:strCache>
                <c:ptCount val="1"/>
                <c:pt idx="0">
                  <c:v>Cuenta de Monto Anual1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Hoja2!$A$7:$A$53</c:f>
              <c:multiLvlStrCache>
                <c:ptCount val="34"/>
                <c:lvl>
                  <c:pt idx="0">
                    <c:v>Continuidad</c:v>
                  </c:pt>
                  <c:pt idx="1">
                    <c:v>Nuevo</c:v>
                  </c:pt>
                  <c:pt idx="2">
                    <c:v>Renovacion</c:v>
                  </c:pt>
                  <c:pt idx="3">
                    <c:v>Renovación</c:v>
                  </c:pt>
                  <c:pt idx="4">
                    <c:v>(en blanco)</c:v>
                  </c:pt>
                  <c:pt idx="5">
                    <c:v>Continuidad</c:v>
                  </c:pt>
                  <c:pt idx="6">
                    <c:v>Nuevo</c:v>
                  </c:pt>
                  <c:pt idx="7">
                    <c:v>Renovacion</c:v>
                  </c:pt>
                  <c:pt idx="8">
                    <c:v>Continuidad</c:v>
                  </c:pt>
                  <c:pt idx="9">
                    <c:v>Nuevo</c:v>
                  </c:pt>
                  <c:pt idx="10">
                    <c:v>Renovacion</c:v>
                  </c:pt>
                  <c:pt idx="11">
                    <c:v>Renovación</c:v>
                  </c:pt>
                  <c:pt idx="12">
                    <c:v>(en blanco)</c:v>
                  </c:pt>
                  <c:pt idx="13">
                    <c:v>Continuidad</c:v>
                  </c:pt>
                  <c:pt idx="14">
                    <c:v>Nuevo</c:v>
                  </c:pt>
                  <c:pt idx="15">
                    <c:v>Renovacion</c:v>
                  </c:pt>
                  <c:pt idx="16">
                    <c:v>Renovación</c:v>
                  </c:pt>
                  <c:pt idx="17">
                    <c:v>(en blanco)</c:v>
                  </c:pt>
                  <c:pt idx="18">
                    <c:v>Continuidad</c:v>
                  </c:pt>
                  <c:pt idx="19">
                    <c:v>Nuevo</c:v>
                  </c:pt>
                  <c:pt idx="20">
                    <c:v>Nuevo</c:v>
                  </c:pt>
                  <c:pt idx="21">
                    <c:v>Renovación</c:v>
                  </c:pt>
                  <c:pt idx="22">
                    <c:v>Continuidad</c:v>
                  </c:pt>
                  <c:pt idx="23">
                    <c:v>Nuevo</c:v>
                  </c:pt>
                  <c:pt idx="24">
                    <c:v>Continuidad</c:v>
                  </c:pt>
                  <c:pt idx="25">
                    <c:v>Nuevo</c:v>
                  </c:pt>
                  <c:pt idx="26">
                    <c:v>Renovación</c:v>
                  </c:pt>
                  <c:pt idx="27">
                    <c:v>(en blanco)</c:v>
                  </c:pt>
                  <c:pt idx="28">
                    <c:v>Nuevo</c:v>
                  </c:pt>
                  <c:pt idx="29">
                    <c:v>(en blanco)</c:v>
                  </c:pt>
                  <c:pt idx="30">
                    <c:v>Nuevo</c:v>
                  </c:pt>
                  <c:pt idx="31">
                    <c:v>Continuidad</c:v>
                  </c:pt>
                  <c:pt idx="32">
                    <c:v>Nuevo</c:v>
                  </c:pt>
                  <c:pt idx="33">
                    <c:v>Continuidad</c:v>
                  </c:pt>
                </c:lvl>
                <c:lvl>
                  <c:pt idx="0">
                    <c:v>Enero</c:v>
                  </c:pt>
                  <c:pt idx="5">
                    <c:v>Febrero</c:v>
                  </c:pt>
                  <c:pt idx="8">
                    <c:v>Marzo</c:v>
                  </c:pt>
                  <c:pt idx="13">
                    <c:v>Abril</c:v>
                  </c:pt>
                  <c:pt idx="18">
                    <c:v>Mayo</c:v>
                  </c:pt>
                  <c:pt idx="20">
                    <c:v>Junio</c:v>
                  </c:pt>
                  <c:pt idx="22">
                    <c:v>Julio</c:v>
                  </c:pt>
                  <c:pt idx="24">
                    <c:v>Agosto</c:v>
                  </c:pt>
                  <c:pt idx="28">
                    <c:v>Setiembre</c:v>
                  </c:pt>
                  <c:pt idx="30">
                    <c:v>Octubre</c:v>
                  </c:pt>
                  <c:pt idx="31">
                    <c:v>Noviembre</c:v>
                  </c:pt>
                  <c:pt idx="33">
                    <c:v>diciembre</c:v>
                  </c:pt>
                </c:lvl>
              </c:multiLvlStrCache>
            </c:multiLvlStrRef>
          </c:cat>
          <c:val>
            <c:numRef>
              <c:f>Hoja2!$B$7:$B$53</c:f>
              <c:numCache>
                <c:formatCode>General</c:formatCode>
                <c:ptCount val="34"/>
                <c:pt idx="0">
                  <c:v>2</c:v>
                </c:pt>
                <c:pt idx="1">
                  <c:v>23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1</c:v>
                </c:pt>
                <c:pt idx="8">
                  <c:v>1</c:v>
                </c:pt>
                <c:pt idx="9">
                  <c:v>15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14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11</c:v>
                </c:pt>
                <c:pt idx="21">
                  <c:v>2</c:v>
                </c:pt>
                <c:pt idx="22">
                  <c:v>1</c:v>
                </c:pt>
                <c:pt idx="23">
                  <c:v>10</c:v>
                </c:pt>
                <c:pt idx="24">
                  <c:v>3</c:v>
                </c:pt>
                <c:pt idx="25">
                  <c:v>5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3-4AAD-9789-67BC7B4FB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5520"/>
        <c:axId val="124793600"/>
      </c:barChart>
      <c:lineChart>
        <c:grouping val="standard"/>
        <c:varyColors val="0"/>
        <c:ser>
          <c:idx val="1"/>
          <c:order val="1"/>
          <c:tx>
            <c:strRef>
              <c:f>Hoja2!$C$6</c:f>
              <c:strCache>
                <c:ptCount val="1"/>
                <c:pt idx="0">
                  <c:v>Suma de Monto Anual1_2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Hoja2!$A$7:$A$53</c:f>
              <c:multiLvlStrCache>
                <c:ptCount val="34"/>
                <c:lvl>
                  <c:pt idx="0">
                    <c:v>Continuidad</c:v>
                  </c:pt>
                  <c:pt idx="1">
                    <c:v>Nuevo</c:v>
                  </c:pt>
                  <c:pt idx="2">
                    <c:v>Renovacion</c:v>
                  </c:pt>
                  <c:pt idx="3">
                    <c:v>Renovación</c:v>
                  </c:pt>
                  <c:pt idx="4">
                    <c:v>(en blanco)</c:v>
                  </c:pt>
                  <c:pt idx="5">
                    <c:v>Continuidad</c:v>
                  </c:pt>
                  <c:pt idx="6">
                    <c:v>Nuevo</c:v>
                  </c:pt>
                  <c:pt idx="7">
                    <c:v>Renovacion</c:v>
                  </c:pt>
                  <c:pt idx="8">
                    <c:v>Continuidad</c:v>
                  </c:pt>
                  <c:pt idx="9">
                    <c:v>Nuevo</c:v>
                  </c:pt>
                  <c:pt idx="10">
                    <c:v>Renovacion</c:v>
                  </c:pt>
                  <c:pt idx="11">
                    <c:v>Renovación</c:v>
                  </c:pt>
                  <c:pt idx="12">
                    <c:v>(en blanco)</c:v>
                  </c:pt>
                  <c:pt idx="13">
                    <c:v>Continuidad</c:v>
                  </c:pt>
                  <c:pt idx="14">
                    <c:v>Nuevo</c:v>
                  </c:pt>
                  <c:pt idx="15">
                    <c:v>Renovacion</c:v>
                  </c:pt>
                  <c:pt idx="16">
                    <c:v>Renovación</c:v>
                  </c:pt>
                  <c:pt idx="17">
                    <c:v>(en blanco)</c:v>
                  </c:pt>
                  <c:pt idx="18">
                    <c:v>Continuidad</c:v>
                  </c:pt>
                  <c:pt idx="19">
                    <c:v>Nuevo</c:v>
                  </c:pt>
                  <c:pt idx="20">
                    <c:v>Nuevo</c:v>
                  </c:pt>
                  <c:pt idx="21">
                    <c:v>Renovación</c:v>
                  </c:pt>
                  <c:pt idx="22">
                    <c:v>Continuidad</c:v>
                  </c:pt>
                  <c:pt idx="23">
                    <c:v>Nuevo</c:v>
                  </c:pt>
                  <c:pt idx="24">
                    <c:v>Continuidad</c:v>
                  </c:pt>
                  <c:pt idx="25">
                    <c:v>Nuevo</c:v>
                  </c:pt>
                  <c:pt idx="26">
                    <c:v>Renovación</c:v>
                  </c:pt>
                  <c:pt idx="27">
                    <c:v>(en blanco)</c:v>
                  </c:pt>
                  <c:pt idx="28">
                    <c:v>Nuevo</c:v>
                  </c:pt>
                  <c:pt idx="29">
                    <c:v>(en blanco)</c:v>
                  </c:pt>
                  <c:pt idx="30">
                    <c:v>Nuevo</c:v>
                  </c:pt>
                  <c:pt idx="31">
                    <c:v>Continuidad</c:v>
                  </c:pt>
                  <c:pt idx="32">
                    <c:v>Nuevo</c:v>
                  </c:pt>
                  <c:pt idx="33">
                    <c:v>Continuidad</c:v>
                  </c:pt>
                </c:lvl>
                <c:lvl>
                  <c:pt idx="0">
                    <c:v>Enero</c:v>
                  </c:pt>
                  <c:pt idx="5">
                    <c:v>Febrero</c:v>
                  </c:pt>
                  <c:pt idx="8">
                    <c:v>Marzo</c:v>
                  </c:pt>
                  <c:pt idx="13">
                    <c:v>Abril</c:v>
                  </c:pt>
                  <c:pt idx="18">
                    <c:v>Mayo</c:v>
                  </c:pt>
                  <c:pt idx="20">
                    <c:v>Junio</c:v>
                  </c:pt>
                  <c:pt idx="22">
                    <c:v>Julio</c:v>
                  </c:pt>
                  <c:pt idx="24">
                    <c:v>Agosto</c:v>
                  </c:pt>
                  <c:pt idx="28">
                    <c:v>Setiembre</c:v>
                  </c:pt>
                  <c:pt idx="30">
                    <c:v>Octubre</c:v>
                  </c:pt>
                  <c:pt idx="31">
                    <c:v>Noviembre</c:v>
                  </c:pt>
                  <c:pt idx="33">
                    <c:v>diciembre</c:v>
                  </c:pt>
                </c:lvl>
              </c:multiLvlStrCache>
            </c:multiLvlStrRef>
          </c:cat>
          <c:val>
            <c:numRef>
              <c:f>Hoja2!$C$7:$C$53</c:f>
              <c:numCache>
                <c:formatCode>_(* #,##0.00_);_(* \(#,##0.00\);_(* "-"??_);_(@_)</c:formatCode>
                <c:ptCount val="34"/>
                <c:pt idx="0">
                  <c:v>235550</c:v>
                </c:pt>
                <c:pt idx="1">
                  <c:v>12318250</c:v>
                </c:pt>
                <c:pt idx="2">
                  <c:v>378336</c:v>
                </c:pt>
                <c:pt idx="3">
                  <c:v>132000</c:v>
                </c:pt>
                <c:pt idx="4">
                  <c:v>96366</c:v>
                </c:pt>
                <c:pt idx="5">
                  <c:v>100000</c:v>
                </c:pt>
                <c:pt idx="6">
                  <c:v>8091792</c:v>
                </c:pt>
                <c:pt idx="7">
                  <c:v>120000</c:v>
                </c:pt>
                <c:pt idx="8">
                  <c:v>58619</c:v>
                </c:pt>
                <c:pt idx="9">
                  <c:v>43056987</c:v>
                </c:pt>
                <c:pt idx="10">
                  <c:v>42900</c:v>
                </c:pt>
                <c:pt idx="11">
                  <c:v>132000</c:v>
                </c:pt>
                <c:pt idx="12">
                  <c:v>90000</c:v>
                </c:pt>
                <c:pt idx="13">
                  <c:v>734647</c:v>
                </c:pt>
                <c:pt idx="14">
                  <c:v>14541335</c:v>
                </c:pt>
                <c:pt idx="15">
                  <c:v>43920</c:v>
                </c:pt>
                <c:pt idx="16">
                  <c:v>66006</c:v>
                </c:pt>
                <c:pt idx="17">
                  <c:v>1684400</c:v>
                </c:pt>
                <c:pt idx="18">
                  <c:v>50035</c:v>
                </c:pt>
                <c:pt idx="19">
                  <c:v>1691000</c:v>
                </c:pt>
                <c:pt idx="20">
                  <c:v>14231751</c:v>
                </c:pt>
                <c:pt idx="21">
                  <c:v>26239</c:v>
                </c:pt>
                <c:pt idx="22">
                  <c:v>558231</c:v>
                </c:pt>
                <c:pt idx="23">
                  <c:v>9206600</c:v>
                </c:pt>
                <c:pt idx="24">
                  <c:v>14447008</c:v>
                </c:pt>
                <c:pt idx="25">
                  <c:v>3820000</c:v>
                </c:pt>
                <c:pt idx="26">
                  <c:v>29600</c:v>
                </c:pt>
                <c:pt idx="27">
                  <c:v>20340</c:v>
                </c:pt>
                <c:pt idx="28">
                  <c:v>429240</c:v>
                </c:pt>
                <c:pt idx="29">
                  <c:v>48429</c:v>
                </c:pt>
                <c:pt idx="30">
                  <c:v>9894517</c:v>
                </c:pt>
                <c:pt idx="31">
                  <c:v>4899892</c:v>
                </c:pt>
                <c:pt idx="32">
                  <c:v>284746</c:v>
                </c:pt>
                <c:pt idx="33">
                  <c:v>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3-4AAD-9789-67BC7B4FB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040"/>
        <c:axId val="124805504"/>
      </c:lineChart>
      <c:valAx>
        <c:axId val="1247936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4795520"/>
        <c:crosses val="max"/>
        <c:crossBetween val="between"/>
      </c:valAx>
      <c:catAx>
        <c:axId val="12479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793600"/>
        <c:crosses val="autoZero"/>
        <c:auto val="1"/>
        <c:lblAlgn val="ctr"/>
        <c:lblOffset val="100"/>
        <c:noMultiLvlLbl val="0"/>
      </c:catAx>
      <c:valAx>
        <c:axId val="12480550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4807040"/>
        <c:crosses val="autoZero"/>
        <c:crossBetween val="between"/>
      </c:valAx>
      <c:catAx>
        <c:axId val="12480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05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'Años1-4'!$B$2</c:f>
              <c:strCache>
                <c:ptCount val="1"/>
                <c:pt idx="0">
                  <c:v>Monto anual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'Años1-4'!$C$1:$F$1</c:f>
              <c:strCache>
                <c:ptCount val="4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</c:strCache>
            </c:strRef>
          </c:cat>
          <c:val>
            <c:numRef>
              <c:f>'Años1-4'!$C$2:$F$2</c:f>
              <c:numCache>
                <c:formatCode>"S/"#,##0</c:formatCode>
                <c:ptCount val="4"/>
                <c:pt idx="0">
                  <c:v>1973230649.3366663</c:v>
                </c:pt>
                <c:pt idx="1">
                  <c:v>359967966.95916671</c:v>
                </c:pt>
                <c:pt idx="2">
                  <c:v>266296975.27000001</c:v>
                </c:pt>
                <c:pt idx="3">
                  <c:v>163554823.15799999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69-4D10-86B6-145A02FA0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44096"/>
        <c:axId val="125854080"/>
      </c:lineChart>
      <c:catAx>
        <c:axId val="12584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854080"/>
        <c:crosses val="autoZero"/>
        <c:auto val="1"/>
        <c:lblAlgn val="ctr"/>
        <c:lblOffset val="100"/>
        <c:noMultiLvlLbl val="0"/>
      </c:catAx>
      <c:valAx>
        <c:axId val="125854080"/>
        <c:scaling>
          <c:orientation val="minMax"/>
          <c:min val="0"/>
        </c:scaling>
        <c:delete val="0"/>
        <c:axPos val="l"/>
        <c:numFmt formatCode="&quot;S/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84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[P01-plan-anual-2023.xlsx]NecesidadxUOR!TablaDinámica7</c:name>
    <c:fmtId val="3"/>
  </c:pivotSource>
  <c:chart>
    <c:autoTitleDeleted val="1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NecesidadxUOR!$B$3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NecesidadxUOR!$A$4:$A$870</c:f>
              <c:strCache>
                <c:ptCount val="866"/>
                <c:pt idx="1">
                  <c:v>Impuesto a la Renta</c:v>
                </c:pt>
                <c:pt idx="2">
                  <c:v>Impuesto General a las Ventas IGV</c:v>
                </c:pt>
                <c:pt idx="3">
                  <c:v>Servicio Omnicanal Bancario - BACKBASE</c:v>
                </c:pt>
                <c:pt idx="4">
                  <c:v>Prov. para Litigios y Demandas Pendientes</c:v>
                </c:pt>
                <c:pt idx="5">
                  <c:v>Servicio Core Bancario - TEMENOS</c:v>
                </c:pt>
                <c:pt idx="6">
                  <c:v>Transporte agencias foraneo bn</c:v>
                </c:pt>
                <c:pt idx="7">
                  <c:v>Servicio de Vigilancia, Operadores del Centro de Control de Seguridad y Ronda Móvil de las Sedes, Agencias y Locales de la macro Región Lima y Recepcionistas de la Sede Principal del BN</c:v>
                </c:pt>
                <c:pt idx="8">
                  <c:v>Prov. para Créditos de Consumo Específica - Otros </c:v>
                </c:pt>
                <c:pt idx="9">
                  <c:v>Cobros por Servicios - FIS</c:v>
                </c:pt>
                <c:pt idx="10">
                  <c:v>Comis.p/serv./pos-agte.multired</c:v>
                </c:pt>
                <c:pt idx="11">
                  <c:v>Licenciamiento, Mantenimiento y Soporte del Software de Administración de Base de Datos y Gestión Z/OS</c:v>
                </c:pt>
                <c:pt idx="12">
                  <c:v>Adquisición sistemas Video Grabación Digital LP 2023</c:v>
                </c:pt>
                <c:pt idx="13">
                  <c:v>Adquisición de solución para garantizar la continuidad operativa</c:v>
                </c:pt>
                <c:pt idx="14">
                  <c:v>Vehículos del Banco</c:v>
                </c:pt>
                <c:pt idx="15">
                  <c:v>Servicio Ciberseguridad y Gestión Eventos e Incidentes Seguridad Informática para la Implementación un Cybersecurity Operation Center (COC) </c:v>
                </c:pt>
                <c:pt idx="16">
                  <c:v>Comisiones Nueva  Tarjeta Multired</c:v>
                </c:pt>
                <c:pt idx="17">
                  <c:v>Nueva Tarjeta Multired No Personalizada</c:v>
                </c:pt>
                <c:pt idx="18">
                  <c:v>Servicio especializado de operación, soporte y monitoreo de las plataformas de los ambientes de producción, desarrollo, certificación y contingencia, para el proceso de transformación digital</c:v>
                </c:pt>
                <c:pt idx="19">
                  <c:v>Servicio de Outsourcing - Mesa de Ayuda</c:v>
                </c:pt>
                <c:pt idx="20">
                  <c:v>Depreciación mobiliario y equipo - equipo de cómputo</c:v>
                </c:pt>
                <c:pt idx="21">
                  <c:v>Adquisicion e instalacion de equipos UPS para Macro Regiones Trujillo_Lima_Huancayo_Arequipa_Cusco_Iquitos del BN</c:v>
                </c:pt>
                <c:pt idx="22">
                  <c:v>Adquisición switches Sedes Administrativas y dependencias tipo 3</c:v>
                </c:pt>
                <c:pt idx="23">
                  <c:v>Comis.p/serv./pos-agte.multired (+ de 3 mil POS o 5 millones transac.)</c:v>
                </c:pt>
                <c:pt idx="24">
                  <c:v>Servicio de transmisión de datos para dependencias del Banco de la Nación en zonas rurales</c:v>
                </c:pt>
                <c:pt idx="25">
                  <c:v>Mantenimiento preventivo y correctivo de servicios generales de sedes, agencias y lobbies SMR Lima Item 2 - Zona Sur</c:v>
                </c:pt>
                <c:pt idx="26">
                  <c:v>Adquisición de solución para garantizar la continuidad operativa del Banco</c:v>
                </c:pt>
                <c:pt idx="27">
                  <c:v>Seguro Médico Familiar</c:v>
                </c:pt>
                <c:pt idx="28">
                  <c:v>Impuesto a la Renta No Domiciliados</c:v>
                </c:pt>
                <c:pt idx="29">
                  <c:v>serv.bca. celular-america movil peru sac-claro</c:v>
                </c:pt>
                <c:pt idx="30">
                  <c:v>Campaña Cuenta DNI (PAC 2023)</c:v>
                </c:pt>
                <c:pt idx="31">
                  <c:v>Servicio  IP - VPN (*)
Servicio de Transmisión de Datos </c:v>
                </c:pt>
                <c:pt idx="32">
                  <c:v>Transporte agencias local bn</c:v>
                </c:pt>
                <c:pt idx="33">
                  <c:v>Amortización de Gastos Amortizables - Software Adquiridos</c:v>
                </c:pt>
                <c:pt idx="34">
                  <c:v>Servicio de Impresión de Formatos del Banco de la Nación</c:v>
                </c:pt>
                <c:pt idx="35">
                  <c:v>serv.bca. celular- movistar</c:v>
                </c:pt>
                <c:pt idx="36">
                  <c:v>Servicio de Mantenimiento de Cajeros Automáticos DIEBOLD</c:v>
                </c:pt>
                <c:pt idx="37">
                  <c:v>Homebanking</c:v>
                </c:pt>
                <c:pt idx="38">
                  <c:v>Prov. para Créditos de Consumo Genérica - Sobreendeudamiento </c:v>
                </c:pt>
                <c:pt idx="39">
                  <c:v>Prov. para Créditos de Consumo Genérica - Fijo </c:v>
                </c:pt>
                <c:pt idx="40">
                  <c:v>Campaña de Productos (préstamo MultiRed, Crédito Hipotecario, Tarjeta de Crédito) PAC 2023</c:v>
                </c:pt>
                <c:pt idx="41">
                  <c:v>Oficinas Tercerizadas - Servicio de tercerización de canales de atención de oficinas especiales a nivel nacional (Administración de Oficinas Especiales BN a Nivel Nacional)                </c:v>
                </c:pt>
                <c:pt idx="42">
                  <c:v>Abastecim.cajero multired foraneo</c:v>
                </c:pt>
                <c:pt idx="43">
                  <c:v>Fábrica de Software  FONAFE 5</c:v>
                </c:pt>
                <c:pt idx="44">
                  <c:v>Fondo de Empleados DS. 487 Art. 16 Inc.</c:v>
                </c:pt>
                <c:pt idx="45">
                  <c:v>Monitoreo Prevención y Tratamiento de Fraude - Call Center</c:v>
                </c:pt>
                <c:pt idx="46">
                  <c:v>Depreciación de edificios - utilizados por la entidad</c:v>
                </c:pt>
                <c:pt idx="47">
                  <c:v>Servicio de Mantenimiento Preventivo, Soporte Técnico y Atención de Emergencias para los Equipos del Sistema HVAC de la Sede Principal del Banco de la Nación</c:v>
                </c:pt>
                <c:pt idx="48">
                  <c:v>Procesam.de efectivo bovedas bn</c:v>
                </c:pt>
                <c:pt idx="49">
                  <c:v>Servicio de Arrendamiento de Equipos de Cómputo para las Empresas bajo el ámbito de FONAFE</c:v>
                </c:pt>
                <c:pt idx="50">
                  <c:v>Mantenimiento preventivo y correctivo de servicios generales de sedes, agencias y lobbies SMR Lima. Item 1 - Zona norte</c:v>
                </c:pt>
                <c:pt idx="51">
                  <c:v>Tarjeta global debito visa-diferido</c:v>
                </c:pt>
                <c:pt idx="52">
                  <c:v>Alquiler Bóveda</c:v>
                </c:pt>
                <c:pt idx="53">
                  <c:v>Adquisición de Merchandising.  (PAC 2023)</c:v>
                </c:pt>
                <c:pt idx="54">
                  <c:v>SERVICIO DE LIMPIEZA GENERAL PARA LA SEDE ELIZALDE, AGENCIAS LOBBIES OFICINAS ESPECIALES Y ATMS DE LA MACRO REGION LIMA</c:v>
                </c:pt>
                <c:pt idx="55">
                  <c:v>Consulta en línea entre RENIEC y BN</c:v>
                </c:pt>
                <c:pt idx="56">
                  <c:v>Campaña Productos pasivos (PAC 2023)</c:v>
                </c:pt>
                <c:pt idx="57">
                  <c:v>Canales de Atención (PAC 2023)</c:v>
                </c:pt>
                <c:pt idx="58">
                  <c:v>Adquisición de solución para garantizar la continuidad operativa - Saltos de MIPS programados I, II, III</c:v>
                </c:pt>
                <c:pt idx="59">
                  <c:v>Servicio para la atención de requerimientos en el proceso de certificación de productos de software y hardware</c:v>
                </c:pt>
                <c:pt idx="60">
                  <c:v>Comisiones Tarjeta Mastercard</c:v>
                </c:pt>
                <c:pt idx="61">
                  <c:v>Servicio de Mantenimiento de 600 Cajeros Automáticos LP S/N-2023</c:v>
                </c:pt>
                <c:pt idx="62">
                  <c:v>Abastecim.cajero multired local</c:v>
                </c:pt>
                <c:pt idx="63">
                  <c:v>Traslado  del Centro de Cómputo Alterno - San Isidro a Nuevo Sede del Banco de la Nación</c:v>
                </c:pt>
                <c:pt idx="64">
                  <c:v>Prov. para Créditos de Consumo Cartera Reprogramada </c:v>
                </c:pt>
                <c:pt idx="65">
                  <c:v>Contratación de locadores de servicio</c:v>
                </c:pt>
                <c:pt idx="66">
                  <c:v>Adquisición plataforma redes inalámbricas para Sedes Administrativas y Macroregiones</c:v>
                </c:pt>
                <c:pt idx="67">
                  <c:v>Adquisición de IPS</c:v>
                </c:pt>
                <c:pt idx="68">
                  <c:v>Adquisición solución backup entornos virtualizados</c:v>
                </c:pt>
                <c:pt idx="69">
                  <c:v>Servicio de Mantenimiento Preventivo y Correctivo del Sistema de Alarmas, ATMs y ATMs Isla del BN a nivel nacional</c:v>
                </c:pt>
                <c:pt idx="70">
                  <c:v>Obtener una herramienta para la gestión y captaciones de clientes de productos activos</c:v>
                </c:pt>
                <c:pt idx="71">
                  <c:v>Adquisicion de 300 maquinas contadoras electronicas de billetes</c:v>
                </c:pt>
                <c:pt idx="72">
                  <c:v>Servicio de protección y seguridad en Agencias a nivel nacional (Convenio de Cooperación Interinstitucional entre BN y PNP)</c:v>
                </c:pt>
                <c:pt idx="73">
                  <c:v>Servicio pago - Domicilio onp</c:v>
                </c:pt>
                <c:pt idx="74">
                  <c:v>Campañas en Redes Sociales (PAC 2023)</c:v>
                </c:pt>
                <c:pt idx="75">
                  <c:v>Campañas Programática Web (PAC 2023)</c:v>
                </c:pt>
                <c:pt idx="76">
                  <c:v>UNIFORMES</c:v>
                </c:pt>
                <c:pt idx="77">
                  <c:v>Servicio de mantenimiento integral (Preventivo y correctivo) a sistemas de seguridad electrónica de la Sede Oficina Principal</c:v>
                </c:pt>
                <c:pt idx="78">
                  <c:v>Servicio de mantenimiento preventivo y correctivo del Sistema de Gestión de Video Integral (SGVI) en Agencias, Oficinas y ATMs del BN a nivel Nacional</c:v>
                </c:pt>
                <c:pt idx="79">
                  <c:v>Servicio de transmisión de datos para dependencias del Banco de la Nación en zonas rurales.</c:v>
                </c:pt>
                <c:pt idx="80">
                  <c:v>Contratación de locadores de servicios</c:v>
                </c:pt>
                <c:pt idx="81">
                  <c:v>Depreciación mobiliario y equipo - mobiliario</c:v>
                </c:pt>
                <c:pt idx="82">
                  <c:v>Servicio de Mantenimiento y Soporte de Productos DYNATRACE - Nuevo Contrato</c:v>
                </c:pt>
                <c:pt idx="83">
                  <c:v>Agencias moviles  - Bono alimentario (Yanapay 2023)</c:v>
                </c:pt>
                <c:pt idx="84">
                  <c:v>Agencias moviles - Bono alimentario (Yanapay 22)</c:v>
                </c:pt>
                <c:pt idx="85">
                  <c:v>Capacitación laboral juvenil </c:v>
                </c:pt>
                <c:pt idx="86">
                  <c:v>Servicio de limpieza para la sede principal del BN</c:v>
                </c:pt>
                <c:pt idx="87">
                  <c:v>Licenciamiento Microsoft</c:v>
                </c:pt>
                <c:pt idx="88">
                  <c:v>serv.bca.celular- bitel</c:v>
                </c:pt>
                <c:pt idx="89">
                  <c:v>Solución Tecn. Prevención Fraudes y LA/FT y aplicación scoring riesgos </c:v>
                </c:pt>
                <c:pt idx="90">
                  <c:v>Materiales para Computo</c:v>
                </c:pt>
                <c:pt idx="91">
                  <c:v>Adquisicion de papel para fotocopia</c:v>
                </c:pt>
                <c:pt idx="92">
                  <c:v>Servicio de Comunicación mediante Fibra Óptica Data Centers y Sedes BN</c:v>
                </c:pt>
                <c:pt idx="93">
                  <c:v>Adquisición del Servicio de Mantenimiento de los Equipos de Comunicaciones de Data Centers CDP (San Borja)  CDRec (Chiclayo) y CDAlterno (San Isidro)</c:v>
                </c:pt>
                <c:pt idx="94">
                  <c:v>Servicio de impresión de material informativo y publicitario.  (PAC 2023)</c:v>
                </c:pt>
                <c:pt idx="95">
                  <c:v>Servicio de Mantenimiento Preventivo, Correctivo y Soporte del Sistema de Gestión de Eventos Mainframe  - Nuevo Contrato</c:v>
                </c:pt>
                <c:pt idx="96">
                  <c:v>Servicio de Mantenimiento de Cajeros Automáticos NCR</c:v>
                </c:pt>
                <c:pt idx="97">
                  <c:v>Servicio Agente Multired</c:v>
                </c:pt>
                <c:pt idx="98">
                  <c:v>Depreciación maquinarias - utilizados por la entidad</c:v>
                </c:pt>
                <c:pt idx="99">
                  <c:v>Servicio Especializado de Perfiles Técnicos requeridos en el proceso de Transformación Digital - Contra. Financiera (CM N° 004-2021-BN)</c:v>
                </c:pt>
                <c:pt idx="100">
                  <c:v>Desarrollar ferias para el pago de bonos del Estado</c:v>
                </c:pt>
                <c:pt idx="101">
                  <c:v>Adq sistema UPS para agencias la Macro Region I Piura</c:v>
                </c:pt>
                <c:pt idx="102">
                  <c:v>Realizar Gestion Comercial para incrementar las colocaciones de los productos activos de Banca Personal</c:v>
                </c:pt>
                <c:pt idx="103">
                  <c:v>Consumo de energía eléctrica para la sede principal y cajeros isla Lima Metropolitana</c:v>
                </c:pt>
                <c:pt idx="104">
                  <c:v>Superintendencia de Banca y Seguros</c:v>
                </c:pt>
                <c:pt idx="105">
                  <c:v>Adquisición de solución para garantizar la continuidad operativa - Servicio de Soporte por Aumento de MIPs</c:v>
                </c:pt>
                <c:pt idx="106">
                  <c:v>Ampliación granja servidores para virtualización</c:v>
                </c:pt>
                <c:pt idx="107">
                  <c:v>Servicio de Mantenimiento Integral de los ascensores del Edficio sede principal</c:v>
                </c:pt>
                <c:pt idx="108">
                  <c:v>Monitoreos Ocupacionales SST</c:v>
                </c:pt>
                <c:pt idx="109">
                  <c:v>Servicio De Mantenimiento Preventivo, Correctivo Y Actualización De Versiones De Software De Los Equipos De Comunicaciones Principales De Los Data Centers Y Nueva Sede Institucional Del Banco De La Nación</c:v>
                </c:pt>
                <c:pt idx="110">
                  <c:v>Fondo de Empleados - Programa Navidad 2021</c:v>
                </c:pt>
                <c:pt idx="111">
                  <c:v>Págalo</c:v>
                </c:pt>
                <c:pt idx="112">
                  <c:v>Impresión , personalización y magnetización de cheques valorados</c:v>
                </c:pt>
                <c:pt idx="113">
                  <c:v>Adquisición de Repuestos y Consumibles para impresoras </c:v>
                </c:pt>
                <c:pt idx="114">
                  <c:v>Servicio Telefónico ruta 800 (Línea gratuita para los clientes)</c:v>
                </c:pt>
                <c:pt idx="115">
                  <c:v>Seguro de Vida y  Accidentes de Trabajo</c:v>
                </c:pt>
                <c:pt idx="116">
                  <c:v>serv.bca.celular- entel ME</c:v>
                </c:pt>
                <c:pt idx="117">
                  <c:v>Transporte boveda bcrp bn</c:v>
                </c:pt>
                <c:pt idx="118">
                  <c:v>Servicio desarrollo de marca</c:v>
                </c:pt>
                <c:pt idx="119">
                  <c:v>Servicio de mantenimiento preventivo y correctivo del sistema de almacenamiento High End</c:v>
                </c:pt>
                <c:pt idx="120">
                  <c:v>Segunda mesa de reclamos y mesa de calidad</c:v>
                </c:pt>
                <c:pt idx="121">
                  <c:v>Servicio Membresía Visa</c:v>
                </c:pt>
                <c:pt idx="122">
                  <c:v>Prácticas Pre Profesionales</c:v>
                </c:pt>
                <c:pt idx="123">
                  <c:v>Prov.para Créditos Sector Público - Genérica Obligatoria - Componente Fijo</c:v>
                </c:pt>
                <c:pt idx="124">
                  <c:v>Servicio de mantenimiento preventivo y correctivo para equipos de aire acondicionado y ventilación mecánica de la Macro Región Lima del Banco de la Nación</c:v>
                </c:pt>
                <c:pt idx="125">
                  <c:v>Locadores de Servicios GTI</c:v>
                </c:pt>
                <c:pt idx="126">
                  <c:v>Servicio de Mantenimiento y soporte para la solución integral de almacenamiento y gestión de cintas de datos: Librería virtual de cintas, librería robótica de cintas</c:v>
                </c:pt>
                <c:pt idx="127">
                  <c:v>Servicio de Mantenimiento de 195 Cajeros Automáticos LP 008-2020</c:v>
                </c:pt>
                <c:pt idx="128">
                  <c:v>Servicio de Mantenimiento preventivo y correctivo para equipos de aire acondicionado y ventilación mecánica de la Macro Región Piura - Iquitos - Trujillo del BN.</c:v>
                </c:pt>
                <c:pt idx="129">
                  <c:v>Servicio de Alquiler de Plataforma de Atención para Mesas de Atención del Banco de la Nación</c:v>
                </c:pt>
                <c:pt idx="130">
                  <c:v>Comisión servicios tasas visa</c:v>
                </c:pt>
                <c:pt idx="131">
                  <c:v>Adq software virtual patching para sist. operativos obsoletos</c:v>
                </c:pt>
                <c:pt idx="132">
                  <c:v>Servicio de Análisis, Desarrollo, Mtto de App en el Motor Transaccional e Interfaces Mainframe con App Externas por Líneas de Acción</c:v>
                </c:pt>
                <c:pt idx="133">
                  <c:v>ITEM 1 Y 2 - Servicio de Mtto. Predictivo, Preventivo y Correctivo de la Infraestructura Física del Centro de Cómputo Alterno San Isidro del BN </c:v>
                </c:pt>
                <c:pt idx="134">
                  <c:v>Evaluación concurrente</c:v>
                </c:pt>
                <c:pt idx="135">
                  <c:v>Agencia Mala</c:v>
                </c:pt>
                <c:pt idx="136">
                  <c:v>Visa Internacional</c:v>
                </c:pt>
                <c:pt idx="137">
                  <c:v>Herramienta de trazabilidad mainframe - sistemas abiertos  - Nuevo Contrato</c:v>
                </c:pt>
                <c:pt idx="138">
                  <c:v>Mantenimiento preventivo y correctivo de los grupos electrogenos y tableros de transferencia de la Macro Region Lima</c:v>
                </c:pt>
                <c:pt idx="139">
                  <c:v>Servicio de Mantenimiento de 150 Cajeros Automáticos  LP 007-2020</c:v>
                </c:pt>
                <c:pt idx="140">
                  <c:v>Servicio de soporte y mantenimiento de base de datos para los procesos contables, administrativos, presupuestales y de gestión.</c:v>
                </c:pt>
                <c:pt idx="141">
                  <c:v>construccion Agencia la Molina</c:v>
                </c:pt>
                <c:pt idx="142">
                  <c:v>Alquiler  espacio para Cajero ATM´s Plan 150 (2021)</c:v>
                </c:pt>
                <c:pt idx="143">
                  <c:v>Arbitrios</c:v>
                </c:pt>
                <c:pt idx="144">
                  <c:v>Impuesto Valor del Patrimonio Predial</c:v>
                </c:pt>
                <c:pt idx="145">
                  <c:v>Consultoría Especializada en Tecnologías de Información</c:v>
                </c:pt>
                <c:pt idx="146">
                  <c:v>Servicios</c:v>
                </c:pt>
                <c:pt idx="147">
                  <c:v>Suministros para cómputo distribuido por el almacén</c:v>
                </c:pt>
                <c:pt idx="148">
                  <c:v>Reubicación Centro de Cómputo Ante Desastre dentro del inmueble de la Agencia N° 1 del - Chiclayo  del Banco Nación.</c:v>
                </c:pt>
                <c:pt idx="149">
                  <c:v>CONSTRUCCION AGENCIA LA UNION PIURA</c:v>
                </c:pt>
                <c:pt idx="150">
                  <c:v>Antibot</c:v>
                </c:pt>
                <c:pt idx="151">
                  <c:v>Prov.para Créditos Hipotecarios para Vivienda - Específicos - Otros</c:v>
                </c:pt>
                <c:pt idx="152">
                  <c:v>Adquisición TV 50 Rack</c:v>
                </c:pt>
                <c:pt idx="153">
                  <c:v>Depreciación de instalaciones - utilizados por la entidad</c:v>
                </c:pt>
                <c:pt idx="154">
                  <c:v>Multiflota Visanet del Perú</c:v>
                </c:pt>
                <c:pt idx="155">
                  <c:v>Servicio de Mantenimiento de SVGD -LP  S/N 2023</c:v>
                </c:pt>
                <c:pt idx="156">
                  <c:v>FOLA (Seguro Practicantes)</c:v>
                </c:pt>
                <c:pt idx="157">
                  <c:v>Auditoría financiera gubernamental para los ejercicios 2019-2020.</c:v>
                </c:pt>
                <c:pt idx="158">
                  <c:v>Servicio de Mantenimiento y soporte del Software para automatización de procesos Control M</c:v>
                </c:pt>
                <c:pt idx="159">
                  <c:v>Adquisicion de utiles de escritorio</c:v>
                </c:pt>
                <c:pt idx="160">
                  <c:v>Administ.cajero isla multired</c:v>
                </c:pt>
                <c:pt idx="161">
                  <c:v>Orientadores de cola - Bono alimentario (Yanapay 2023)</c:v>
                </c:pt>
                <c:pt idx="162">
                  <c:v>Orientadores de cola - Bono alimentario (Yanapay 22)</c:v>
                </c:pt>
                <c:pt idx="163">
                  <c:v>Servicio de mantenimiento y soporte de software para cajeros automáticos Diebold Nixdorf - ITEM 2</c:v>
                </c:pt>
                <c:pt idx="164">
                  <c:v>Servicios especiales del Edificio Sede Principal del Banco de la Nacion</c:v>
                </c:pt>
                <c:pt idx="165">
                  <c:v>Adquisición de elementos de soporte publicitarios para agencias del Banco de la Nación (PAC 2023)</c:v>
                </c:pt>
                <c:pt idx="166">
                  <c:v>Publicaciones de avisos de ley, avisos de convocatoria de personal y otros</c:v>
                </c:pt>
                <c:pt idx="167">
                  <c:v>Agencia de Publicidad (PAC 2023)</c:v>
                </c:pt>
                <c:pt idx="168">
                  <c:v>Adquisicion de Herramientas Analisis Trafico de los Data Centers</c:v>
                </c:pt>
                <c:pt idx="169">
                  <c:v>Actualización de la plataforma central que soporta la red de ATMs - Soporte</c:v>
                </c:pt>
                <c:pt idx="170">
                  <c:v>Contratación de locadores de servicio.</c:v>
                </c:pt>
                <c:pt idx="171">
                  <c:v>Renovación de Soporte de Granja de Servidores Empresariales (Mantenimiento y Soporte de Servidores corporativos: contrato anterior)</c:v>
                </c:pt>
                <c:pt idx="172">
                  <c:v>Apertura puertas ATMs - Hermes-ATMs Provincias</c:v>
                </c:pt>
                <c:pt idx="173">
                  <c:v>Apertura puertas ATMs -Prosegur-ATMs Provincias</c:v>
                </c:pt>
                <c:pt idx="174">
                  <c:v>AGENCIA NAUTA</c:v>
                </c:pt>
                <c:pt idx="175">
                  <c:v>Exámenes Médicos Ocupacionales (EMO's) Lima 2023-2025 </c:v>
                </c:pt>
                <c:pt idx="176">
                  <c:v>Monitoreo preventivo operaciones sospechosas</c:v>
                </c:pt>
                <c:pt idx="177">
                  <c:v>Servicio de digitalización de documentos con valor legal y sin valor legal</c:v>
                </c:pt>
                <c:pt idx="178">
                  <c:v>AGENCIA CHOCOPE</c:v>
                </c:pt>
                <c:pt idx="179">
                  <c:v> Contratación de PENTESTING y Ethical Hacking</c:v>
                </c:pt>
                <c:pt idx="180">
                  <c:v>Depreciación mobiliario y equipo - otros bienes y equipos de oficina</c:v>
                </c:pt>
                <c:pt idx="181">
                  <c:v>PROV. PARA CRÉDITOS A MICROEMPRESAS - OTROS </c:v>
                </c:pt>
                <c:pt idx="182">
                  <c:v>REMODELACION AGENCIA CABALLOCOCHA</c:v>
                </c:pt>
                <c:pt idx="183">
                  <c:v>Dieta Directores</c:v>
                </c:pt>
                <c:pt idx="184">
                  <c:v>Servicio de Mantenimiento de 600 SVGD LP S/N-2023</c:v>
                </c:pt>
                <c:pt idx="185">
                  <c:v>AGENCIA CAYMA</c:v>
                </c:pt>
                <c:pt idx="186">
                  <c:v>Servicio de mantenimiento preventivo y correctivo de equipos de cómputo de las oficinas de gerencia red de agencias</c:v>
                </c:pt>
                <c:pt idx="187">
                  <c:v>Adquisición de Merchandising.  (PAC 2022)</c:v>
                </c:pt>
                <c:pt idx="188">
                  <c:v>AGENCIA IBERIA</c:v>
                </c:pt>
                <c:pt idx="189">
                  <c:v>Servicio de transmisión de datos para dependencias del Banco de la Nación en zonas rurales - Adenda</c:v>
                </c:pt>
                <c:pt idx="190">
                  <c:v>Servicio de Reparación, Reemplazo y Suministro  de Equipos Electromecánico de los centros de Cómputo del Banco de la Nación.</c:v>
                </c:pt>
                <c:pt idx="191">
                  <c:v>LAREDO</c:v>
                </c:pt>
                <c:pt idx="192">
                  <c:v>Adquisicion Lecto clasificadora cheques</c:v>
                </c:pt>
                <c:pt idx="193">
                  <c:v>Prov.para Créditos Hipotecarios - Genérica Obligatoria - Componente Fijo</c:v>
                </c:pt>
                <c:pt idx="194">
                  <c:v>Adq Licencias para Cambio Remoto Claves en Cajeros</c:v>
                </c:pt>
                <c:pt idx="195">
                  <c:v>Presupuesto Mesa Cobranza Preventiva A365 - Comisiones</c:v>
                </c:pt>
                <c:pt idx="196">
                  <c:v>Apertura puertas ATMs -Prosegur-ATMs Lima</c:v>
                </c:pt>
                <c:pt idx="197">
                  <c:v>Apertura puertas ATMs -Hermes-ATMs Lima</c:v>
                </c:pt>
                <c:pt idx="198">
                  <c:v>Seguro Integral de Salud</c:v>
                </c:pt>
                <c:pt idx="199">
                  <c:v>Servicio de Mantenimiento preventivo y correctivo para equipos de aire acondicionado y ventilación mecánica de la Macro Región Huancayo – Cusco - Arequipa del BN</c:v>
                </c:pt>
                <c:pt idx="200">
                  <c:v>AGENCIA YURIMAGUAS</c:v>
                </c:pt>
                <c:pt idx="201">
                  <c:v>Materiales para embalaje</c:v>
                </c:pt>
                <c:pt idx="202">
                  <c:v>Core para la actualizacion del sistema operativo en cajeros automaticos Diebold</c:v>
                </c:pt>
                <c:pt idx="203">
                  <c:v>Servicio de Implementación de Conexiones Remotas y Administración de la Infraestructura de los Centros de Cómputo del BN.</c:v>
                </c:pt>
                <c:pt idx="204">
                  <c:v>Comisión de servicios a nivel nacional</c:v>
                </c:pt>
                <c:pt idx="205">
                  <c:v>Cámara de Compensación Electrónica</c:v>
                </c:pt>
                <c:pt idx="206">
                  <c:v>Adquisición de cámaras de video vigilancia para Agencias,Lobbies, ATMs del BN y Oficinas MAC.</c:v>
                </c:pt>
                <c:pt idx="207">
                  <c:v>Servicio de Mantenimiento y Soporte de Software para Cajeros Automáticos NCR - ITEM 2</c:v>
                </c:pt>
                <c:pt idx="208">
                  <c:v>Depreciación instalación en propiedades alquiladas</c:v>
                </c:pt>
                <c:pt idx="209">
                  <c:v>Contratacion de Instituciones educativas para las escuelas de aprendizaje en Oficina Principal / capacitaciones externa</c:v>
                </c:pt>
                <c:pt idx="210">
                  <c:v>Kit de señaleticas para cajeros corresponsales</c:v>
                </c:pt>
                <c:pt idx="211">
                  <c:v>Servicio soporte y mejora continua a las aplicaciones de las plataformas de la Seguridad e Identidades on Premise, nube (SaaS Cloud).</c:v>
                </c:pt>
                <c:pt idx="212">
                  <c:v>Licenciamiento</c:v>
                </c:pt>
                <c:pt idx="213">
                  <c:v>Servicio de Patrocinio Procesal en Derecho Laboral(900 procesos) en Lima y Callao PAC 2022</c:v>
                </c:pt>
                <c:pt idx="214">
                  <c:v>Servicio de mantenimiento preventivo y correctivo que comprende alarma y extinción de incencio de la sede Oficina Principal</c:v>
                </c:pt>
                <c:pt idx="215">
                  <c:v>Servicio de mantenimiento preventivo y correctivo que comprende alarma y extinción de incencio de la sede Elizalde del Banco de la Nación</c:v>
                </c:pt>
                <c:pt idx="216">
                  <c:v>Serivio de suscripción y soporte de Gestor de APIs</c:v>
                </c:pt>
                <c:pt idx="217">
                  <c:v>Cobro - Mastercard Rol Emisor</c:v>
                </c:pt>
                <c:pt idx="218">
                  <c:v>Servicio de impresión de material informativo y publicitario (PAC 2022)</c:v>
                </c:pt>
                <c:pt idx="219">
                  <c:v>Software SaaS (Software as a Service) centralización procesos judiciales y procedimientos adm. -  relacionado a las páginas del CEJ (consulta expedientes judiciales) y del INDECOPI</c:v>
                </c:pt>
                <c:pt idx="220">
                  <c:v>Cobro - Mastercard</c:v>
                </c:pt>
                <c:pt idx="221">
                  <c:v>Adquisición e Implementación de Productos para los Procesos Contables, Administrativos, Presupuestales y de Gestión</c:v>
                </c:pt>
                <c:pt idx="222">
                  <c:v>Eventos institucionales y ceremonias, inauguraciones, concursos, convenios, ferias, seminarios, lanzamiento de productos en Lima</c:v>
                </c:pt>
                <c:pt idx="223">
                  <c:v>Migración de SNA a TCP</c:v>
                </c:pt>
                <c:pt idx="224">
                  <c:v>Adq solución tecnológica para Gestión Riesgo Operacional, Seguridad la Información y Continuidad del Negocio</c:v>
                </c:pt>
                <c:pt idx="225">
                  <c:v>Servicio para la realización de videos publicitarios para campaña institucional (PAC 2023)</c:v>
                </c:pt>
                <c:pt idx="226">
                  <c:v>Servicio de mantenimiento correctivo de lectores biométricos para las oficinas del BN a nivel nacional</c:v>
                </c:pt>
                <c:pt idx="227">
                  <c:v>Contratación de locadores de servicios – Innovación y DT</c:v>
                </c:pt>
                <c:pt idx="228">
                  <c:v>Contratación de servicios profesionales</c:v>
                </c:pt>
                <c:pt idx="229">
                  <c:v>Prov.para Créditos Sector Público - Específica - Otros</c:v>
                </c:pt>
                <c:pt idx="230">
                  <c:v>ITEM II - Servicio De Mantenimiento Predictivo, Preventivo Y Correctivo De La Infraestructura Física Del Centro De Cómputo Principal Del Banco De La Nación - San Borja</c:v>
                </c:pt>
                <c:pt idx="231">
                  <c:v>Adq.una Solución Cambio Contraseña BIOS en ATMs DIEBOLD forma Remota</c:v>
                </c:pt>
                <c:pt idx="232">
                  <c:v>Adquisición de alcohol gel antibacterial para los trabajadores del BN</c:v>
                </c:pt>
                <c:pt idx="233">
                  <c:v>Diseño de APIS</c:v>
                </c:pt>
                <c:pt idx="234">
                  <c:v>Mantenimiento preventivo y correctivo de las subestaciones eléctricas de agencias en provincias</c:v>
                </c:pt>
                <c:pt idx="235">
                  <c:v>Servicio de Monitoreo Antiphishing - Nuevo Contrato 1</c:v>
                </c:pt>
                <c:pt idx="236">
                  <c:v>Contratación Locador de Servicio - Reclamos</c:v>
                </c:pt>
                <c:pt idx="237">
                  <c:v>ITEM I - Servicio De Mantenimiento Predictivo, Preventivo Y Correctivo De La Infraestructura Física Del Centro De Cómputo Principal Del Banco De La Nación - San Borja</c:v>
                </c:pt>
                <c:pt idx="238">
                  <c:v>Servicio de Impresión para las Oficinas Administrativas del Banco de la Nación</c:v>
                </c:pt>
                <c:pt idx="239">
                  <c:v>Servicio de recepción, control y mensajería a nivel local</c:v>
                </c:pt>
                <c:pt idx="240">
                  <c:v>Servicio de habilitación y traslado de los extractos bancarios</c:v>
                </c:pt>
                <c:pt idx="241">
                  <c:v>Donación Fundación Culural BN US$ 200 000,00</c:v>
                </c:pt>
                <c:pt idx="242">
                  <c:v>Solución de conflictos - Conciliación</c:v>
                </c:pt>
                <c:pt idx="243">
                  <c:v>Útiles de escritorio distribuido por almacén  (para provincias únicamente, papel bond, sobres de manila y files)</c:v>
                </c:pt>
                <c:pt idx="244">
                  <c:v>Servicio de mantenimiento preventivo y correctivo de impresoras hibridas para las oficinas del BN- macro región lima</c:v>
                </c:pt>
                <c:pt idx="245">
                  <c:v>Matenimiento y operación Verified By Visa</c:v>
                </c:pt>
                <c:pt idx="246">
                  <c:v>Prov.para Créditos Consumo Sobreendeudamiento</c:v>
                </c:pt>
                <c:pt idx="247">
                  <c:v>Adquisición de la Herramienta de Gestión de Servicios de Tecnologías de Información del Banco de la Nación</c:v>
                </c:pt>
                <c:pt idx="248">
                  <c:v>Gestión Reclamos y Envío Comunic.Elect.Reclamos - Call Center</c:v>
                </c:pt>
                <c:pt idx="249">
                  <c:v>Servicio RSDI - Lima / Provincia</c:v>
                </c:pt>
                <c:pt idx="250">
                  <c:v>Servicio de Transporte de Bienes del Banco de la Nación a Nivel Nacional CO  N° 027818-21, 28/06/21 al 27/06/24</c:v>
                </c:pt>
                <c:pt idx="251">
                  <c:v>Adqu 600 ATMs y Sist. Video Grabacion Digital LP 2022</c:v>
                </c:pt>
                <c:pt idx="252">
                  <c:v>Servicio para el desarrollo de estudios cualiatativos y cuantitativos (PAC 2023)</c:v>
                </c:pt>
                <c:pt idx="253">
                  <c:v>Cambio de letreros luminosos Agencias Lima Metropolitana y Lima Provincias</c:v>
                </c:pt>
                <c:pt idx="254">
                  <c:v>Adquisición de la Licencia y Servicio de Mantenimiento y Soporte de software de Depuración para el Ambiente de la LPAR de Certificación (xpediter calidad) (PP)</c:v>
                </c:pt>
                <c:pt idx="255">
                  <c:v>Comisiones Fideicomitente - Fideicomiso COFIDE</c:v>
                </c:pt>
                <c:pt idx="256">
                  <c:v>Mantenimiento áreas comunes estacionamientos sotanos 3 y 4 en el Centro de Convenciones Lima "27 de Enero".</c:v>
                </c:pt>
                <c:pt idx="257">
                  <c:v>AGENCIA SAN MARCOS</c:v>
                </c:pt>
                <c:pt idx="258">
                  <c:v>Alquiler para funcionamiento de la OF. ESPECIAL 1 SAN BORJA</c:v>
                </c:pt>
                <c:pt idx="259">
                  <c:v>Servicio Integral de Mesa de Partes</c:v>
                </c:pt>
                <c:pt idx="260">
                  <c:v>Adquisicion de utiles de aseo</c:v>
                </c:pt>
                <c:pt idx="261">
                  <c:v>Servicio de Telefonía Móvil del Banco de la Nación.</c:v>
                </c:pt>
                <c:pt idx="262">
                  <c:v>Adquisición herramienta para arquitectura empresarial</c:v>
                </c:pt>
                <c:pt idx="263">
                  <c:v>Alquiler  espacio para Cajero S034 - METRO PURUCHUCO</c:v>
                </c:pt>
                <c:pt idx="264">
                  <c:v>Clasificación internacional de riesgos.</c:v>
                </c:pt>
                <c:pt idx="265">
                  <c:v>Patrocinio en Procesos de Arbitraje en contrataciones del Estado, civil y comercial PAC 2023</c:v>
                </c:pt>
                <c:pt idx="266">
                  <c:v>Envío de cartas notariales a clientes</c:v>
                </c:pt>
                <c:pt idx="267">
                  <c:v>Nuevas Funcionalidades en ATM´s</c:v>
                </c:pt>
                <c:pt idx="268">
                  <c:v>Nuevas Funcionalidades en Agentes Multired</c:v>
                </c:pt>
                <c:pt idx="269">
                  <c:v>Adquisición sistema sincronización para Equipamiento Redes Comunicaciones</c:v>
                </c:pt>
                <c:pt idx="270">
                  <c:v>Soporte y Mantenimiento On Site del Sistema de Cambios, Inversiones y Tesorería</c:v>
                </c:pt>
                <c:pt idx="271">
                  <c:v>Combustible para abastecer la flota vehicular del BN </c:v>
                </c:pt>
                <c:pt idx="272">
                  <c:v>Proyecto: Solución Tecnológica para la Prevención de Fraudes, LA/FT y Aplicación de Scoring de Riesgos de LA/FT (SENTINEL)</c:v>
                </c:pt>
                <c:pt idx="273">
                  <c:v>Exámenes Médicos Ocupacionales (EMO's) Lima 2026-2028                      </c:v>
                </c:pt>
                <c:pt idx="274">
                  <c:v>serv.bca.celular - entel</c:v>
                </c:pt>
                <c:pt idx="275">
                  <c:v>Servicio de Supervición administrativa de Fábrica Testing</c:v>
                </c:pt>
                <c:pt idx="276">
                  <c:v>Servicio de Apoyo para la ejecución de Proyectos de la Sección Sistema de Pagos</c:v>
                </c:pt>
                <c:pt idx="277">
                  <c:v>Adquisición de sistema de almacenamiento empresarial y fileserver corporativo</c:v>
                </c:pt>
                <c:pt idx="278">
                  <c:v>Eventos institucionales y ceremonias, inauguraciones, concursos, convenios, ferias, seminarios, lanzamiento de productos sobre responsabilidad social en provincias</c:v>
                </c:pt>
                <c:pt idx="279">
                  <c:v>Mantenimiento preventivo y correctivo a máquinas contadoras electrónicas de billetes marca Magner, modelo 175 FF y marca Kisan, modelo K2 que cuentan, detectan, separan billetes falsos, por el estado de su uso, para la Red de Agencias, a nivel Nacional</c:v>
                </c:pt>
                <c:pt idx="280">
                  <c:v>Adq, implementación y soporte un Software para la Gestión Documental la Entidad (Repositorio Institucional)</c:v>
                </c:pt>
                <c:pt idx="281">
                  <c:v>Renovación de solución de inventario de software</c:v>
                </c:pt>
                <c:pt idx="282">
                  <c:v>Servicio de mantenimiento preventivo y correctivo de la flota vehicular del BN</c:v>
                </c:pt>
                <c:pt idx="283">
                  <c:v>Adquisición de un motor diesel para impulsar la bomba contra incendios de la sede Elizalde</c:v>
                </c:pt>
                <c:pt idx="284">
                  <c:v>Adquisición licenciamiento para Software circuito cerrado TV</c:v>
                </c:pt>
                <c:pt idx="285">
                  <c:v>Trámites de obtención de la certificación ITSE a nivel nacional</c:v>
                </c:pt>
                <c:pt idx="286">
                  <c:v>Estudio de carga laboral y documentación de mejora de procesos core para la toma de decisiones.</c:v>
                </c:pt>
                <c:pt idx="287">
                  <c:v>Lineas Telef. Fija y Troncales Ruta 800 y SIP Trunk 519-2000</c:v>
                </c:pt>
                <c:pt idx="288">
                  <c:v>Servicio de Ciberseguridad y Gestión de Eventos e Incidentes de Seguridad Informática para la Implementación de un Cybersecurity Operation Center (COC) – Contr. Finan.</c:v>
                </c:pt>
                <c:pt idx="289">
                  <c:v>Presupuesto Mesa Cobranza Preventiva A365 - Call Center</c:v>
                </c:pt>
                <c:pt idx="290">
                  <c:v>Alquiler  Local Temporal AGENCIA 1 PIURA</c:v>
                </c:pt>
                <c:pt idx="291">
                  <c:v>Mantenimiento preventivo, soporte técnico y atención emergencias para grupos electrógenos Sede Principal</c:v>
                </c:pt>
                <c:pt idx="292">
                  <c:v>Servicio de mantenimiento preventivo, soporte técnico y atención de emergencias para las subestaciones eléctricas 01 y 02 con celdas tipo SF6 y de los tableros eléctricos de la SEDE PRINCIPAL del Banco de la Nación.</c:v>
                </c:pt>
                <c:pt idx="293">
                  <c:v>Eventos institucionales y ceremonias, inauguraciones, concursos, convenios, ferias, seminarios, lanzamiento de productos sobre responsabilidad social</c:v>
                </c:pt>
                <c:pt idx="294">
                  <c:v>Adquisición de una solución de administración de Journal Electrónico para Cajeros Automáticos NCR - Nuevo Contrato</c:v>
                </c:pt>
                <c:pt idx="295">
                  <c:v>Adquisición de una solución de administración de Journal Electrónico para Cajeros Automáticos Diebold - Nuevo Contrato</c:v>
                </c:pt>
                <c:pt idx="296">
                  <c:v>Servicio de Mantenimiento de 150 SVGD LP 007-2020</c:v>
                </c:pt>
                <c:pt idx="297">
                  <c:v>Adquisición de switches Sedes Administrativas y dependencias tipo 3</c:v>
                </c:pt>
                <c:pt idx="298">
                  <c:v>Servicio de Mantenimiento y Soporte del Sistema de Comercio Exterior </c:v>
                </c:pt>
                <c:pt idx="299">
                  <c:v>ATENCION MEDICA PARA OFICINAS ADMINSITRATIVAS DEL BANCO DE LA NACION</c:v>
                </c:pt>
                <c:pt idx="300">
                  <c:v>Optimización de la Red Interna </c:v>
                </c:pt>
                <c:pt idx="301">
                  <c:v>Consultoría legal especializada en materia de derecho laboral y previsional. </c:v>
                </c:pt>
                <c:pt idx="302">
                  <c:v>Suministro de información financiera entre Bloomberg Finance LP y el BN (IR a cargo de Bloomberg) 6 usuarios. Pago Trimestral por adelantado.</c:v>
                </c:pt>
                <c:pt idx="303">
                  <c:v>Rollos Cajeros Automáticos</c:v>
                </c:pt>
                <c:pt idx="304">
                  <c:v>Servicio de gestión de licencias de software (inventario de sw)</c:v>
                </c:pt>
                <c:pt idx="305">
                  <c:v>Servicio de Apoyo para la ejecución de Proyectos de la Sección Administración de Cuentas y Pagaduría</c:v>
                </c:pt>
                <c:pt idx="306">
                  <c:v>Updgrade del told</c:v>
                </c:pt>
                <c:pt idx="307">
                  <c:v>Servicio de Actualización, mantenimiento y soporte de software del sistema de gestión de eventos open - M&amp;S</c:v>
                </c:pt>
                <c:pt idx="308">
                  <c:v>Servicio de mantenimiento preventivo, soporte técnico y atención de emergencias para las Instalaciones Sanitarias de la Sede Principal del Banco de la Nación</c:v>
                </c:pt>
                <c:pt idx="309">
                  <c:v>Servicio de Intermediación laboral de carga y embalaje</c:v>
                </c:pt>
                <c:pt idx="310">
                  <c:v>Alquiler para funcionamiento de la OF. ESPECIAL 1 MEGAPLAZA - INDEPENDENCIA</c:v>
                </c:pt>
                <c:pt idx="311">
                  <c:v>Servicio para la elaboración del reporte de inventario de gases de efecto invernadero GEI. (PAC 2023)</c:v>
                </c:pt>
                <c:pt idx="312">
                  <c:v>Impresión de material informativo y publicitario (folletería, volantes, dípticos, trípticos, afiches, banners, etc.) </c:v>
                </c:pt>
                <c:pt idx="313">
                  <c:v>Adquisición de 25,000 cajas archiveras por convenio marco</c:v>
                </c:pt>
                <c:pt idx="314">
                  <c:v>Impresión de material informativo y publicitario (folletería, volantes, dípticos, trípticos, afiches, banners, etc.) REGIÓN 2</c:v>
                </c:pt>
                <c:pt idx="315">
                  <c:v>Adquisición de Merchandising</c:v>
                </c:pt>
                <c:pt idx="316">
                  <c:v>Transporte tarjetas multired </c:v>
                </c:pt>
                <c:pt idx="317">
                  <c:v>Adquisición de Tarjetas de Crédito Clásica 35 mil</c:v>
                </c:pt>
                <c:pt idx="318">
                  <c:v>Servicio de consultoria adecuación aplicativo ECOF (PAC 2023)</c:v>
                </c:pt>
                <c:pt idx="319">
                  <c:v>Otros (Dinero electrónico, servicio swift, otros)</c:v>
                </c:pt>
                <c:pt idx="320">
                  <c:v>Servicio de asesoría para el concurso de innovación social voluntarios BN (PAC 2023)</c:v>
                </c:pt>
                <c:pt idx="321">
                  <c:v>Adquisición de merchandising para actividades de responsabilidad social</c:v>
                </c:pt>
                <c:pt idx="322">
                  <c:v>Servicio de Apoyo para la ejecución de Proyectos y o Mejoras en la Sección Caja y Valores en custodia</c:v>
                </c:pt>
                <c:pt idx="323">
                  <c:v>Servicio de recojo de sobres de las agencias de Lima Metropolitana y Callao</c:v>
                </c:pt>
                <c:pt idx="324">
                  <c:v>Servicio para la revision y actualización de procedimientos de procesos OPP </c:v>
                </c:pt>
                <c:pt idx="325">
                  <c:v>Alquiler para funcionamiento de la AGENCIA 2 HUÁNUCO </c:v>
                </c:pt>
                <c:pt idx="326">
                  <c:v>Patrocinio en Procesos de Arbitraje en contrataciones del Estado, civil y comercial y procedimientos administrativo y defensa del consumidor en Lima y Callao (Item N° 02)</c:v>
                </c:pt>
                <c:pt idx="327">
                  <c:v>Solución tecnologica para la prevención de fraudes, lavado de activos y financiamiento del terrorismo (LA/FT) y aplicación de scoring de riesgos de LA/FT - SENTINEL</c:v>
                </c:pt>
                <c:pt idx="328">
                  <c:v>Actividades de Bienestar Laboral.</c:v>
                </c:pt>
                <c:pt idx="329">
                  <c:v>Servicio de recepción, habilitación y envío de correspondencia a las agencias de provincias</c:v>
                </c:pt>
                <c:pt idx="330">
                  <c:v>Servicio de patrocinio procesal en derecho laboral y previsional en Lima y Callao -  Ítem I Procesos Laborales con uno a más demandantes o demandados (500 procesos)</c:v>
                </c:pt>
                <c:pt idx="331">
                  <c:v>Asesoría en materia de Derecho Penal y Procesal Penal PAC 2023</c:v>
                </c:pt>
                <c:pt idx="332">
                  <c:v>Redes Sociales</c:v>
                </c:pt>
                <c:pt idx="333">
                  <c:v>Consultoría legal especializada para el estudio y revisión de poderes de clientes en agencias del BN</c:v>
                </c:pt>
                <c:pt idx="334">
                  <c:v>Honorarios PE</c:v>
                </c:pt>
                <c:pt idx="335">
                  <c:v>Implementación de procesos automáticos RPA</c:v>
                </c:pt>
                <c:pt idx="336">
                  <c:v>Adq. e instalación de un Sistema de Alarma nuevos puntos para la nuevas Agencias MAC a nivel nacional - 2023 </c:v>
                </c:pt>
                <c:pt idx="337">
                  <c:v>Servicio de mtto. predictivo, preventivo y correctivo de la infraestructura física del centro de procesamiento de datos de recuperación ante desastres bn sede chiclayo item 1, 2 y 3</c:v>
                </c:pt>
                <c:pt idx="338">
                  <c:v>Alquiler para funcionamiento de la AGENCIA 1 MIRAFLORES</c:v>
                </c:pt>
                <c:pt idx="339">
                  <c:v>Mantenimiento sistema eléctrico locales – Agencias propiedad del BN – Lima Metropolitana y Lima Provincias.</c:v>
                </c:pt>
                <c:pt idx="340">
                  <c:v>Prov.para Créditos Soberanos - Genérica Obligatoria - Componente Fijo</c:v>
                </c:pt>
                <c:pt idx="341">
                  <c:v>Contratación del Servicio de Realización de Pruebas  de Descarte COVID-19 para los trabajadores del Banco de la Nación en la Macro Regiones</c:v>
                </c:pt>
                <c:pt idx="342">
                  <c:v>Servicio de mantenimiento correctivo de cajas de seguridad, puertas de bóveda, cajas buzón y ATMs en Ags del BN a nivel nacional</c:v>
                </c:pt>
                <c:pt idx="343">
                  <c:v>Servicio de Mantenimiento de 195 SVGD- LP 008-2020</c:v>
                </c:pt>
                <c:pt idx="344">
                  <c:v>Adquisición de Cajas fuertes para la nuevas Agencias MAC a nivel nacional - 2023 </c:v>
                </c:pt>
                <c:pt idx="345">
                  <c:v>Monitoreo de noticias análisis avanzado de información en tv, radios, medios impresos, portales web a nivel nacional (PAC 2023)</c:v>
                </c:pt>
                <c:pt idx="346">
                  <c:v>Adq solución para garantizar la continuidad operativa del banco</c:v>
                </c:pt>
                <c:pt idx="347">
                  <c:v>Servicio de Mantenimiento de los Roles Funcionales Áreas Administrativas - Nuevo Contrato</c:v>
                </c:pt>
                <c:pt idx="348">
                  <c:v>Prestación accesoria: Máquinas contadoras electrónicas de billetes (280 MCEB Kisan modelo Newton 3)</c:v>
                </c:pt>
                <c:pt idx="349">
                  <c:v>Clasificación de riesgos para el Banco de la Nación</c:v>
                </c:pt>
                <c:pt idx="350">
                  <c:v>Suministro y transferencia de información financiera entre Refinitiv Limited (antes Reuters) y BN </c:v>
                </c:pt>
                <c:pt idx="351">
                  <c:v>Mesa de atencion de la Central Telefónica </c:v>
                </c:pt>
                <c:pt idx="352">
                  <c:v>Servicios profesionales de supervisión del proyecto de adquisición de equipamiento e implementación del nuevo procesamiento de datos de contingencia del Ministerio de Economía y Finanzas en el Centro de Cómputo principal del Banco de la Nación- San Borja </c:v>
                </c:pt>
                <c:pt idx="353">
                  <c:v>Alquiler para funcionamiento de la OF. ESPECIAL 1 CENTRO COMERCIAL PENTA MALL CANTO GRANDE </c:v>
                </c:pt>
                <c:pt idx="354">
                  <c:v>Suministro Gel Antibacterial - Red de Ags. SMR´sI Lima y provincias</c:v>
                </c:pt>
                <c:pt idx="355">
                  <c:v>Alquiler para funcionamiento de la AGENCIA 2 AEROPUERTO </c:v>
                </c:pt>
                <c:pt idx="356">
                  <c:v>MC - Alertas en línea y en tiempo real</c:v>
                </c:pt>
                <c:pt idx="357">
                  <c:v>Servicio de Operación de Cableado Estructurado de los Centros de Cómputo del BN</c:v>
                </c:pt>
                <c:pt idx="358">
                  <c:v>Consultoría profesional en temas especializados Bancarios -Administrativos y otros</c:v>
                </c:pt>
                <c:pt idx="359">
                  <c:v>Servicio de Suscripción para el Acceso de Licencias ACL y Capacitación para el uso del Software de Auditoría</c:v>
                </c:pt>
                <c:pt idx="360">
                  <c:v>Servicio de Suscripción para el Acceso de Licencias ACL </c:v>
                </c:pt>
                <c:pt idx="361">
                  <c:v>Prestación accesoria: Máquinas contadoras electrónicas de billetes (220 MCEB Kisan modelo Newton 3)</c:v>
                </c:pt>
                <c:pt idx="362">
                  <c:v>04 consultores externos
- Rivadeneyra Sanchez Bruno Rafael 
- Bacigalupo Vargas Jose Luis
- De la Vega Gaby
- Cordero Luis
- Nolasco Meza Ana Gabriel (reemplazo de De la Vega)</c:v>
                </c:pt>
                <c:pt idx="363">
                  <c:v>servicio de banca celular-yellow pepper movil</c:v>
                </c:pt>
                <c:pt idx="364">
                  <c:v>Servicio de impresión de formatos </c:v>
                </c:pt>
                <c:pt idx="365">
                  <c:v>Suministros para embalaje distribudio por el almacén (incluye cajas de carton) </c:v>
                </c:pt>
                <c:pt idx="366">
                  <c:v>Prestación accesoria: Máquinas contadoras electrónicas de billetes (600 MCEB</c:v>
                </c:pt>
                <c:pt idx="367">
                  <c:v>Contratacion de Instituciones educativas para las escuelas de aprendizaje en la Red de Agencias / capacitaciones externa</c:v>
                </c:pt>
                <c:pt idx="368">
                  <c:v>Eventos institucionales y ceremonias, inauguraciones, concursos, convenios, ferias, seminarios, lanzamiento de productos en provincias</c:v>
                </c:pt>
                <c:pt idx="369">
                  <c:v>Asesoría en temas tributarios</c:v>
                </c:pt>
                <c:pt idx="370">
                  <c:v>Servicio de mantenimiento preventivo y correctivo para equipos de generación de ozono de las Macro Regiones de Lima y Provincias del Banco de la Nación</c:v>
                </c:pt>
                <c:pt idx="371">
                  <c:v>Comisión servicio Bancared</c:v>
                </c:pt>
                <c:pt idx="372">
                  <c:v>Servicio RPA para 10 procesos</c:v>
                </c:pt>
                <c:pt idx="373">
                  <c:v>Materiales diversos: baterías para LAPTOP, UPS, etc - Gerencia de Informática</c:v>
                </c:pt>
                <c:pt idx="374">
                  <c:v>Producción, realización y post producción de spot de audio y video y registro audiovisual y fotográfico de actividades del BN.</c:v>
                </c:pt>
                <c:pt idx="375">
                  <c:v>Acompañamiento en el diseño e implementación de procesos de calidad de TI</c:v>
                </c:pt>
                <c:pt idx="376">
                  <c:v>Servicio para la Digitalización de 4´500,000 de imágenes con Valor Legal</c:v>
                </c:pt>
                <c:pt idx="377">
                  <c:v>Suscripción de licencias para MS Project</c:v>
                </c:pt>
                <c:pt idx="378">
                  <c:v>Suscripción Due Dilligence , renovación anual directorio Bankers (Debida Diligencia) y UBO (ultimo beneficario final) </c:v>
                </c:pt>
                <c:pt idx="379">
                  <c:v>Servicio de agua y desagüe para la sede principal y oficinas Lima</c:v>
                </c:pt>
                <c:pt idx="380">
                  <c:v>Mantenimiento al Servicio de Adecuación del Sistema de Seguridad SIX/WEB/LBTR</c:v>
                </c:pt>
                <c:pt idx="381">
                  <c:v>Seguro de accidentes personales general</c:v>
                </c:pt>
                <c:pt idx="382">
                  <c:v>Servico de análisis y desarrollo de mejoras a los sistemas internos de la Sección</c:v>
                </c:pt>
                <c:pt idx="383">
                  <c:v>Alquiler para funcionamiento de la OF. ESPECIAL 1 CENTRO COMERCIAL OPEN PLAZA HUÁNUCO</c:v>
                </c:pt>
                <c:pt idx="384">
                  <c:v>Servicio de mantenimiento predictivo, preventivo y correctivo para el sistema de seguridad electrónica de los centros de cómputo del Banco de la Nación- Sedes de San Isidro y Chiclayo </c:v>
                </c:pt>
                <c:pt idx="385">
                  <c:v>Alquiler para funcionamiento de la AGENCIA 2 ATE</c:v>
                </c:pt>
                <c:pt idx="386">
                  <c:v>Servicio Soporte de Plataforma Kubernetes del Banco de la Nación</c:v>
                </c:pt>
                <c:pt idx="387">
                  <c:v>Servicio de contratación de empresa especializada para procesos de selección de gerentes y gerente general</c:v>
                </c:pt>
                <c:pt idx="388">
                  <c:v>Adquisición de plataforma de redes inalámbricas para Sedes Administrativas y Macroregiones</c:v>
                </c:pt>
                <c:pt idx="389">
                  <c:v>Suministro de información financiera entre datos técnicos S.A. - DATATEC y BN.	</c:v>
                </c:pt>
                <c:pt idx="390">
                  <c:v>Suscripción Online Compliance (listas de sanciones).</c:v>
                </c:pt>
                <c:pt idx="391">
                  <c:v>Adquisición de Elevador</c:v>
                </c:pt>
                <c:pt idx="392">
                  <c:v>Otros (adecuación , traslados, etc)</c:v>
                </c:pt>
                <c:pt idx="393">
                  <c:v>Comisión de Servicio a Nivel Nacional         </c:v>
                </c:pt>
                <c:pt idx="394">
                  <c:v>Transferencias de fondos</c:v>
                </c:pt>
                <c:pt idx="395">
                  <c:v>Nuevas Funcionalidades en Agentes Full Carga</c:v>
                </c:pt>
                <c:pt idx="396">
                  <c:v>Servicio de Implementación a la Transición a IPV6 de la Infraestructura Tecnológica del Banco de la Nación</c:v>
                </c:pt>
                <c:pt idx="397">
                  <c:v>Mantenimiento y reparación de inmuebles (sist. eléctricos, carpintería madera y metálica, albañilería, gasfitería, ambientes locales y pozos Lima, cableado líneas telefónicas, reparaciones correctivas por observaciones ITSE -60 locales) </c:v>
                </c:pt>
                <c:pt idx="398">
                  <c:v>Donaciones Diversas</c:v>
                </c:pt>
                <c:pt idx="399">
                  <c:v>Servicio de Mantenimiento Preventivo y Reparación de equipos de Alarmas y Seguridad (Imprevistos)</c:v>
                </c:pt>
                <c:pt idx="400">
                  <c:v>Dispensador eléctrico</c:v>
                </c:pt>
                <c:pt idx="401">
                  <c:v>Nuevas Funcionalidades en Agentes Niubiz</c:v>
                </c:pt>
                <c:pt idx="402">
                  <c:v>Patrocinio Procesal en Derecho Penal en Lima y Callao</c:v>
                </c:pt>
                <c:pt idx="403">
                  <c:v>Reparación de muebles, máquinas y equipos varios de Lima - No Previstos</c:v>
                </c:pt>
                <c:pt idx="404">
                  <c:v>Gastos por emisión de tasas judiciales.</c:v>
                </c:pt>
                <c:pt idx="405">
                  <c:v>Solución de Conflictos – Conciliación Locadores</c:v>
                </c:pt>
                <c:pt idx="406">
                  <c:v>expediente tecnico Agencia Lima (Lampa)</c:v>
                </c:pt>
                <c:pt idx="407">
                  <c:v>Nuevas Funcionalidades en Agentes GLOBOKAS</c:v>
                </c:pt>
                <c:pt idx="408">
                  <c:v>Suscripción de licencias para la gestión de demanda y revisión del proceso</c:v>
                </c:pt>
                <c:pt idx="409">
                  <c:v>Adquisición de una solución de seguridad para aplicaciones web y administrador de ancho de banda</c:v>
                </c:pt>
                <c:pt idx="410">
                  <c:v>Red de Teleproceso SWIFT</c:v>
                </c:pt>
                <c:pt idx="411">
                  <c:v>Servicio de Apoyo para la ejecución de Proyectos de la Sección Apertura de Cuentas</c:v>
                </c:pt>
                <c:pt idx="412">
                  <c:v>Kit de señaleticas para cajeros automáticos</c:v>
                </c:pt>
                <c:pt idx="413">
                  <c:v>Outsourcing - Mesa de Servicio</c:v>
                </c:pt>
                <c:pt idx="414">
                  <c:v>Adquisición de Mascarillas KN95 para las SMR´s</c:v>
                </c:pt>
                <c:pt idx="415">
                  <c:v>Mantenimiento espacio ATMs (Metro 40, C.C Gran Caquetá Plaza, C.C Plaza San Miguel, Aventura Plaza)</c:v>
                </c:pt>
                <c:pt idx="416">
                  <c:v>Op. por liquidar Multired Cajeros Corresponsales</c:v>
                </c:pt>
                <c:pt idx="417">
                  <c:v>Servicio de carga, traslado y embalaje de cajas con documentos</c:v>
                </c:pt>
                <c:pt idx="418">
                  <c:v>Validación de la correcta emisión de  comprobantes de pago electrónicos y otros documentos  a través del sistema de emisión electrónica – operador de servicios electrónicos (SEE -  OSE)</c:v>
                </c:pt>
                <c:pt idx="419">
                  <c:v>Adquisición de terminales de voz para sedes administrativas y red de agencias</c:v>
                </c:pt>
                <c:pt idx="420">
                  <c:v>Conducción de actividades de integración familiar (provincia)</c:v>
                </c:pt>
                <c:pt idx="421">
                  <c:v>Alquiler  espacio para Cajero TOTTUS LIMA (CRILLON)</c:v>
                </c:pt>
                <c:pt idx="422">
                  <c:v>Soporte y mantenimiento de emisión de facturación electrónica</c:v>
                </c:pt>
                <c:pt idx="423">
                  <c:v>Alquiler  espacio para Cajero OPEN PLAZA  CHICLAYO</c:v>
                </c:pt>
                <c:pt idx="424">
                  <c:v>Impresión de material informativo y publicitario (folletería, volantes, dípticos, trípticos, afiches, banners, etc.) para actividades de responsabilidad social</c:v>
                </c:pt>
                <c:pt idx="425">
                  <c:v>LOCADORES DE SERVICIO</c:v>
                </c:pt>
                <c:pt idx="426">
                  <c:v>Comisión de Servicios a Nivel Nacional </c:v>
                </c:pt>
                <c:pt idx="427">
                  <c:v>Contratación de plataforma de gestión del desempeño (anual)</c:v>
                </c:pt>
                <c:pt idx="428">
                  <c:v>Monitoreo de Riesgo Psicosocial-SST</c:v>
                </c:pt>
                <c:pt idx="429">
                  <c:v>Adquisición de Sitemas de Video Grabacion Digital LP 2023</c:v>
                </c:pt>
                <c:pt idx="430">
                  <c:v>Servicios legales Persona Jurídica (Arbitraje y otros)</c:v>
                </c:pt>
                <c:pt idx="431">
                  <c:v>Alquiler para funcionamiento de la OF. ESPECIAL 1 CENTRO COMERCIAL OPEN PLAZA ANGAMOS</c:v>
                </c:pt>
                <c:pt idx="432">
                  <c:v>Suscripción de Herramienta de Gestión de Demanda de TI</c:v>
                </c:pt>
                <c:pt idx="433">
                  <c:v>Suscripción de Herramienta de Gestión de Contratos de TI</c:v>
                </c:pt>
                <c:pt idx="434">
                  <c:v>Suministros aseo personal - distribuido por almacén Sede Principal, Elizalde y SMR Lima</c:v>
                </c:pt>
                <c:pt idx="435">
                  <c:v>Sepelio y Luto</c:v>
                </c:pt>
                <c:pt idx="436">
                  <c:v>Servicio de Mantenimiento Preventivo y Correctivo para Equipos de Aire Acondicionado y Ventilación Mecánica de la Sede Elizalde.</c:v>
                </c:pt>
                <c:pt idx="437">
                  <c:v>Servicio de Procesos previsionales individuales, hasta con diez (10) demandantes o demandados y/o en caso el demandante actúe en nombre y representación de hasta (10) diez representados</c:v>
                </c:pt>
                <c:pt idx="438">
                  <c:v>Absolución de consultas relacionadas a los procesos de contratación.</c:v>
                </c:pt>
                <c:pt idx="439">
                  <c:v>Servicio de suscripción y administración en plataforma Cloud</c:v>
                </c:pt>
                <c:pt idx="440">
                  <c:v>AGENCIA SANTA MARIA DE NIEVA</c:v>
                </c:pt>
                <c:pt idx="441">
                  <c:v>Adq Herramienta e implementación APP SCAN - Análisis Vulnerabilidades</c:v>
                </c:pt>
                <c:pt idx="442">
                  <c:v>Servicios legales Persona Jurídica (Arbitraje y otros servicios jurídicos)</c:v>
                </c:pt>
                <c:pt idx="443">
                  <c:v>Servicio de diagramación, diseño, fotografía, edición y corrección de estilo de la memoria institucional 2022</c:v>
                </c:pt>
                <c:pt idx="444">
                  <c:v>Impuesto Transacciones Financieras</c:v>
                </c:pt>
                <c:pt idx="445">
                  <c:v>SANEAMIENTO DE INMUEBLES</c:v>
                </c:pt>
                <c:pt idx="446">
                  <c:v>Servicio de consultoría para proceso vinculados a la Sección Selección de Personal.</c:v>
                </c:pt>
                <c:pt idx="447">
                  <c:v>Adquisición de polos para los trabajadores que laboran los días sábados en Red de Agencias a Nivel Nacional - Banco de la Nación periodo 2021.</c:v>
                </c:pt>
                <c:pt idx="448">
                  <c:v>Servicio de monitoreo en las plataformas digitales para realizar medición del impacto de las publicaciones y campañas que realiza el Banco de la Nación</c:v>
                </c:pt>
                <c:pt idx="449">
                  <c:v>Adquisición de Lectoras de Cheques</c:v>
                </c:pt>
                <c:pt idx="450">
                  <c:v>Consulta de Supervivencia ante la RENIEC</c:v>
                </c:pt>
                <c:pt idx="451">
                  <c:v>Tarjeta de Crédito MC - Costo emisión</c:v>
                </c:pt>
                <c:pt idx="452">
                  <c:v>Adquisición de software para diseño y edición de videos</c:v>
                </c:pt>
                <c:pt idx="453">
                  <c:v>Suministros para cajeros automáticos -distribuido por almacén</c:v>
                </c:pt>
                <c:pt idx="454">
                  <c:v>Servicio de consultoría </c:v>
                </c:pt>
                <c:pt idx="455">
                  <c:v>Mantenimiento correctivo del Sistema de Video a nivel nacional (Imprevistos).</c:v>
                </c:pt>
                <c:pt idx="456">
                  <c:v>Licencias para Cajeros Automáticos NCR para su integración al Sistema Centralizado de Administración Remota</c:v>
                </c:pt>
                <c:pt idx="457">
                  <c:v>Adquisición de Pin Pads para las Oficinas del Banco de la Nación</c:v>
                </c:pt>
                <c:pt idx="458">
                  <c:v>Servicio de médicos ocupacionales control al covid-19</c:v>
                </c:pt>
                <c:pt idx="459">
                  <c:v>Documentación de aplicaciones críticas</c:v>
                </c:pt>
                <c:pt idx="460">
                  <c:v>Alquiler para funcionamiento de la AGENCIA 3 OXAPAMPA</c:v>
                </c:pt>
                <c:pt idx="461">
                  <c:v>Servicio de médicos ocupacionales preventivo al covid-19</c:v>
                </c:pt>
                <c:pt idx="462">
                  <c:v>Banquetas, papeleras, acrílicos, detectores de billetes, ordenadores de cola y otros, distribuidos por almacén </c:v>
                </c:pt>
                <c:pt idx="463">
                  <c:v>Servicio de diagnóstico, mantenimiento, mejoras, soporte y capacitación en el módulo CP del Oracle E-Business Suite R12</c:v>
                </c:pt>
                <c:pt idx="464">
                  <c:v>Casacas para los trabajadores afectados por el friaje </c:v>
                </c:pt>
                <c:pt idx="465">
                  <c:v>Mantenimiento preventivo de Adq e Instalac de Grupos electrogenos SMR Lima - Prestacion Accesoria</c:v>
                </c:pt>
                <c:pt idx="466">
                  <c:v>Adq Licencias SQL Server y Windows Server Datacenter - FONAFE</c:v>
                </c:pt>
                <c:pt idx="467">
                  <c:v>Fortalecimiento de Herramientas Testing</c:v>
                </c:pt>
                <c:pt idx="468">
                  <c:v>Contratación del servicio de evaluación de potencial y mapeo de talento</c:v>
                </c:pt>
                <c:pt idx="469">
                  <c:v>Mantenimiento de termoimpresoras.</c:v>
                </c:pt>
                <c:pt idx="470">
                  <c:v>Adquisición e instalación de repuestos críticos para UPS de los Centros de Cómputo del Banco</c:v>
                </c:pt>
                <c:pt idx="471">
                  <c:v>Servicio de Mantenimiento y Soporte Técnico del Sistema SIX/SECURITY ADVANCED </c:v>
                </c:pt>
                <c:pt idx="472">
                  <c:v>Adquisición de mascarillas faciales textil de uso comunitario reutilizables para los trabajadores del BN</c:v>
                </c:pt>
                <c:pt idx="473">
                  <c:v>Servicio de Patrocinio Procesal en Derecho Laboral y Previsional en Lima y Callao - Procesos Previsionales Colectivos con más de diez (10) demandantes o demandados (Item 2)</c:v>
                </c:pt>
                <c:pt idx="474">
                  <c:v>Reemplazo Programado Perifericos</c:v>
                </c:pt>
                <c:pt idx="475">
                  <c:v>Servicio de mantenimiento simplificación de asientos módulo CG.</c:v>
                </c:pt>
                <c:pt idx="476">
                  <c:v>Repuestos para ATM´s, accesorios ligados a ATMs</c:v>
                </c:pt>
                <c:pt idx="477">
                  <c:v>Servicios profesionales de apoyo a la Gerencia de Legal (pagos arbitrales y otros servicios jurídicos).</c:v>
                </c:pt>
                <c:pt idx="478">
                  <c:v>Estudio prospectivo de la demanda para el desarrollo e implementación de puntos de atención</c:v>
                </c:pt>
                <c:pt idx="479">
                  <c:v>Mejoras en el módiulo de presupuesto</c:v>
                </c:pt>
                <c:pt idx="480">
                  <c:v>Implementación y fortalecimiento de Control de Gestión de Proyectos</c:v>
                </c:pt>
                <c:pt idx="481">
                  <c:v>Repuestos Sistemas Video Grabación Digital</c:v>
                </c:pt>
                <c:pt idx="482">
                  <c:v>Consultorías para la revisión y verificación sobre huella de carbono</c:v>
                </c:pt>
                <c:pt idx="483">
                  <c:v>Imprevistos distribución de formatos impresos  (stock de almacén)</c:v>
                </c:pt>
                <c:pt idx="484">
                  <c:v>Servicio de Patrocinio Procesal en Derecho Penal en Lima y Callao</c:v>
                </c:pt>
                <c:pt idx="485">
                  <c:v>Alquiler  espacio para Cajero TOTTUS LIMA (ZORRITOS)</c:v>
                </c:pt>
                <c:pt idx="486">
                  <c:v>Servicio de reparación de equipos de aire acondicionado de precisión del Centro de Cómputo del Banco de la Nación- Sede San Borja </c:v>
                </c:pt>
                <c:pt idx="487">
                  <c:v>Servicio de Apoyo para la ejecución de Proyectos y o mejoras en la sección Mesa de Dinero</c:v>
                </c:pt>
                <c:pt idx="488">
                  <c:v>Servicios de asesoria legal laboral temas pensionista </c:v>
                </c:pt>
                <c:pt idx="489">
                  <c:v>Servicio de arbitraje laboral integrando el tribunal arbitral en la negociación colectiva con el sindicato único de trabajadores del Banco de la Nación - SUTBAN, periodo 2019</c:v>
                </c:pt>
                <c:pt idx="490">
                  <c:v>Servicio de Apoyo en la administración y manejo del sistema Swift</c:v>
                </c:pt>
                <c:pt idx="491">
                  <c:v>Compra de libros y suscripcion de revistas especializadas para la Biblioteca.</c:v>
                </c:pt>
                <c:pt idx="492">
                  <c:v>Servicios complementarios para multired empresarial</c:v>
                </c:pt>
                <c:pt idx="493">
                  <c:v>Servicios complementarios para proyecto de Facturación electrónica</c:v>
                </c:pt>
                <c:pt idx="494">
                  <c:v>Servicio de Revisión del Modelo de Riesgo de Mercado - Tasa de Interes</c:v>
                </c:pt>
                <c:pt idx="495">
                  <c:v>ATENCION PSICOLOGICA PARA LOS TRABAJADORES DEL BANCO DE LA NACION</c:v>
                </c:pt>
                <c:pt idx="496">
                  <c:v>Comis.serv.mc.proceso-agente multired</c:v>
                </c:pt>
                <c:pt idx="497">
                  <c:v>Tokens Diferido</c:v>
                </c:pt>
                <c:pt idx="498">
                  <c:v>Servicio de BTL para actividades de responsabilidad social</c:v>
                </c:pt>
                <c:pt idx="499">
                  <c:v>Alquiler para funcionamiento de la AGENCIA 2 JAUJA </c:v>
                </c:pt>
                <c:pt idx="500">
                  <c:v>Bolsa 7,500 horas</c:v>
                </c:pt>
                <c:pt idx="501">
                  <c:v>Servicio de Auditoria 3</c:v>
                </c:pt>
                <c:pt idx="502">
                  <c:v>Servicios Complementarios para Proyectos MEF</c:v>
                </c:pt>
                <c:pt idx="503">
                  <c:v>Adquisición de Impresoras Híbridas para las Oficinas del Banco de la Nación - Provincias</c:v>
                </c:pt>
                <c:pt idx="504">
                  <c:v>Servicio de suscripción anual de imágenes y vectores para uso institucional del Banco de la Nación</c:v>
                </c:pt>
                <c:pt idx="505">
                  <c:v>Tarjetas de limpieza para lectoras de ATM´s</c:v>
                </c:pt>
                <c:pt idx="506">
                  <c:v>Mascarillas quirúrgicas descartables para los trabajadores de la Red de Agencias y Oficinas Administrativas </c:v>
                </c:pt>
                <c:pt idx="507">
                  <c:v>Servicio de patrocinio en procesos de arbitraje de contrataciones del estado, civil y comercial, así como en procedimientos administrativos en protección y defensa del consumidor en Lima y Callao - Ítem 1</c:v>
                </c:pt>
                <c:pt idx="508">
                  <c:v>Seguro de accidentes personales por comisión de servicios</c:v>
                </c:pt>
                <c:pt idx="509">
                  <c:v>Servicios de asesoria legal laboral temas politica remunerativa</c:v>
                </c:pt>
                <c:pt idx="510">
                  <c:v>Servicio para Optimización de Procesos de Backup con el Software TSM (TIVOLI STORAGE MANAGER) en el ambiente de Base de Datos ORACLE - Nuevo Contrato</c:v>
                </c:pt>
                <c:pt idx="511">
                  <c:v>Repuestos y materiales para maquinaria y equipos</c:v>
                </c:pt>
                <c:pt idx="512">
                  <c:v>Implementación de una Solución de Gestión Centralizada para Parches de Seguridad, Logs de Auditoría y Usuarios para Servidores con LINUX REDHAT - Nuevo Contrato</c:v>
                </c:pt>
                <c:pt idx="513">
                  <c:v>Terminal Bloomberg Anywhere</c:v>
                </c:pt>
                <c:pt idx="514">
                  <c:v>ITEM 3 - Servicio de Mtto. Predictivo, Preventivo y Correctivo de la Infraestructura Física del Centro de Cómputo Alterno San Isidro del BN </c:v>
                </c:pt>
                <c:pt idx="515">
                  <c:v>Servicios complementarios para proyecto Sentinel</c:v>
                </c:pt>
                <c:pt idx="516">
                  <c:v>Servicio de patrocinio procesal en derecho laboral y previsional en Lima y Callao, procesos previsionales colectivos, con más de diez (10) demandantes o demandados y/o en caso el demandante actúe en nombre y representación de más de diez (10) representados</c:v>
                </c:pt>
                <c:pt idx="517">
                  <c:v>Letreros fotoluminiscentes y letreros led</c:v>
                </c:pt>
                <c:pt idx="518">
                  <c:v>Clasificación de riesgos para el Banco de la Nación (Ítem 2)</c:v>
                </c:pt>
                <c:pt idx="519">
                  <c:v>Actualización de la plataforma central que soporta la red de ATMs - Demanda de Incidencias no previstas</c:v>
                </c:pt>
                <c:pt idx="520">
                  <c:v>SOLUCIÓN TECNOLÓGICA PARA LA PREVENCION DE FRAUDES, LA/FT Y APLICACIÓN DE SCORING DE RIESGOS DE LA/FT (SENTINEL)</c:v>
                </c:pt>
                <c:pt idx="521">
                  <c:v>Seguro Complementario de Trabajo de Riesgo (SCTR), para personal de planta y locadores de servicio (Div. Gestión de Tecnología de Información)</c:v>
                </c:pt>
                <c:pt idx="522">
                  <c:v>Digitalizacion de Legajos Personales</c:v>
                </c:pt>
                <c:pt idx="523">
                  <c:v>Sevicios de Refrigerios masivos a traves de contrato superior a 8 (UIT)</c:v>
                </c:pt>
                <c:pt idx="524">
                  <c:v>Actividades de Cultura Organizacional </c:v>
                </c:pt>
                <c:pt idx="525">
                  <c:v>Materiales diversos para instalaciones, incluye conectores, cable UPT, teleduct, rosetas, cintas aislantes, etc.</c:v>
                </c:pt>
                <c:pt idx="526">
                  <c:v>Servicio de Soporte y Aseguramiento de la Granja de Servidores Empresariales con Sistema Operativo Linux RedHat (Adquisición de Suscripciones Plataforma Linux para Open - contrato anterior)</c:v>
                </c:pt>
                <c:pt idx="527">
                  <c:v>Imprevistos - Alquiler</c:v>
                </c:pt>
                <c:pt idx="528">
                  <c:v>Gastos protesto,  notariales, registrales, INDECOPI, copias autenticadas y simples de opiniones OSCE.</c:v>
                </c:pt>
                <c:pt idx="529">
                  <c:v>Servicio de Soporte y Aseguramiento de la Granja de Servidores Empresariales con Sistema Operativo Linux RedHat</c:v>
                </c:pt>
                <c:pt idx="530">
                  <c:v>Materiales y accesorios para cableado estructurado y puntos de red</c:v>
                </c:pt>
                <c:pt idx="531">
                  <c:v>Servicio de Revisión del Modelo Interno de Riesgo País</c:v>
                </c:pt>
                <c:pt idx="532">
                  <c:v>TASACIÓN COMERCIAL ANUAL 2023 DE 217 INMUEBLES PROPIOS DEL BN.</c:v>
                </c:pt>
                <c:pt idx="533">
                  <c:v>Ceremonia de Reconocimiento 54 Aniversario</c:v>
                </c:pt>
                <c:pt idx="534">
                  <c:v>Combustible para abastecer la flota vehicular del BN</c:v>
                </c:pt>
                <c:pt idx="535">
                  <c:v>Patrocinio procesal en derecho civil, comercial, constitucional en Lima y Callao</c:v>
                </c:pt>
                <c:pt idx="536">
                  <c:v>Servicio Especializado para Implementaciones de Alertas en la Suite BMC TRUESIGHT - Nuevo Contrato</c:v>
                </c:pt>
                <c:pt idx="537">
                  <c:v>Servicio de Monitoreo Antiphishing Preventivo</c:v>
                </c:pt>
                <c:pt idx="538">
                  <c:v>BVL - Contribuciones por Derecho Cotización</c:v>
                </c:pt>
                <c:pt idx="539">
                  <c:v>Administración, gestión y almacenamiento de la documentación electrónica Directorio y Comités - DILIGENT </c:v>
                </c:pt>
                <c:pt idx="540">
                  <c:v>Servicios complementarios para incidencias del sistema oracle financial</c:v>
                </c:pt>
                <c:pt idx="541">
                  <c:v>Servicio de implementación de alta disponibilidad para cajeros Diebold</c:v>
                </c:pt>
                <c:pt idx="542">
                  <c:v>Servicios complementarios para proyecto de Signus RRHH</c:v>
                </c:pt>
                <c:pt idx="543">
                  <c:v>Servicio de Soporte y Mantenimiento del RISK-LAB</c:v>
                </c:pt>
                <c:pt idx="544">
                  <c:v>Servicio de Operación de Equipos de Energía Eléctrica de los Centros de Cómputo del BN - Nuevo Contrato</c:v>
                </c:pt>
                <c:pt idx="545">
                  <c:v>Asignacion de viáticos del personal estudiante que viaja a Lima o agencias donde se desarrolla la actividad</c:v>
                </c:pt>
                <c:pt idx="546">
                  <c:v>Comisiones Tarjetas Mastercard</c:v>
                </c:pt>
                <c:pt idx="547">
                  <c:v>Realizar gestión comercial con los representantes de las entidades públicas a nivel nacional y participar en las actividades protocolares</c:v>
                </c:pt>
                <c:pt idx="548">
                  <c:v>Impresión y ensobrado de cartas </c:v>
                </c:pt>
                <c:pt idx="549">
                  <c:v>Autditoría externa al Sistema de Gestión de SST</c:v>
                </c:pt>
                <c:pt idx="550">
                  <c:v>Equipos audiovisuales </c:v>
                </c:pt>
                <c:pt idx="551">
                  <c:v>Contratación del servicio de elaboración de objetivos por puesto mediante  mesas de trabajo con gerencias</c:v>
                </c:pt>
                <c:pt idx="552">
                  <c:v>Servicio telefonia móvil operador roaming, micro chip ipad, móvil líneas, móvil penalidad.</c:v>
                </c:pt>
                <c:pt idx="553">
                  <c:v>Servicio de implementación de mejoras de procesos y tecnologicas</c:v>
                </c:pt>
                <c:pt idx="554">
                  <c:v>Servicio de Apoyo ejecución de levantamientos de embargos judiciales</c:v>
                </c:pt>
                <c:pt idx="555">
                  <c:v>Servicio de apoyo en la gestión de archivos documentales y digitalización</c:v>
                </c:pt>
                <c:pt idx="556">
                  <c:v>Servicio de Apoyo para la ejecución de Proyectos y/o mejoras en la Sección Programación de Fondos</c:v>
                </c:pt>
                <c:pt idx="557">
                  <c:v>Servicio de apoyo en la gestión de identificación de mejoras de procesos, actualización de normativas, gestión de riesgos y recomendaciones de organos de control </c:v>
                </c:pt>
                <c:pt idx="558">
                  <c:v>Servicio de ejecución de embargos</c:v>
                </c:pt>
                <c:pt idx="559">
                  <c:v>Servicio seguimiento de expedientes de Obligados</c:v>
                </c:pt>
                <c:pt idx="560">
                  <c:v>Servicio de Apoyo ejecución de embargos</c:v>
                </c:pt>
                <c:pt idx="561">
                  <c:v>Servicio de Diligencia Administrativa</c:v>
                </c:pt>
                <c:pt idx="562">
                  <c:v>Servicio de revisión de planillas de pago</c:v>
                </c:pt>
                <c:pt idx="563">
                  <c:v>REFRIGERIO</c:v>
                </c:pt>
                <c:pt idx="564">
                  <c:v>Servicio de Realización de Pruebas Rápidas de serológicas para SARS-CoV-2 para los trabajadores del Banco de la Nación en la ciudad de Lima</c:v>
                </c:pt>
                <c:pt idx="565">
                  <c:v>Adquisición de Licenciamiento para Plataforma de Virtualización VMWARE</c:v>
                </c:pt>
                <c:pt idx="566">
                  <c:v>Precintos de seguridad y materiales</c:v>
                </c:pt>
                <c:pt idx="567">
                  <c:v>Alquiler para funcionamiento de la AGENCIA 2 HUANCABAMBA</c:v>
                </c:pt>
                <c:pt idx="568">
                  <c:v>Honorarios Profesionales - Persona Natural                ( Especialistas según la naturaleza de los servicios de control)</c:v>
                </c:pt>
                <c:pt idx="569">
                  <c:v>Alquiler  espacio para Cajero C. C. PLAZA SAN MIGUEL</c:v>
                </c:pt>
                <c:pt idx="570">
                  <c:v>Fotochecks  (red de agencias, deteriorados, nuevos ingresos)</c:v>
                </c:pt>
                <c:pt idx="571">
                  <c:v>Clasificación de riesgos para el Banco de la Nación (Ítem 1)</c:v>
                </c:pt>
                <c:pt idx="572">
                  <c:v>Atenciones oficiales a personas, emp. e inst. vinculadas con las funciones del BN y reuniones de trabajo con personal BN.</c:v>
                </c:pt>
                <c:pt idx="573">
                  <c:v>Upgrade y servicio de mantenimiento y soporte del software de gestión de fallas CICS</c:v>
                </c:pt>
                <c:pt idx="574">
                  <c:v>Servicio de revisión y mejoras del proceso de ingresos de pago a pensionistas</c:v>
                </c:pt>
                <c:pt idx="575">
                  <c:v>Servicio de Operación de Sistemas de Aire Acondicionado y Grupos Electrógenos de los Centros de Cómputo del BN - Nuevo Contrato</c:v>
                </c:pt>
                <c:pt idx="576">
                  <c:v>Alquiler  Lactario AGENCIA 1 PIURA</c:v>
                </c:pt>
                <c:pt idx="577">
                  <c:v>Prov. para Riesgo País - Fondos Disponibles</c:v>
                </c:pt>
                <c:pt idx="578">
                  <c:v>TASACIÓN COMERCIAL ANUAL 2023 DE 86 INMUEBLES.</c:v>
                </c:pt>
                <c:pt idx="579">
                  <c:v>Servicio de Revisión del Modelo de Asignación de Lineas de Contraparte</c:v>
                </c:pt>
                <c:pt idx="580">
                  <c:v>Adquisición de mascarillas KN95 para los trabajadores de red de agencias Lima del Banco de la Nación con riesgo mediano de exposición</c:v>
                </c:pt>
                <c:pt idx="581">
                  <c:v>Gastos Notariales</c:v>
                </c:pt>
                <c:pt idx="582">
                  <c:v>Servicio de Certificación en ISO 37001</c:v>
                </c:pt>
                <c:pt idx="583">
                  <c:v>Ampliación de granja de servidores para virtualización. </c:v>
                </c:pt>
                <c:pt idx="584">
                  <c:v>Traslado de Documentos del Archivo Central al Almacén de Ate y del Almacén de Ate al Archivo Central</c:v>
                </c:pt>
                <c:pt idx="585">
                  <c:v>Servicio de consultoria revisión reporte de sostenibilidad</c:v>
                </c:pt>
                <c:pt idx="586">
                  <c:v>Alquiler  espacio para Cajero CC. PENTA MALL
TRUJILLO (MANSICHE)</c:v>
                </c:pt>
                <c:pt idx="587">
                  <c:v>Gastos de suministros tales como: gaseosas, galletas, café, azúcar, infusiones, menaje etc.</c:v>
                </c:pt>
                <c:pt idx="588">
                  <c:v>Alquiler  espacio para Cajero AV. CANADA - SAN LUIS</c:v>
                </c:pt>
                <c:pt idx="589">
                  <c:v>Servicio de Auditoria 2</c:v>
                </c:pt>
                <c:pt idx="590">
                  <c:v>Servicio de Auditoria 1</c:v>
                </c:pt>
                <c:pt idx="591">
                  <c:v>Comisiones varias al Exterior</c:v>
                </c:pt>
                <c:pt idx="592">
                  <c:v>Servicio de Soporte, Mantenimiento de la Solución 07INVOICE y Módulo personalizado  en Oracle Financial.</c:v>
                </c:pt>
                <c:pt idx="593">
                  <c:v>Servicio de evaluación online para postulantes al Banco de la Nación.</c:v>
                </c:pt>
                <c:pt idx="594">
                  <c:v>Servicio de Tratamiento de Datos</c:v>
                </c:pt>
                <c:pt idx="595">
                  <c:v>Servicio de mantenimiento, recarga y prueba hidrostática de los Extintores de las Sedes; Principal incluida Agencia bancaria, Elizalde y locales almacén Ate, Data Center Javier Prado</c:v>
                </c:pt>
                <c:pt idx="596">
                  <c:v>Servicio de suscripción de acortador de direcciones y generador de códigos QR</c:v>
                </c:pt>
                <c:pt idx="597">
                  <c:v>Adq software detector Loops SNA e inventario automatico equipos Comunicaciones</c:v>
                </c:pt>
                <c:pt idx="598">
                  <c:v>Patrocinio procesal en derecho laboral y previsional en Lima y Callao (300 laborales y 30 previsionales, Item 1 y 3).</c:v>
                </c:pt>
                <c:pt idx="599">
                  <c:v>Estudio de Clima Laboral y seguimiento</c:v>
                </c:pt>
                <c:pt idx="600">
                  <c:v>Servicio  para realizar la Evaluación del Servicio en Canales de Atención con el Cliente Incógnito en Lima y Provincias 2023</c:v>
                </c:pt>
                <c:pt idx="601">
                  <c:v>Servicio de Selección de puestos  profesionales especializados y/o jefaturales (10)</c:v>
                </c:pt>
                <c:pt idx="602">
                  <c:v>Servicios de empaste de documentos contables</c:v>
                </c:pt>
                <c:pt idx="603">
                  <c:v>Adquisición Licencias para la Plataforma RPA</c:v>
                </c:pt>
                <c:pt idx="604">
                  <c:v>Servicio de calificación e identificación de puestos criticos </c:v>
                </c:pt>
                <c:pt idx="605">
                  <c:v>Muebles, máquinas y equipos / vehículos para traslado de funcionarios / grupo electrógeno, buses, baños, etc) - imprevistos</c:v>
                </c:pt>
                <c:pt idx="606">
                  <c:v>Servicio de consultoría legal externa en actividad empresarial del Estado, actos de disposición y/o administración sobre bienes del Estado, solicitudes de transparencia y acceso a la información pública, protección de datos personales, gestiones de las con</c:v>
                </c:pt>
                <c:pt idx="607">
                  <c:v>Compra de pasajes del personal estudiante que viaja a Lima o agencias donde se desarrolla la actividad</c:v>
                </c:pt>
                <c:pt idx="608">
                  <c:v>Alquiler  espacio para Cajero C.C. MALL AVENTURA PLAZA 
PAUCARPATA - AREQUIPA</c:v>
                </c:pt>
                <c:pt idx="609">
                  <c:v>Alquiler  espacio para Cajero C.C. MALL AVENTURA PLAZA 
SANTA ANITA</c:v>
                </c:pt>
                <c:pt idx="610">
                  <c:v>Servicios para atención de requerimientos ante nuevas disposiciones regulatorias y/o control por parte del BCRP, Contaduría, SBS, FONAFE.</c:v>
                </c:pt>
                <c:pt idx="611">
                  <c:v>Alquiler  espacio para Cajero C.C. MALL AVENTURA PLAZA 
BELLAVISTA </c:v>
                </c:pt>
                <c:pt idx="612">
                  <c:v>Adquisición de Solución de Filtro de Seguridad para Navegación Web en Internet </c:v>
                </c:pt>
                <c:pt idx="613">
                  <c:v>Servicio de Asistencia legal en temas bancarios y financieros</c:v>
                </c:pt>
                <c:pt idx="614">
                  <c:v>Elaboración de videos instructivos</c:v>
                </c:pt>
                <c:pt idx="615">
                  <c:v>Servicio de Soporte y Mantenimiento al Sistema de Trámite Documentario (STD) - 1</c:v>
                </c:pt>
                <c:pt idx="616">
                  <c:v>Servicio de evaluación y reajuste en prueba de concepto para incrementar la facturación electrónica en el BN</c:v>
                </c:pt>
                <c:pt idx="617">
                  <c:v>Servicio de soporte técnico para storage MIDRANGE y FILESERVER HNAS del ambiente distribuido - Nuevo Contrato</c:v>
                </c:pt>
                <c:pt idx="618">
                  <c:v>Adquisición de la Licencia y Servicio de Mantenimiento y Soporte de software de Depuración para el Ambiente de la LPAR de Certificación (xpediter calidad) (PA)</c:v>
                </c:pt>
                <c:pt idx="619">
                  <c:v>Servicio de telefonía satelital</c:v>
                </c:pt>
                <c:pt idx="620">
                  <c:v>Alquiler  espacio para Cajero CAJEROS OPEN PLAZA      
ATOCONGO</c:v>
                </c:pt>
                <c:pt idx="621">
                  <c:v>Alquiler  espacio para Cajero CAJEROS OPEN PLAZA PUCALLPA</c:v>
                </c:pt>
                <c:pt idx="622">
                  <c:v>Consulta en portal de la Sunarp</c:v>
                </c:pt>
                <c:pt idx="623">
                  <c:v>Mantenimiento de Apilador Electrico, Marca Crown</c:v>
                </c:pt>
                <c:pt idx="624">
                  <c:v>Servicio de revisión de expedientes de deudores No Minoristas. Es de carácter regulatorio.</c:v>
                </c:pt>
                <c:pt idx="625">
                  <c:v>Mantenimiento Preventivo y correctivo de cajas de Seguridad y puertas de bóveda en agencias y ATMs  (Imprevistos)</c:v>
                </c:pt>
                <c:pt idx="626">
                  <c:v>Suscripción del software HCL XWORK SERVER.</c:v>
                </c:pt>
                <c:pt idx="627">
                  <c:v>Adquisición del Servicio de Comunicación de Datos mediante línea Celular 3G (Menor 8UITs)</c:v>
                </c:pt>
                <c:pt idx="628">
                  <c:v>Servicio de contratar un estudio jurídico que designe a un abogado especialista en derecho laboral individual, colectivo, seguridad y salud en el trabajo, que brinde servicios de asesoría legal.</c:v>
                </c:pt>
                <c:pt idx="629">
                  <c:v>Legalización y cartas notariales </c:v>
                </c:pt>
                <c:pt idx="630">
                  <c:v>Auditoria del Sistema de Gestión de la Calidad bajo la Norma ISO 9001:2015</c:v>
                </c:pt>
                <c:pt idx="631">
                  <c:v>Asesoria en la revision de polizas y en la elaboracion y preparacion de las bases de acuerdo a las bases estandarizadas y aprobadas por El OSCE
- Gerardo Sanchez</c:v>
                </c:pt>
                <c:pt idx="632">
                  <c:v>Auditoria de Recertificación ISO 9001:2015 del Sistema de Gestión de la Calidad</c:v>
                </c:pt>
                <c:pt idx="633">
                  <c:v>Fondo fijo - Traslado de bienes corrientes y activos del almacén a oficinas a nivel nacional.</c:v>
                </c:pt>
                <c:pt idx="634">
                  <c:v>Reparación de Montacargas, Marca Toyota, Ate</c:v>
                </c:pt>
                <c:pt idx="635">
                  <c:v>Mantenimiento de Mäquina Ensunchandoras JK-5000, JK-5</c:v>
                </c:pt>
                <c:pt idx="636">
                  <c:v>Mantenimiento de Montacargas, Marca Toyota, Elizalde</c:v>
                </c:pt>
                <c:pt idx="637">
                  <c:v>Servicio de Suscripción SAE de Apoyo Consultoría</c:v>
                </c:pt>
                <c:pt idx="638">
                  <c:v>Servicio especializado en auditoria 3</c:v>
                </c:pt>
                <c:pt idx="639">
                  <c:v>Servicio especializado en auditoria 2</c:v>
                </c:pt>
                <c:pt idx="640">
                  <c:v>Servicio especializado en auditoria 1</c:v>
                </c:pt>
                <c:pt idx="641">
                  <c:v>Visa - Alertas en línea y en tiempo real</c:v>
                </c:pt>
                <c:pt idx="642">
                  <c:v>Adquisición de Solución de Filtro de Seguridad para Navegación Web en Internet  - Nuevo Contrato</c:v>
                </c:pt>
                <c:pt idx="643">
                  <c:v>Arreglos florales por defunción.</c:v>
                </c:pt>
                <c:pt idx="644">
                  <c:v>SERVICIO DE MONITOREO DE MEDIOS DE NOTICIAS NEGATIVAS RELACIONADAS A LA/FT Y/O DELITOS PRECEDENTES</c:v>
                </c:pt>
                <c:pt idx="645">
                  <c:v>Alquiler  espacio para Cajero C.C. SUPER MERCADO CANDY</c:v>
                </c:pt>
                <c:pt idx="646">
                  <c:v>Suministros, repuestos y materiales para vehículos del BN</c:v>
                </c:pt>
                <c:pt idx="647">
                  <c:v>Mantenimiento preventivo de grupos electrógenos y tableros de transferencia SMR Lima</c:v>
                </c:pt>
                <c:pt idx="648">
                  <c:v>Alquiler  espacio para Cajero AV. J.C. TELLO 823 - LINCE</c:v>
                </c:pt>
                <c:pt idx="649">
                  <c:v>Ratificación partidas de defunción</c:v>
                </c:pt>
                <c:pt idx="650">
                  <c:v>Profesional especializado para las coordinaciones parlamentarias
Del Pomar Saettone Magali Olga Betty</c:v>
                </c:pt>
                <c:pt idx="651">
                  <c:v>Alquiler  espacio para Cajero TOTTUS AREQUIPA</c:v>
                </c:pt>
                <c:pt idx="652">
                  <c:v>Alquiler  espacio para Cajero TOTTUS SULLANA</c:v>
                </c:pt>
                <c:pt idx="653">
                  <c:v>Alquiler  espacio para Cajero TOTTUS CHICLAYO</c:v>
                </c:pt>
                <c:pt idx="654">
                  <c:v>Alquiler  espacio para Cajero TOTTUS LA MOLINA (FONTANA)</c:v>
                </c:pt>
                <c:pt idx="655">
                  <c:v>Alquiler  espacio para Cajero TOTTUS SAN BORJA (SAN LUIS)</c:v>
                </c:pt>
                <c:pt idx="656">
                  <c:v>Alquiler  espacio para Cajero TOTTUS SAN ISIDRO (BEGONIAS)</c:v>
                </c:pt>
                <c:pt idx="657">
                  <c:v>Alquiler  espacio para Cajero TOTTUS CAÑETE</c:v>
                </c:pt>
                <c:pt idx="658">
                  <c:v>Alquiler  espacio para Cajero HOSPITAL SAN BARTOLOMÉ</c:v>
                </c:pt>
                <c:pt idx="659">
                  <c:v>Servicio de diseño de una metodología para conocimiento de Mercado y Formación de Segmentos con Base en la Gestión de Riesgos LA/FT en el BN.</c:v>
                </c:pt>
                <c:pt idx="660">
                  <c:v>Combustible para grupos electrógenos,  Centro Alterno, Elizalde, otros. </c:v>
                </c:pt>
                <c:pt idx="661">
                  <c:v>Alquiler  espacio para Cajero OPEN PLAZA - HUANCAYO</c:v>
                </c:pt>
                <c:pt idx="662">
                  <c:v>Fondos en Fideicomiso MN</c:v>
                </c:pt>
                <c:pt idx="663">
                  <c:v>Alquiler  espacio para Cajero OPEN PLAZA - PIURA</c:v>
                </c:pt>
                <c:pt idx="664">
                  <c:v>Obtención CRIs y fichas registrales de 318 inmuebles (semestral S/ 79.00 c/u)</c:v>
                </c:pt>
                <c:pt idx="665">
                  <c:v>EPP y indumentaria de trabajo</c:v>
                </c:pt>
                <c:pt idx="666">
                  <c:v>Alquiler  espacio para Cajero C.C. LIMA PLAZA NORTE</c:v>
                </c:pt>
                <c:pt idx="667">
                  <c:v>Alquiler  espacio para Cajero C.C. REAL PLAZA CENTRO CÍVICO</c:v>
                </c:pt>
                <c:pt idx="668">
                  <c:v>Alquiler  espacio para Cajero C.C. REAL PLAZA CHICLAYO</c:v>
                </c:pt>
                <c:pt idx="669">
                  <c:v>Alquiler  espacio para Cajero C.C. REAL PLAZA AREQUIPA</c:v>
                </c:pt>
                <c:pt idx="670">
                  <c:v>Alquiler  espacio para Cajero C.C. REAL PLAZA HUANCAYO</c:v>
                </c:pt>
                <c:pt idx="671">
                  <c:v>Alquiler  espacio para Cajero C.C. REAL PLAZA PRO</c:v>
                </c:pt>
                <c:pt idx="672">
                  <c:v>Alquiler  espacio para Cajero C.C. REAL PLAZA SALAVERRY</c:v>
                </c:pt>
                <c:pt idx="673">
                  <c:v>Alquiler  espacio para Cajero C.C. REAL PLAZA 
CUSCO</c:v>
                </c:pt>
                <c:pt idx="674">
                  <c:v>TITULACION DE INMUEBLES</c:v>
                </c:pt>
                <c:pt idx="675">
                  <c:v>Servicio especializado en auditoria 5</c:v>
                </c:pt>
                <c:pt idx="676">
                  <c:v>Servicio especializado en auditoria 4</c:v>
                </c:pt>
                <c:pt idx="677">
                  <c:v>Licenciamiento Eviews</c:v>
                </c:pt>
                <c:pt idx="678">
                  <c:v>Servicio de Actualización del Licenciamiento y Soporte Correctivo/Preventivo del Software del Portal Interno</c:v>
                </c:pt>
                <c:pt idx="679">
                  <c:v>Servicio central de riesgos para la prestación de servicios de acceso a base de datos (información)</c:v>
                </c:pt>
                <c:pt idx="680">
                  <c:v>Alquiler  espacio para Cajero C.C. MALL DEL SUR</c:v>
                </c:pt>
                <c:pt idx="681">
                  <c:v>Servicio Relacionado Recopilación de Información “Proyecto Cuenta DNI”.</c:v>
                </c:pt>
                <c:pt idx="682">
                  <c:v>Alquiler  espacio para Cajero C.C. REAL PLAZA 
PRIMAVERA</c:v>
                </c:pt>
                <c:pt idx="683">
                  <c:v>Alquiler  espacio para Cajero C.C. REAL PLAZA 
CENTRO CÍVICO</c:v>
                </c:pt>
                <c:pt idx="684">
                  <c:v>Alquiler  espacio para Cajero LOBBY PIURA</c:v>
                </c:pt>
                <c:pt idx="685">
                  <c:v>Diarios y revistas  (PE, GG, Legal y RR.II)</c:v>
                </c:pt>
                <c:pt idx="686">
                  <c:v>Asignacion de viáticos del personal Facilitador Interno que viaja a capacitar a provincia.</c:v>
                </c:pt>
                <c:pt idx="687">
                  <c:v>Alquiler  espacio para Cajero C.C. PENTA MALL 
VIÑEDOS</c:v>
                </c:pt>
                <c:pt idx="688">
                  <c:v>Adquisición de Impresoras multifuncionales para oficinas del Banco de la Nación en provincia - ITEM 2</c:v>
                </c:pt>
                <c:pt idx="689">
                  <c:v>Servicio de monitoreo de noticias, análisis avanzado de información en tv, radios, medios impresos, portales web a nivel nacional (Pac 2022)</c:v>
                </c:pt>
                <c:pt idx="690">
                  <c:v>Servicio de comunicación mediante red celular para ventanillas itinerantes del BN - Nuevo Contrato</c:v>
                </c:pt>
                <c:pt idx="691">
                  <c:v>Asesoramiento a la Jefatura de OCI en la Formulación y Revisión de los Informes de Control</c:v>
                </c:pt>
                <c:pt idx="692">
                  <c:v>Alquiler  espacio para Cajero ROYAL PLAZA INDEPENDENCIA</c:v>
                </c:pt>
                <c:pt idx="693">
                  <c:v>Apoyo en la Formulación y Asignación Presupuesto 2023</c:v>
                </c:pt>
                <c:pt idx="694">
                  <c:v>Comisión de Servicios al Exterior - Directores</c:v>
                </c:pt>
                <c:pt idx="695">
                  <c:v>Cable mágico</c:v>
                </c:pt>
                <c:pt idx="696">
                  <c:v>Alquiler  espacio para Cajero PLAZA VEA COMAS</c:v>
                </c:pt>
                <c:pt idx="697">
                  <c:v>Alquiler para funcionamiento de la AGENCIA 3 MATUCANA</c:v>
                </c:pt>
                <c:pt idx="698">
                  <c:v>Alquiler para funcionamiento de la OF. ESPECIAL 2 SERPOST MIRAFLORES</c:v>
                </c:pt>
                <c:pt idx="699">
                  <c:v>Alquiler  espacio para Cajero C. C. MRBT SAN MIGUEL</c:v>
                </c:pt>
                <c:pt idx="700">
                  <c:v>Alquiler  espacio para Cajero PLAZA VEA MOQUEGUA</c:v>
                </c:pt>
                <c:pt idx="701">
                  <c:v>Alquiler  espacio para Cajero PLAZA VEA BOLICHERA</c:v>
                </c:pt>
                <c:pt idx="702">
                  <c:v>Alquiler  espacio para Cajero PLAZA VEA VENTANILLA</c:v>
                </c:pt>
                <c:pt idx="703">
                  <c:v>Alquiler  espacio para Cajero PLAZA VEA PUNO</c:v>
                </c:pt>
                <c:pt idx="704">
                  <c:v>Alquiler  espacio para Cajero PLAZA VEA PLAZA UGARTE</c:v>
                </c:pt>
                <c:pt idx="705">
                  <c:v>SERVICIO DE INFORMACIÓN DE LA BASE DE DATOS DE PERSONAS EXPUESTAS POLÍTICAMENTE (PEP's)</c:v>
                </c:pt>
                <c:pt idx="706">
                  <c:v>Gastos en procesos judiciales y procedimientos administrativos Indecopi y otros (copias autenticadas, copias simples, copias en medios).</c:v>
                </c:pt>
                <c:pt idx="707">
                  <c:v>Calibración de equipos de monitoreos ocupacionales</c:v>
                </c:pt>
                <c:pt idx="708">
                  <c:v>Servicio de gestión de procesos y documentos normativos</c:v>
                </c:pt>
                <c:pt idx="709">
                  <c:v>SERVICIO DE ANÁLISIS, ESTUDIO Y SOPORTE DE INFORMACIÓN DE LOS BIENES MUEBLES PARA EL AÑO 2022 EN EL SINABIP</c:v>
                </c:pt>
                <c:pt idx="710">
                  <c:v>Sotfware en Sistema de Gestión de SST</c:v>
                </c:pt>
                <c:pt idx="711">
                  <c:v>Consultorías inherentes al área</c:v>
                </c:pt>
                <c:pt idx="712">
                  <c:v>Alquiler  espacio para Cajero C.C. REAL PLAZA 
TRUJILLO</c:v>
                </c:pt>
                <c:pt idx="713">
                  <c:v>Alquiler  espacio para Cajero C.C. REAL PLAZA 
SANTA CLARA</c:v>
                </c:pt>
                <c:pt idx="714">
                  <c:v>Alquiler  espacio para Cajero C.C. REAL PLAZA 
JULIACA</c:v>
                </c:pt>
                <c:pt idx="715">
                  <c:v>Alquiler  espacio para Cajero C.C. REAL PLAZA 
CAJAMARCA</c:v>
                </c:pt>
                <c:pt idx="716">
                  <c:v>Alquiler  espacio para Cajero C.C. REAL PLAZA 
PIURA</c:v>
                </c:pt>
                <c:pt idx="717">
                  <c:v>SERVICIO DE iNFORMACIÓN DE LA BASE DE DATOS DE PERSONAS EXPUESTAS POLITICAMENTE (PEP'S)</c:v>
                </c:pt>
                <c:pt idx="718">
                  <c:v>Alquiler para funcionamiento de la AGENCIA 3 ACOBAMBA</c:v>
                </c:pt>
                <c:pt idx="719">
                  <c:v>Alquiler  espacio para Cajero PLAZA VEA PLACITA</c:v>
                </c:pt>
                <c:pt idx="720">
                  <c:v>Alquiler  espacio para Cajero LC CA02-2 PLAZA LIMA SUR</c:v>
                </c:pt>
                <c:pt idx="721">
                  <c:v>Alquiler  espacio para Cajero LC CA04-2 PLAZA LIMA SUR</c:v>
                </c:pt>
                <c:pt idx="722">
                  <c:v>Alquiler  espacio para Cajero CENCOSUD SJL  ATM-1288</c:v>
                </c:pt>
                <c:pt idx="723">
                  <c:v>Alquiler  espacio para Cajero LC 6356 PLAZA LIMA SUR</c:v>
                </c:pt>
                <c:pt idx="724">
                  <c:v>Alquiler  espacio para Cajero CENCOSUD SJL  ATM-1576</c:v>
                </c:pt>
                <c:pt idx="725">
                  <c:v>Upgrade y Servicio de Mantenimiento y Soporte de Software de Depuración</c:v>
                </c:pt>
                <c:pt idx="726">
                  <c:v>Servicio de Monitoreo y Registro de los Usuarios que Acceden a los Equipos de Comunicaciones y Seguridad con la Plataforma IDENTITY SERVICES ENGINE (ISE) - Nuevo Contrato</c:v>
                </c:pt>
                <c:pt idx="727">
                  <c:v>Alquiler  espacio para Cajero PLAZA VEA CORTIJO</c:v>
                </c:pt>
                <c:pt idx="728">
                  <c:v>Alquiler Archivo AGENCIA 2 HUÁNUCO (3er piso)</c:v>
                </c:pt>
                <c:pt idx="729">
                  <c:v>Alquiler  espacio para Cajero BOTICAS PERU - VILLA EL SALVADOR</c:v>
                </c:pt>
                <c:pt idx="730">
                  <c:v>Alquiler  espacio para Cajero BOTICAS PERU - LINCE</c:v>
                </c:pt>
                <c:pt idx="731">
                  <c:v>Alquiler Archivo AGENCIA 2 HUÁNUCO (2do piso)</c:v>
                </c:pt>
                <c:pt idx="732">
                  <c:v>Adquisición de equipos UPS para las oficinas del Banco de la Nación a nivel nacional</c:v>
                </c:pt>
                <c:pt idx="733">
                  <c:v>Alquiler  espacio para Cajero BOTICAS PERU - VILLA MARIA DEL TRIUNFO</c:v>
                </c:pt>
                <c:pt idx="734">
                  <c:v>Alquiler  espacio para Cajero PLAZA VEA PLAZA LURIN</c:v>
                </c:pt>
                <c:pt idx="735">
                  <c:v>Depreciación vehículos - utilizados por la entidad</c:v>
                </c:pt>
                <c:pt idx="736">
                  <c:v>Alquiler para funcionamiento de la AGENCIA 3 SAN MATEO</c:v>
                </c:pt>
                <c:pt idx="737">
                  <c:v>Alquiler  espacio para Cajero C.C. MEGA PLAZA 
VILLA  EL SALVADOR</c:v>
                </c:pt>
                <c:pt idx="738">
                  <c:v>Alquiler  espacio para Cajero C.C. MEGA PLAZA 
CHORRILLOS</c:v>
                </c:pt>
                <c:pt idx="739">
                  <c:v>Alquiler  espacio para Cajero C. C. MRBT2 SAN MIGUEL</c:v>
                </c:pt>
                <c:pt idx="740">
                  <c:v>Alquiler  espacio para Cajero BOTICAS PERU - SURQUILLO</c:v>
                </c:pt>
                <c:pt idx="741">
                  <c:v>Alquiler  espacio para Cajero FARMACIA UNIVERSAL - LOS OLIVOS</c:v>
                </c:pt>
                <c:pt idx="742">
                  <c:v>Alquiler  espacio para Cajero BOTICAS PERU - SURCO</c:v>
                </c:pt>
                <c:pt idx="743">
                  <c:v>Alquiler  espacio para Cajero FARMACIA UNIVERSAL - SAN BORJA</c:v>
                </c:pt>
                <c:pt idx="744">
                  <c:v>Contratación Locador de Servicio</c:v>
                </c:pt>
                <c:pt idx="745">
                  <c:v>Programa de mentoría / coaching ejecutivo</c:v>
                </c:pt>
                <c:pt idx="746">
                  <c:v>Alquiler  espacio para Cajero SUPERMERCADO CANDY CAMPOY</c:v>
                </c:pt>
                <c:pt idx="747">
                  <c:v>Realizar campañas de educación financiera</c:v>
                </c:pt>
                <c:pt idx="748">
                  <c:v>Alquiler para funcionamiento de la OF. ESPECIAL 2  SERPOST TRUJILLO </c:v>
                </c:pt>
                <c:pt idx="749">
                  <c:v>Alquiler  espacio para Cajero PAGOS AL DIA</c:v>
                </c:pt>
                <c:pt idx="750">
                  <c:v>Transporte valores a cámara comp. Elect.</c:v>
                </c:pt>
                <c:pt idx="751">
                  <c:v>Servicio de Traducción de documentos contables (Informes, Manuales u otros).</c:v>
                </c:pt>
                <c:pt idx="752">
                  <c:v>Alquiler para funcionamiento de la AGENCIA 3 PATIVILCA</c:v>
                </c:pt>
                <c:pt idx="753">
                  <c:v>Servicio de Asesoría /  Consultoría Legal especializada en Derecho de Propiedad Intelectual</c:v>
                </c:pt>
                <c:pt idx="754">
                  <c:v>Alquiler  espacio para Cajero C. H. LA MERCED-FEBAN</c:v>
                </c:pt>
                <c:pt idx="755">
                  <c:v>Alquiler  espacio para Cajero C.C. EL QUINDE PLAZA ICA</c:v>
                </c:pt>
                <c:pt idx="756">
                  <c:v>Alquiler  espacio para Cajero C.C. EL QUINDE CAJAMARCA</c:v>
                </c:pt>
                <c:pt idx="757">
                  <c:v>Servicio de patrocinio procesal en derecho civil, comercial y constitucional en Lima y Callao</c:v>
                </c:pt>
                <c:pt idx="758">
                  <c:v>Servicio de Enlaces de Datos Principal y Respaldo de la Oficina Especial Manantay</c:v>
                </c:pt>
                <c:pt idx="759">
                  <c:v>Prov. para Créditos Contingentes - Genérica - Componente Fijo - Créditos Entidades Sector Público</c:v>
                </c:pt>
                <c:pt idx="760">
                  <c:v>Alquiler para funcionamiento de la AGENCIA 3 CORONGO</c:v>
                </c:pt>
                <c:pt idx="761">
                  <c:v>Atención de gastos y servicios menores para el Fondo Fijo de la Sección Control Patrimonial, de CRIs, partidas registrales y servicios afines de inmuebles del BN</c:v>
                </c:pt>
                <c:pt idx="762">
                  <c:v>The Global Banking Resources (directorio bancario detallado).</c:v>
                </c:pt>
                <c:pt idx="763">
                  <c:v>VIATICOS REPUBLICA</c:v>
                </c:pt>
                <c:pt idx="764">
                  <c:v>Alquiler  espacio para Cajero CENTRO COMERCIAL PLAZA DEL SOL ICA - 1726</c:v>
                </c:pt>
                <c:pt idx="765">
                  <c:v>Visitas de clima laboral</c:v>
                </c:pt>
                <c:pt idx="766">
                  <c:v>Alquiler  espacio para Cajero CENTRO COMERCIAL PLAZA DEL SOL HUACHO</c:v>
                </c:pt>
                <c:pt idx="767">
                  <c:v>Ejecución de viajes a agencias </c:v>
                </c:pt>
                <c:pt idx="768">
                  <c:v>Custodia de Valores - Mant. Ctas. Ctes</c:v>
                </c:pt>
                <c:pt idx="769">
                  <c:v>Asesoría en materia de Derecho Penal y Procesal Penal</c:v>
                </c:pt>
                <c:pt idx="770">
                  <c:v>Asesoría y Patrocinio Penal Externo</c:v>
                </c:pt>
                <c:pt idx="771">
                  <c:v>Compra de pasajes del personal Facilitador Interno que viaja a capacitar a provincia.</c:v>
                </c:pt>
                <c:pt idx="772">
                  <c:v>Servicio de comunicación para 15 puntos, mediante red celular, en el marco del proyecto de instalación de 150 cajeros automáticos del  BN</c:v>
                </c:pt>
                <c:pt idx="773">
                  <c:v>Comisión de Servicios a Nivel Nacional - Directores </c:v>
                </c:pt>
                <c:pt idx="774">
                  <c:v>Gastos notariales y registrales (Sunarp y otros)</c:v>
                </c:pt>
                <c:pt idx="775">
                  <c:v>Mantenimiento y Reparación de Vehículos (imprevistos)</c:v>
                </c:pt>
                <c:pt idx="776">
                  <c:v>Despacho de documentos urgentes a nivel nacional e internacional</c:v>
                </c:pt>
                <c:pt idx="777">
                  <c:v>Entrenamiento 100 personas</c:v>
                </c:pt>
                <c:pt idx="778">
                  <c:v>LBTR - Liquidación Bruta en Tiempo Real </c:v>
                </c:pt>
                <c:pt idx="779">
                  <c:v>Suscripción de Licencias Power BI por Convenio de Cooperación Interinstitucional de Licenciamiento Microsoft – FONAFE</c:v>
                </c:pt>
                <c:pt idx="780">
                  <c:v>Pañalera bebé BN</c:v>
                </c:pt>
                <c:pt idx="781">
                  <c:v>Alquiler  espacio para Cajero C.C. LOS RECAUDADORES (SALAMANCA)</c:v>
                </c:pt>
                <c:pt idx="782">
                  <c:v>Alquiler  espacio para Cajero CEREBAN - LA CALERA</c:v>
                </c:pt>
                <c:pt idx="783">
                  <c:v>Depreciación de edificios - utilizados temporalmente por terceros</c:v>
                </c:pt>
                <c:pt idx="784">
                  <c:v>Alquiler  espacio para Cajero SAN GABINO</c:v>
                </c:pt>
                <c:pt idx="785">
                  <c:v>Alquiler  espacio para Cajero SAN ROQUE</c:v>
                </c:pt>
                <c:pt idx="786">
                  <c:v>Impuesto Transacciones Financieras - Activos</c:v>
                </c:pt>
                <c:pt idx="787">
                  <c:v>Producción, realización y post producción de spot de audio y video y registro audiovisual y fotográfico de actividades de Responsabilidad Social.</c:v>
                </c:pt>
                <c:pt idx="788">
                  <c:v>Mantenimiento de lectoclasificadora de cheques modelo itran 180</c:v>
                </c:pt>
                <c:pt idx="789">
                  <c:v>Peritaje y otros</c:v>
                </c:pt>
                <c:pt idx="790">
                  <c:v>Mantenimiento áreas comunes (Sótano Jr. Contumaza 833, Jr. de la Unión 1091 </c:v>
                </c:pt>
                <c:pt idx="791">
                  <c:v>Implementación de una Solución de Gestión Centralizada para Parches de Seguridad, Logs de Auditoría y Usuarios para Servidores con LINUX REDHAT</c:v>
                </c:pt>
                <c:pt idx="792">
                  <c:v>Centro de Excelencia (CoE)</c:v>
                </c:pt>
                <c:pt idx="793">
                  <c:v>Alquiler de equipos de capacitacion en la red de agencias provincia</c:v>
                </c:pt>
                <c:pt idx="794">
                  <c:v>Para ejecutar el Plan de Capacitacion 2023, alineado al nuevo Plan Estrategico 2022 -2026, se requiere estos recursos financieros  con la finalidad de que los trabajadores tengan las herramientas de gestion y actualizacion necesarias para el desempeño de s</c:v>
                </c:pt>
                <c:pt idx="795">
                  <c:v>Adquisición de 3 escáners</c:v>
                </c:pt>
                <c:pt idx="796">
                  <c:v>Alquiler  espacio para Cajero CIENEGUILLA</c:v>
                </c:pt>
                <c:pt idx="797">
                  <c:v>Comisión de Servicios a Nivel Nacional -Subgerencia Gestión del Cliente</c:v>
                </c:pt>
                <c:pt idx="798">
                  <c:v>Contratación del Servicio de Realización de Pruebas  de Descarte COVID-19 para los trabajadores del Banco de la Nación en la ciudad de Lima</c:v>
                </c:pt>
                <c:pt idx="799">
                  <c:v>Consultoría en grafotecnia o prueba de ensayo en estructuras de agencias u otros</c:v>
                </c:pt>
                <c:pt idx="800">
                  <c:v>Fotocheck y cintas visitas</c:v>
                </c:pt>
                <c:pt idx="801">
                  <c:v>Consultorías Otras</c:v>
                </c:pt>
                <c:pt idx="802">
                  <c:v>Serv. biometria y tesoro publico</c:v>
                </c:pt>
                <c:pt idx="803">
                  <c:v>Envío de cartas notariales a clientes por eventos de fraude</c:v>
                </c:pt>
                <c:pt idx="804">
                  <c:v>Asignacion de Movilidad Local del personal estudiante que viaja a Lima o agencias donde se desarrolla la actividad</c:v>
                </c:pt>
                <c:pt idx="805">
                  <c:v>Asignacion de Movilidad Local del personal para el participante y facilitador Interno que viaja a capacitar  en Lima y Provincias. Se carga tambien la contratacion de movilidad en la Sede Lima</c:v>
                </c:pt>
                <c:pt idx="806">
                  <c:v>Alquiler  espacio para Cajero C.C. INOUTLET FAUCETT</c:v>
                </c:pt>
                <c:pt idx="807">
                  <c:v>Mantenimiento y Soporte de Servidores corporativos</c:v>
                </c:pt>
                <c:pt idx="808">
                  <c:v>Entrega de notificaciones judiciales, incluye alquiler de casilla</c:v>
                </c:pt>
                <c:pt idx="809">
                  <c:v>Control bromatológico para el comedor y control microbiológico del agua - sede principal</c:v>
                </c:pt>
                <c:pt idx="810">
                  <c:v>Prov. para Litigios y Demandas</c:v>
                </c:pt>
                <c:pt idx="811">
                  <c:v>Certificación de requisitos mínimos de seguridad en entidades bancarias (100 oficinas)</c:v>
                </c:pt>
                <c:pt idx="812">
                  <c:v>Alquiler  espacio para Cajero C.C. EMUSS ALEGRE</c:v>
                </c:pt>
                <c:pt idx="813">
                  <c:v>Alquiler  espacio para Cajero C.C. EMUSS AMISTAD</c:v>
                </c:pt>
                <c:pt idx="814">
                  <c:v>Alquiler  espacio para Cajero C.C. EMUSS SURCO</c:v>
                </c:pt>
                <c:pt idx="815">
                  <c:v>Alquiler  espacio para Cajero C.C. CAMINOS DEL INCA</c:v>
                </c:pt>
                <c:pt idx="816">
                  <c:v>Alquiler  espacio para Cajero SERPOST CHICLAYO</c:v>
                </c:pt>
                <c:pt idx="817">
                  <c:v>Alquiler  espacio para Cajero SERPOST ANDAHUAYLAS</c:v>
                </c:pt>
                <c:pt idx="818">
                  <c:v>Alquiler  espacio para Cajero SERPOST SAN MARTÍN DE PORRES</c:v>
                </c:pt>
                <c:pt idx="819">
                  <c:v>Alquiler  espacio para Cajero SERPOST CHINCHA</c:v>
                </c:pt>
                <c:pt idx="820">
                  <c:v>Alquiler  espacio para Cajero SERPOST JESÚS MARÍA</c:v>
                </c:pt>
                <c:pt idx="821">
                  <c:v>Alquiler  espacio para Cajero SERPOST CATACAOS</c:v>
                </c:pt>
                <c:pt idx="822">
                  <c:v>Traducción convenios suscritos con entidades financieras del exterior</c:v>
                </c:pt>
                <c:pt idx="823">
                  <c:v>Dictamen Pericial Grafotécnico </c:v>
                </c:pt>
                <c:pt idx="824">
                  <c:v>Alquiler de Casilla 844 / Alquiler de Casilla 263 / Alquiler de Casilla 1037 / Alquiler de Casilla 1303 - Citas del Juzgado a los Demandantes (personal jubilado) del Banco </c:v>
                </c:pt>
                <c:pt idx="825">
                  <c:v>Alquiler  espacio para Cajero SERPOST PUERTO MALDONADO</c:v>
                </c:pt>
                <c:pt idx="826">
                  <c:v>Alquiler  espacio para Cajero SERPOST COMAS</c:v>
                </c:pt>
                <c:pt idx="827">
                  <c:v>Alquiler  espacio para Cajero SERPOSTPUERTO CUSCO</c:v>
                </c:pt>
                <c:pt idx="828">
                  <c:v>Cubrir gastos notariales de las secciones dependientes de la Gerencia</c:v>
                </c:pt>
                <c:pt idx="829">
                  <c:v>CONASP - Cuota Membresia de uso SWIFT</c:v>
                </c:pt>
                <c:pt idx="830">
                  <c:v>Gastos Notariales y de Registro</c:v>
                </c:pt>
                <c:pt idx="831">
                  <c:v>Comisión de Servicios a Nivel Nacional  (1 viaje al mes, 02 días) PE </c:v>
                </c:pt>
                <c:pt idx="832">
                  <c:v>Renovación de dominios de Internet</c:v>
                </c:pt>
                <c:pt idx="833">
                  <c:v>Revelado de fotos, grabaciones, planos y otros</c:v>
                </c:pt>
                <c:pt idx="834">
                  <c:v>Comisión de Servicios a Nivel Nacional (1 viaje al mes, 02 días) </c:v>
                </c:pt>
                <c:pt idx="835">
                  <c:v>Contracion directa del personal docente para los cursos regulares en Oficina Principal</c:v>
                </c:pt>
                <c:pt idx="836">
                  <c:v>Servicio de la Adecuación de la Información del RCD para la elaboración de la  Declaración  Jurada Anual del Impuesto a la Renta  2021</c:v>
                </c:pt>
                <c:pt idx="837">
                  <c:v>Adquisición de Impresoras multifuncionales para oficinas del Banco de la Nación en provincia - ITEM 1</c:v>
                </c:pt>
                <c:pt idx="838">
                  <c:v>Comisiones de Servicio en Lima Metropolitana    </c:v>
                </c:pt>
                <c:pt idx="839">
                  <c:v>Combustible para montacarga - Sección Almacén</c:v>
                </c:pt>
                <c:pt idx="840">
                  <c:v>Adquisición de Servicio de instalacion de software detector de Loops SNA e inventario automatico de equipos de comunicaciones (Menor a (UITs)</c:v>
                </c:pt>
                <c:pt idx="841">
                  <c:v>Actualización de normas legales (SPIJ) - 01 licencia principal y 45 adicionales.</c:v>
                </c:pt>
                <c:pt idx="842">
                  <c:v>Peaje, parqueo, gravámenes y canon frecuencia</c:v>
                </c:pt>
                <c:pt idx="843">
                  <c:v>Comisiones Tarjeta Crédito MC</c:v>
                </c:pt>
                <c:pt idx="844">
                  <c:v>Agente de proceso en conformidad con la Ley Patriótica de Estados Unidos de Norteamérica.</c:v>
                </c:pt>
                <c:pt idx="845">
                  <c:v>Herramientas varias</c:v>
                </c:pt>
                <c:pt idx="846">
                  <c:v>Gastos notariales asociados a la evaluación de créditos hipotecarios y para contingencias</c:v>
                </c:pt>
                <c:pt idx="847">
                  <c:v>Cartas Notariales por ceses de limite de edad, entre otros </c:v>
                </c:pt>
                <c:pt idx="848">
                  <c:v>Adquisición de Switches lan para red de agencias del Banco de la Nación</c:v>
                </c:pt>
                <c:pt idx="849">
                  <c:v>Suministros para telex y fax distribuido por el almacén</c:v>
                </c:pt>
                <c:pt idx="850">
                  <c:v>MOVILIDAD SERVICIO LOCAL</c:v>
                </c:pt>
                <c:pt idx="851">
                  <c:v>Comisión de Servicios a  Locales</c:v>
                </c:pt>
                <c:pt idx="852">
                  <c:v>Pago de Casilla Postal - Pago Anual</c:v>
                </c:pt>
                <c:pt idx="853">
                  <c:v>Comisión de Servicios a Nivel Nacional (1 viaje al mes, 02 días) PE </c:v>
                </c:pt>
                <c:pt idx="854">
                  <c:v>Serv envio comunicaciones electroni</c:v>
                </c:pt>
                <c:pt idx="855">
                  <c:v>Abastecimiento cajero multired</c:v>
                </c:pt>
                <c:pt idx="856">
                  <c:v>Exoneracón Gastos de Seguro</c:v>
                </c:pt>
                <c:pt idx="857">
                  <c:v>Transp.cust.y adm.fdos.proteg.</c:v>
                </c:pt>
                <c:pt idx="858">
                  <c:v>Fondos en Fideicomiso ME</c:v>
                </c:pt>
                <c:pt idx="859">
                  <c:v>Extraordinarios (Minedu)</c:v>
                </c:pt>
                <c:pt idx="860">
                  <c:v>Gestión de efectivo</c:v>
                </c:pt>
                <c:pt idx="861">
                  <c:v>Comis. Pos-agte multired zon</c:v>
                </c:pt>
                <c:pt idx="862">
                  <c:v>Mantenimiento cajero multired</c:v>
                </c:pt>
                <c:pt idx="863">
                  <c:v>Transporte boveda transito bn</c:v>
                </c:pt>
                <c:pt idx="864">
                  <c:v>Inspección bóveda custodia BCR</c:v>
                </c:pt>
                <c:pt idx="865">
                  <c:v>Envio Físico Estado Ctas. Ctes.</c:v>
                </c:pt>
              </c:strCache>
            </c:strRef>
          </c:cat>
          <c:val>
            <c:numRef>
              <c:f>NecesidadxUOR!$B$4:$B$870</c:f>
              <c:numCache>
                <c:formatCode>"S/"#,##0</c:formatCode>
                <c:ptCount val="866"/>
                <c:pt idx="0">
                  <c:v>228509875</c:v>
                </c:pt>
                <c:pt idx="1">
                  <c:v>175982496</c:v>
                </c:pt>
                <c:pt idx="2">
                  <c:v>107043556</c:v>
                </c:pt>
                <c:pt idx="3">
                  <c:v>96241824</c:v>
                </c:pt>
                <c:pt idx="4">
                  <c:v>89220683</c:v>
                </c:pt>
                <c:pt idx="5">
                  <c:v>82400000</c:v>
                </c:pt>
                <c:pt idx="6">
                  <c:v>70681554</c:v>
                </c:pt>
                <c:pt idx="7">
                  <c:v>55069328</c:v>
                </c:pt>
                <c:pt idx="8">
                  <c:v>51662997</c:v>
                </c:pt>
                <c:pt idx="9">
                  <c:v>46384308</c:v>
                </c:pt>
                <c:pt idx="10">
                  <c:v>44293707</c:v>
                </c:pt>
                <c:pt idx="11">
                  <c:v>42330888</c:v>
                </c:pt>
                <c:pt idx="12">
                  <c:v>38821456</c:v>
                </c:pt>
                <c:pt idx="13">
                  <c:v>37598546</c:v>
                </c:pt>
                <c:pt idx="14">
                  <c:v>36979490</c:v>
                </c:pt>
                <c:pt idx="15">
                  <c:v>36224671</c:v>
                </c:pt>
                <c:pt idx="16">
                  <c:v>36073035</c:v>
                </c:pt>
                <c:pt idx="17">
                  <c:v>36000000</c:v>
                </c:pt>
                <c:pt idx="18">
                  <c:v>35000000</c:v>
                </c:pt>
                <c:pt idx="19">
                  <c:v>33600000</c:v>
                </c:pt>
                <c:pt idx="20">
                  <c:v>30914114</c:v>
                </c:pt>
                <c:pt idx="21">
                  <c:v>30000000</c:v>
                </c:pt>
                <c:pt idx="22">
                  <c:v>29542374</c:v>
                </c:pt>
                <c:pt idx="23">
                  <c:v>28558522</c:v>
                </c:pt>
                <c:pt idx="24">
                  <c:v>23725000</c:v>
                </c:pt>
                <c:pt idx="25">
                  <c:v>23674516</c:v>
                </c:pt>
                <c:pt idx="26">
                  <c:v>22904095</c:v>
                </c:pt>
                <c:pt idx="27">
                  <c:v>22817939</c:v>
                </c:pt>
                <c:pt idx="28">
                  <c:v>22196468</c:v>
                </c:pt>
                <c:pt idx="29">
                  <c:v>22005069</c:v>
                </c:pt>
                <c:pt idx="30">
                  <c:v>22000000</c:v>
                </c:pt>
                <c:pt idx="31">
                  <c:v>21793044</c:v>
                </c:pt>
                <c:pt idx="32">
                  <c:v>21349509</c:v>
                </c:pt>
                <c:pt idx="33">
                  <c:v>20794992</c:v>
                </c:pt>
                <c:pt idx="34">
                  <c:v>19795454</c:v>
                </c:pt>
                <c:pt idx="35">
                  <c:v>19462078</c:v>
                </c:pt>
                <c:pt idx="36">
                  <c:v>18908184</c:v>
                </c:pt>
                <c:pt idx="37">
                  <c:v>18252000</c:v>
                </c:pt>
                <c:pt idx="38">
                  <c:v>18171222</c:v>
                </c:pt>
                <c:pt idx="39">
                  <c:v>18171222</c:v>
                </c:pt>
                <c:pt idx="40">
                  <c:v>18000000</c:v>
                </c:pt>
                <c:pt idx="41">
                  <c:v>17911308</c:v>
                </c:pt>
                <c:pt idx="42">
                  <c:v>17490113</c:v>
                </c:pt>
                <c:pt idx="43">
                  <c:v>16563589.292500002</c:v>
                </c:pt>
                <c:pt idx="44">
                  <c:v>16469964</c:v>
                </c:pt>
                <c:pt idx="45">
                  <c:v>15583680</c:v>
                </c:pt>
                <c:pt idx="46">
                  <c:v>15016063</c:v>
                </c:pt>
                <c:pt idx="47">
                  <c:v>13860339</c:v>
                </c:pt>
                <c:pt idx="48">
                  <c:v>13057448</c:v>
                </c:pt>
                <c:pt idx="49">
                  <c:v>12231483.957999999</c:v>
                </c:pt>
                <c:pt idx="50">
                  <c:v>12132369</c:v>
                </c:pt>
                <c:pt idx="51">
                  <c:v>12093836</c:v>
                </c:pt>
                <c:pt idx="52">
                  <c:v>12034726</c:v>
                </c:pt>
                <c:pt idx="53">
                  <c:v>12000000</c:v>
                </c:pt>
                <c:pt idx="54">
                  <c:v>11472034</c:v>
                </c:pt>
                <c:pt idx="55">
                  <c:v>11100000</c:v>
                </c:pt>
                <c:pt idx="56">
                  <c:v>11000000</c:v>
                </c:pt>
                <c:pt idx="57">
                  <c:v>10500000</c:v>
                </c:pt>
                <c:pt idx="58">
                  <c:v>10235909</c:v>
                </c:pt>
                <c:pt idx="59">
                  <c:v>10068288</c:v>
                </c:pt>
                <c:pt idx="60">
                  <c:v>9179943</c:v>
                </c:pt>
                <c:pt idx="61">
                  <c:v>9040325</c:v>
                </c:pt>
                <c:pt idx="62">
                  <c:v>9011939</c:v>
                </c:pt>
                <c:pt idx="63">
                  <c:v>8960000</c:v>
                </c:pt>
                <c:pt idx="64">
                  <c:v>8928000</c:v>
                </c:pt>
                <c:pt idx="65">
                  <c:v>8486132</c:v>
                </c:pt>
                <c:pt idx="66">
                  <c:v>8000000</c:v>
                </c:pt>
                <c:pt idx="67">
                  <c:v>7877968</c:v>
                </c:pt>
                <c:pt idx="68">
                  <c:v>7785065</c:v>
                </c:pt>
                <c:pt idx="69">
                  <c:v>7627119</c:v>
                </c:pt>
                <c:pt idx="70">
                  <c:v>7565000</c:v>
                </c:pt>
                <c:pt idx="71">
                  <c:v>7383400</c:v>
                </c:pt>
                <c:pt idx="72">
                  <c:v>7150000</c:v>
                </c:pt>
                <c:pt idx="73">
                  <c:v>7113097</c:v>
                </c:pt>
                <c:pt idx="74">
                  <c:v>7000000</c:v>
                </c:pt>
                <c:pt idx="75">
                  <c:v>7000000</c:v>
                </c:pt>
                <c:pt idx="76">
                  <c:v>6800499</c:v>
                </c:pt>
                <c:pt idx="77">
                  <c:v>6779661</c:v>
                </c:pt>
                <c:pt idx="78">
                  <c:v>6779661</c:v>
                </c:pt>
                <c:pt idx="79">
                  <c:v>6728345</c:v>
                </c:pt>
                <c:pt idx="80">
                  <c:v>6687000</c:v>
                </c:pt>
                <c:pt idx="81">
                  <c:v>6539385</c:v>
                </c:pt>
                <c:pt idx="82">
                  <c:v>6150000</c:v>
                </c:pt>
                <c:pt idx="83">
                  <c:v>6066383</c:v>
                </c:pt>
                <c:pt idx="84">
                  <c:v>6066383</c:v>
                </c:pt>
                <c:pt idx="85">
                  <c:v>6063330</c:v>
                </c:pt>
                <c:pt idx="86">
                  <c:v>6008635</c:v>
                </c:pt>
                <c:pt idx="87">
                  <c:v>6000000</c:v>
                </c:pt>
                <c:pt idx="88">
                  <c:v>5584104</c:v>
                </c:pt>
                <c:pt idx="89">
                  <c:v>5467146</c:v>
                </c:pt>
                <c:pt idx="90">
                  <c:v>5397684</c:v>
                </c:pt>
                <c:pt idx="91">
                  <c:v>5174267</c:v>
                </c:pt>
                <c:pt idx="92">
                  <c:v>5128873</c:v>
                </c:pt>
                <c:pt idx="93">
                  <c:v>5084746</c:v>
                </c:pt>
                <c:pt idx="94">
                  <c:v>5058231</c:v>
                </c:pt>
                <c:pt idx="95">
                  <c:v>5040000</c:v>
                </c:pt>
                <c:pt idx="96">
                  <c:v>4969343</c:v>
                </c:pt>
                <c:pt idx="97">
                  <c:v>4957600</c:v>
                </c:pt>
                <c:pt idx="98">
                  <c:v>4901536</c:v>
                </c:pt>
                <c:pt idx="99">
                  <c:v>4894068</c:v>
                </c:pt>
                <c:pt idx="100">
                  <c:v>4854808</c:v>
                </c:pt>
                <c:pt idx="101">
                  <c:v>4800405</c:v>
                </c:pt>
                <c:pt idx="102">
                  <c:v>4800000</c:v>
                </c:pt>
                <c:pt idx="103">
                  <c:v>4725037</c:v>
                </c:pt>
                <c:pt idx="104">
                  <c:v>4532084</c:v>
                </c:pt>
                <c:pt idx="105">
                  <c:v>4444297</c:v>
                </c:pt>
                <c:pt idx="106">
                  <c:v>4431357</c:v>
                </c:pt>
                <c:pt idx="107">
                  <c:v>4401000</c:v>
                </c:pt>
                <c:pt idx="108">
                  <c:v>4245459</c:v>
                </c:pt>
                <c:pt idx="109">
                  <c:v>4219836</c:v>
                </c:pt>
                <c:pt idx="110">
                  <c:v>4200000</c:v>
                </c:pt>
                <c:pt idx="111">
                  <c:v>3900000</c:v>
                </c:pt>
                <c:pt idx="112">
                  <c:v>3900000</c:v>
                </c:pt>
                <c:pt idx="113">
                  <c:v>3878232</c:v>
                </c:pt>
                <c:pt idx="114">
                  <c:v>3759651</c:v>
                </c:pt>
                <c:pt idx="115">
                  <c:v>3719488</c:v>
                </c:pt>
                <c:pt idx="116">
                  <c:v>3644170</c:v>
                </c:pt>
                <c:pt idx="117">
                  <c:v>3552874</c:v>
                </c:pt>
                <c:pt idx="118">
                  <c:v>3551068</c:v>
                </c:pt>
                <c:pt idx="119">
                  <c:v>3516951</c:v>
                </c:pt>
                <c:pt idx="120">
                  <c:v>3515102</c:v>
                </c:pt>
                <c:pt idx="121">
                  <c:v>3494880</c:v>
                </c:pt>
                <c:pt idx="122">
                  <c:v>3404730</c:v>
                </c:pt>
                <c:pt idx="123">
                  <c:v>3337529</c:v>
                </c:pt>
                <c:pt idx="124">
                  <c:v>3182998</c:v>
                </c:pt>
                <c:pt idx="125">
                  <c:v>3141204</c:v>
                </c:pt>
                <c:pt idx="126">
                  <c:v>3133339</c:v>
                </c:pt>
                <c:pt idx="127">
                  <c:v>3118604</c:v>
                </c:pt>
                <c:pt idx="128">
                  <c:v>3077082</c:v>
                </c:pt>
                <c:pt idx="129">
                  <c:v>2950959</c:v>
                </c:pt>
                <c:pt idx="130">
                  <c:v>2893673</c:v>
                </c:pt>
                <c:pt idx="131">
                  <c:v>2870511</c:v>
                </c:pt>
                <c:pt idx="132">
                  <c:v>2860170</c:v>
                </c:pt>
                <c:pt idx="133">
                  <c:v>2802986</c:v>
                </c:pt>
                <c:pt idx="134">
                  <c:v>2725628</c:v>
                </c:pt>
                <c:pt idx="135">
                  <c:v>2702075</c:v>
                </c:pt>
                <c:pt idx="136">
                  <c:v>2695445</c:v>
                </c:pt>
                <c:pt idx="137">
                  <c:v>2688000</c:v>
                </c:pt>
                <c:pt idx="138">
                  <c:v>2585789.2000000002</c:v>
                </c:pt>
                <c:pt idx="139">
                  <c:v>2583000</c:v>
                </c:pt>
                <c:pt idx="140">
                  <c:v>2461275</c:v>
                </c:pt>
                <c:pt idx="141">
                  <c:v>2460184</c:v>
                </c:pt>
                <c:pt idx="142">
                  <c:v>2460000</c:v>
                </c:pt>
                <c:pt idx="143">
                  <c:v>2442004</c:v>
                </c:pt>
                <c:pt idx="144">
                  <c:v>2428004</c:v>
                </c:pt>
                <c:pt idx="145">
                  <c:v>2400000</c:v>
                </c:pt>
                <c:pt idx="146">
                  <c:v>2399708</c:v>
                </c:pt>
                <c:pt idx="147">
                  <c:v>2379759</c:v>
                </c:pt>
                <c:pt idx="148">
                  <c:v>2372882</c:v>
                </c:pt>
                <c:pt idx="149">
                  <c:v>2341396</c:v>
                </c:pt>
                <c:pt idx="150">
                  <c:v>2340000</c:v>
                </c:pt>
                <c:pt idx="151">
                  <c:v>2332358</c:v>
                </c:pt>
                <c:pt idx="152">
                  <c:v>2300000</c:v>
                </c:pt>
                <c:pt idx="153">
                  <c:v>2240428</c:v>
                </c:pt>
                <c:pt idx="154">
                  <c:v>2200761</c:v>
                </c:pt>
                <c:pt idx="155">
                  <c:v>2110707</c:v>
                </c:pt>
                <c:pt idx="156">
                  <c:v>2100000</c:v>
                </c:pt>
                <c:pt idx="157">
                  <c:v>2094433</c:v>
                </c:pt>
                <c:pt idx="158">
                  <c:v>2063373</c:v>
                </c:pt>
                <c:pt idx="159">
                  <c:v>2055462</c:v>
                </c:pt>
                <c:pt idx="160">
                  <c:v>2053618</c:v>
                </c:pt>
                <c:pt idx="161">
                  <c:v>2050000</c:v>
                </c:pt>
                <c:pt idx="162">
                  <c:v>2050000</c:v>
                </c:pt>
                <c:pt idx="163">
                  <c:v>2014005</c:v>
                </c:pt>
                <c:pt idx="164">
                  <c:v>2000000</c:v>
                </c:pt>
                <c:pt idx="165">
                  <c:v>2000000</c:v>
                </c:pt>
                <c:pt idx="166">
                  <c:v>2000000</c:v>
                </c:pt>
                <c:pt idx="167">
                  <c:v>2000000</c:v>
                </c:pt>
                <c:pt idx="168">
                  <c:v>1969494</c:v>
                </c:pt>
                <c:pt idx="169">
                  <c:v>1964984</c:v>
                </c:pt>
                <c:pt idx="170">
                  <c:v>1963404</c:v>
                </c:pt>
                <c:pt idx="171">
                  <c:v>1949152</c:v>
                </c:pt>
                <c:pt idx="172">
                  <c:v>1920000</c:v>
                </c:pt>
                <c:pt idx="173">
                  <c:v>1920000</c:v>
                </c:pt>
                <c:pt idx="174">
                  <c:v>1859056</c:v>
                </c:pt>
                <c:pt idx="175">
                  <c:v>1820000</c:v>
                </c:pt>
                <c:pt idx="176">
                  <c:v>1812876</c:v>
                </c:pt>
                <c:pt idx="177">
                  <c:v>1800000</c:v>
                </c:pt>
                <c:pt idx="178">
                  <c:v>1787312</c:v>
                </c:pt>
                <c:pt idx="179">
                  <c:v>1694916</c:v>
                </c:pt>
                <c:pt idx="180">
                  <c:v>1683327</c:v>
                </c:pt>
                <c:pt idx="181">
                  <c:v>1676382</c:v>
                </c:pt>
                <c:pt idx="182">
                  <c:v>1662176</c:v>
                </c:pt>
                <c:pt idx="183">
                  <c:v>1632000</c:v>
                </c:pt>
                <c:pt idx="184">
                  <c:v>1613263</c:v>
                </c:pt>
                <c:pt idx="185">
                  <c:v>1606800</c:v>
                </c:pt>
                <c:pt idx="186">
                  <c:v>1600000</c:v>
                </c:pt>
                <c:pt idx="187">
                  <c:v>1600000</c:v>
                </c:pt>
                <c:pt idx="188">
                  <c:v>1586760</c:v>
                </c:pt>
                <c:pt idx="189">
                  <c:v>1586474</c:v>
                </c:pt>
                <c:pt idx="190">
                  <c:v>1525424</c:v>
                </c:pt>
                <c:pt idx="191">
                  <c:v>1513967</c:v>
                </c:pt>
                <c:pt idx="192">
                  <c:v>1500000</c:v>
                </c:pt>
                <c:pt idx="193">
                  <c:v>1486948</c:v>
                </c:pt>
                <c:pt idx="194">
                  <c:v>1477120</c:v>
                </c:pt>
                <c:pt idx="195">
                  <c:v>1443504</c:v>
                </c:pt>
                <c:pt idx="196">
                  <c:v>1440000</c:v>
                </c:pt>
                <c:pt idx="197">
                  <c:v>1440000</c:v>
                </c:pt>
                <c:pt idx="198">
                  <c:v>1394824</c:v>
                </c:pt>
                <c:pt idx="199">
                  <c:v>1393743</c:v>
                </c:pt>
                <c:pt idx="200">
                  <c:v>1385264</c:v>
                </c:pt>
                <c:pt idx="201">
                  <c:v>1385068</c:v>
                </c:pt>
                <c:pt idx="202">
                  <c:v>1302704</c:v>
                </c:pt>
                <c:pt idx="203">
                  <c:v>1280603</c:v>
                </c:pt>
                <c:pt idx="204">
                  <c:v>1279521</c:v>
                </c:pt>
                <c:pt idx="205">
                  <c:v>1274760</c:v>
                </c:pt>
                <c:pt idx="206">
                  <c:v>1250000</c:v>
                </c:pt>
                <c:pt idx="207">
                  <c:v>1180127</c:v>
                </c:pt>
                <c:pt idx="208">
                  <c:v>1171628</c:v>
                </c:pt>
                <c:pt idx="209">
                  <c:v>1166000</c:v>
                </c:pt>
                <c:pt idx="210">
                  <c:v>1148000</c:v>
                </c:pt>
                <c:pt idx="211">
                  <c:v>1141667</c:v>
                </c:pt>
                <c:pt idx="212">
                  <c:v>1113612</c:v>
                </c:pt>
                <c:pt idx="213">
                  <c:v>1105716</c:v>
                </c:pt>
                <c:pt idx="214">
                  <c:v>1101695</c:v>
                </c:pt>
                <c:pt idx="215">
                  <c:v>1101695</c:v>
                </c:pt>
                <c:pt idx="216">
                  <c:v>1100000</c:v>
                </c:pt>
                <c:pt idx="217">
                  <c:v>1094345</c:v>
                </c:pt>
                <c:pt idx="218">
                  <c:v>1090097</c:v>
                </c:pt>
                <c:pt idx="219">
                  <c:v>1067800</c:v>
                </c:pt>
                <c:pt idx="220">
                  <c:v>1034674</c:v>
                </c:pt>
                <c:pt idx="221">
                  <c:v>1013090</c:v>
                </c:pt>
                <c:pt idx="222">
                  <c:v>1000000</c:v>
                </c:pt>
                <c:pt idx="223">
                  <c:v>1000000</c:v>
                </c:pt>
                <c:pt idx="224">
                  <c:v>1000000</c:v>
                </c:pt>
                <c:pt idx="225">
                  <c:v>1000000</c:v>
                </c:pt>
                <c:pt idx="226">
                  <c:v>994500</c:v>
                </c:pt>
                <c:pt idx="227">
                  <c:v>948000</c:v>
                </c:pt>
                <c:pt idx="228">
                  <c:v>932496</c:v>
                </c:pt>
                <c:pt idx="229">
                  <c:v>926008</c:v>
                </c:pt>
                <c:pt idx="230">
                  <c:v>922035</c:v>
                </c:pt>
                <c:pt idx="231">
                  <c:v>909368</c:v>
                </c:pt>
                <c:pt idx="232">
                  <c:v>901725</c:v>
                </c:pt>
                <c:pt idx="233">
                  <c:v>900000</c:v>
                </c:pt>
                <c:pt idx="234">
                  <c:v>878840</c:v>
                </c:pt>
                <c:pt idx="235">
                  <c:v>865974</c:v>
                </c:pt>
                <c:pt idx="236">
                  <c:v>864500</c:v>
                </c:pt>
                <c:pt idx="237">
                  <c:v>828266</c:v>
                </c:pt>
                <c:pt idx="238">
                  <c:v>805263</c:v>
                </c:pt>
                <c:pt idx="239">
                  <c:v>803405</c:v>
                </c:pt>
                <c:pt idx="240">
                  <c:v>802038</c:v>
                </c:pt>
                <c:pt idx="241">
                  <c:v>800000</c:v>
                </c:pt>
                <c:pt idx="242">
                  <c:v>800000</c:v>
                </c:pt>
                <c:pt idx="243">
                  <c:v>800000</c:v>
                </c:pt>
                <c:pt idx="244">
                  <c:v>799891</c:v>
                </c:pt>
                <c:pt idx="245">
                  <c:v>797820</c:v>
                </c:pt>
                <c:pt idx="246">
                  <c:v>791408</c:v>
                </c:pt>
                <c:pt idx="247">
                  <c:v>781162</c:v>
                </c:pt>
                <c:pt idx="248">
                  <c:v>752400</c:v>
                </c:pt>
                <c:pt idx="249">
                  <c:v>743316</c:v>
                </c:pt>
                <c:pt idx="250">
                  <c:v>741962</c:v>
                </c:pt>
                <c:pt idx="251">
                  <c:v>737689</c:v>
                </c:pt>
                <c:pt idx="252">
                  <c:v>733332</c:v>
                </c:pt>
                <c:pt idx="253">
                  <c:v>725000</c:v>
                </c:pt>
                <c:pt idx="254">
                  <c:v>724538</c:v>
                </c:pt>
                <c:pt idx="255">
                  <c:v>724304</c:v>
                </c:pt>
                <c:pt idx="256">
                  <c:v>723000</c:v>
                </c:pt>
                <c:pt idx="257">
                  <c:v>716520</c:v>
                </c:pt>
                <c:pt idx="258">
                  <c:v>714384</c:v>
                </c:pt>
                <c:pt idx="259">
                  <c:v>708279</c:v>
                </c:pt>
                <c:pt idx="260">
                  <c:v>657293</c:v>
                </c:pt>
                <c:pt idx="261">
                  <c:v>656730</c:v>
                </c:pt>
                <c:pt idx="262">
                  <c:v>650503</c:v>
                </c:pt>
                <c:pt idx="263">
                  <c:v>643896</c:v>
                </c:pt>
                <c:pt idx="264">
                  <c:v>640000</c:v>
                </c:pt>
                <c:pt idx="265">
                  <c:v>629577</c:v>
                </c:pt>
                <c:pt idx="266">
                  <c:v>603423</c:v>
                </c:pt>
                <c:pt idx="267">
                  <c:v>600000</c:v>
                </c:pt>
                <c:pt idx="268">
                  <c:v>600000</c:v>
                </c:pt>
                <c:pt idx="269">
                  <c:v>590850</c:v>
                </c:pt>
                <c:pt idx="270">
                  <c:v>568070</c:v>
                </c:pt>
                <c:pt idx="271">
                  <c:v>564315</c:v>
                </c:pt>
                <c:pt idx="272">
                  <c:v>551692</c:v>
                </c:pt>
                <c:pt idx="273">
                  <c:v>550000</c:v>
                </c:pt>
                <c:pt idx="274">
                  <c:v>545595</c:v>
                </c:pt>
                <c:pt idx="275">
                  <c:v>540000</c:v>
                </c:pt>
                <c:pt idx="276">
                  <c:v>540000</c:v>
                </c:pt>
                <c:pt idx="277">
                  <c:v>531079</c:v>
                </c:pt>
                <c:pt idx="278">
                  <c:v>527502</c:v>
                </c:pt>
                <c:pt idx="279">
                  <c:v>515504</c:v>
                </c:pt>
                <c:pt idx="280">
                  <c:v>510000</c:v>
                </c:pt>
                <c:pt idx="281">
                  <c:v>508479</c:v>
                </c:pt>
                <c:pt idx="282">
                  <c:v>504000</c:v>
                </c:pt>
                <c:pt idx="283">
                  <c:v>500000</c:v>
                </c:pt>
                <c:pt idx="284">
                  <c:v>500000</c:v>
                </c:pt>
                <c:pt idx="285">
                  <c:v>500000</c:v>
                </c:pt>
                <c:pt idx="286">
                  <c:v>500000</c:v>
                </c:pt>
                <c:pt idx="287">
                  <c:v>498650</c:v>
                </c:pt>
                <c:pt idx="288">
                  <c:v>493369</c:v>
                </c:pt>
                <c:pt idx="289">
                  <c:v>490728</c:v>
                </c:pt>
                <c:pt idx="290">
                  <c:v>486264</c:v>
                </c:pt>
                <c:pt idx="291">
                  <c:v>485719.27</c:v>
                </c:pt>
                <c:pt idx="292">
                  <c:v>479948</c:v>
                </c:pt>
                <c:pt idx="293">
                  <c:v>470000</c:v>
                </c:pt>
                <c:pt idx="294">
                  <c:v>465615</c:v>
                </c:pt>
                <c:pt idx="295">
                  <c:v>462000</c:v>
                </c:pt>
                <c:pt idx="296">
                  <c:v>460932</c:v>
                </c:pt>
                <c:pt idx="297">
                  <c:v>457628</c:v>
                </c:pt>
                <c:pt idx="298">
                  <c:v>456928</c:v>
                </c:pt>
                <c:pt idx="299">
                  <c:v>451778</c:v>
                </c:pt>
                <c:pt idx="300">
                  <c:v>450049</c:v>
                </c:pt>
                <c:pt idx="301">
                  <c:v>450000</c:v>
                </c:pt>
                <c:pt idx="302">
                  <c:v>443520</c:v>
                </c:pt>
                <c:pt idx="303">
                  <c:v>442000</c:v>
                </c:pt>
                <c:pt idx="304">
                  <c:v>440000</c:v>
                </c:pt>
                <c:pt idx="305">
                  <c:v>432000</c:v>
                </c:pt>
                <c:pt idx="306">
                  <c:v>423729</c:v>
                </c:pt>
                <c:pt idx="307">
                  <c:v>420017</c:v>
                </c:pt>
                <c:pt idx="308">
                  <c:v>410952</c:v>
                </c:pt>
                <c:pt idx="309">
                  <c:v>401713</c:v>
                </c:pt>
                <c:pt idx="310">
                  <c:v>401208</c:v>
                </c:pt>
                <c:pt idx="311">
                  <c:v>400000</c:v>
                </c:pt>
                <c:pt idx="312">
                  <c:v>400000</c:v>
                </c:pt>
                <c:pt idx="313">
                  <c:v>400000</c:v>
                </c:pt>
                <c:pt idx="314">
                  <c:v>400000</c:v>
                </c:pt>
                <c:pt idx="315">
                  <c:v>400000</c:v>
                </c:pt>
                <c:pt idx="316">
                  <c:v>397827</c:v>
                </c:pt>
                <c:pt idx="317">
                  <c:v>394297</c:v>
                </c:pt>
                <c:pt idx="318">
                  <c:v>390694</c:v>
                </c:pt>
                <c:pt idx="319">
                  <c:v>386783</c:v>
                </c:pt>
                <c:pt idx="320">
                  <c:v>385550</c:v>
                </c:pt>
                <c:pt idx="321">
                  <c:v>385000</c:v>
                </c:pt>
                <c:pt idx="322">
                  <c:v>384000</c:v>
                </c:pt>
                <c:pt idx="323">
                  <c:v>382083</c:v>
                </c:pt>
                <c:pt idx="324">
                  <c:v>380000</c:v>
                </c:pt>
                <c:pt idx="325">
                  <c:v>378336</c:v>
                </c:pt>
                <c:pt idx="326">
                  <c:v>374100</c:v>
                </c:pt>
                <c:pt idx="327">
                  <c:v>369618</c:v>
                </c:pt>
                <c:pt idx="328">
                  <c:v>369495</c:v>
                </c:pt>
                <c:pt idx="329">
                  <c:v>366801</c:v>
                </c:pt>
                <c:pt idx="330">
                  <c:v>362745</c:v>
                </c:pt>
                <c:pt idx="331">
                  <c:v>360340</c:v>
                </c:pt>
                <c:pt idx="332">
                  <c:v>360000</c:v>
                </c:pt>
                <c:pt idx="333">
                  <c:v>360000</c:v>
                </c:pt>
                <c:pt idx="334">
                  <c:v>360000</c:v>
                </c:pt>
                <c:pt idx="335">
                  <c:v>360000</c:v>
                </c:pt>
                <c:pt idx="336">
                  <c:v>360000</c:v>
                </c:pt>
                <c:pt idx="337">
                  <c:v>352897</c:v>
                </c:pt>
                <c:pt idx="338">
                  <c:v>352224</c:v>
                </c:pt>
                <c:pt idx="339">
                  <c:v>350000</c:v>
                </c:pt>
                <c:pt idx="340">
                  <c:v>345511</c:v>
                </c:pt>
                <c:pt idx="341">
                  <c:v>343745</c:v>
                </c:pt>
                <c:pt idx="342">
                  <c:v>341867</c:v>
                </c:pt>
                <c:pt idx="343">
                  <c:v>339444</c:v>
                </c:pt>
                <c:pt idx="344">
                  <c:v>338983</c:v>
                </c:pt>
                <c:pt idx="345">
                  <c:v>336406</c:v>
                </c:pt>
                <c:pt idx="346">
                  <c:v>336253</c:v>
                </c:pt>
                <c:pt idx="347">
                  <c:v>335594</c:v>
                </c:pt>
                <c:pt idx="348">
                  <c:v>331401</c:v>
                </c:pt>
                <c:pt idx="349">
                  <c:v>330000</c:v>
                </c:pt>
                <c:pt idx="350">
                  <c:v>326304</c:v>
                </c:pt>
                <c:pt idx="351">
                  <c:v>325837</c:v>
                </c:pt>
                <c:pt idx="352">
                  <c:v>323225</c:v>
                </c:pt>
                <c:pt idx="353">
                  <c:v>315264</c:v>
                </c:pt>
                <c:pt idx="354">
                  <c:v>306725</c:v>
                </c:pt>
                <c:pt idx="355">
                  <c:v>305256</c:v>
                </c:pt>
                <c:pt idx="356">
                  <c:v>300766</c:v>
                </c:pt>
                <c:pt idx="357">
                  <c:v>300000</c:v>
                </c:pt>
                <c:pt idx="358">
                  <c:v>300000</c:v>
                </c:pt>
                <c:pt idx="359">
                  <c:v>297458</c:v>
                </c:pt>
                <c:pt idx="360">
                  <c:v>297458</c:v>
                </c:pt>
                <c:pt idx="361">
                  <c:v>295110</c:v>
                </c:pt>
                <c:pt idx="362">
                  <c:v>292500</c:v>
                </c:pt>
                <c:pt idx="363">
                  <c:v>290928</c:v>
                </c:pt>
                <c:pt idx="364">
                  <c:v>287994</c:v>
                </c:pt>
                <c:pt idx="365">
                  <c:v>285931</c:v>
                </c:pt>
                <c:pt idx="366">
                  <c:v>274578</c:v>
                </c:pt>
                <c:pt idx="367">
                  <c:v>270000</c:v>
                </c:pt>
                <c:pt idx="368">
                  <c:v>270000</c:v>
                </c:pt>
                <c:pt idx="369">
                  <c:v>264000</c:v>
                </c:pt>
                <c:pt idx="370">
                  <c:v>263810</c:v>
                </c:pt>
                <c:pt idx="371">
                  <c:v>262757</c:v>
                </c:pt>
                <c:pt idx="372">
                  <c:v>259840</c:v>
                </c:pt>
                <c:pt idx="373">
                  <c:v>254725</c:v>
                </c:pt>
                <c:pt idx="374">
                  <c:v>250000</c:v>
                </c:pt>
                <c:pt idx="375">
                  <c:v>250000</c:v>
                </c:pt>
                <c:pt idx="376">
                  <c:v>246580.33333333334</c:v>
                </c:pt>
                <c:pt idx="377">
                  <c:v>244752</c:v>
                </c:pt>
                <c:pt idx="378">
                  <c:v>242257</c:v>
                </c:pt>
                <c:pt idx="379">
                  <c:v>241738</c:v>
                </c:pt>
                <c:pt idx="380">
                  <c:v>240000</c:v>
                </c:pt>
                <c:pt idx="381">
                  <c:v>240000</c:v>
                </c:pt>
                <c:pt idx="382">
                  <c:v>240000</c:v>
                </c:pt>
                <c:pt idx="383">
                  <c:v>235620</c:v>
                </c:pt>
                <c:pt idx="384">
                  <c:v>232581</c:v>
                </c:pt>
                <c:pt idx="385">
                  <c:v>231240</c:v>
                </c:pt>
                <c:pt idx="386">
                  <c:v>230000</c:v>
                </c:pt>
                <c:pt idx="387">
                  <c:v>229999.99999999997</c:v>
                </c:pt>
                <c:pt idx="388">
                  <c:v>228814</c:v>
                </c:pt>
                <c:pt idx="389">
                  <c:v>222000</c:v>
                </c:pt>
                <c:pt idx="390">
                  <c:v>220036</c:v>
                </c:pt>
                <c:pt idx="391">
                  <c:v>220000</c:v>
                </c:pt>
                <c:pt idx="392">
                  <c:v>215000</c:v>
                </c:pt>
                <c:pt idx="393">
                  <c:v>203280</c:v>
                </c:pt>
                <c:pt idx="394">
                  <c:v>202834</c:v>
                </c:pt>
                <c:pt idx="395">
                  <c:v>200000</c:v>
                </c:pt>
                <c:pt idx="396">
                  <c:v>200000</c:v>
                </c:pt>
                <c:pt idx="397">
                  <c:v>200000</c:v>
                </c:pt>
                <c:pt idx="398">
                  <c:v>200000</c:v>
                </c:pt>
                <c:pt idx="399">
                  <c:v>200000</c:v>
                </c:pt>
                <c:pt idx="400">
                  <c:v>200000</c:v>
                </c:pt>
                <c:pt idx="401">
                  <c:v>200000</c:v>
                </c:pt>
                <c:pt idx="402">
                  <c:v>200000</c:v>
                </c:pt>
                <c:pt idx="403">
                  <c:v>200000</c:v>
                </c:pt>
                <c:pt idx="404">
                  <c:v>200000</c:v>
                </c:pt>
                <c:pt idx="405">
                  <c:v>200000</c:v>
                </c:pt>
                <c:pt idx="406">
                  <c:v>200000</c:v>
                </c:pt>
                <c:pt idx="407">
                  <c:v>200000</c:v>
                </c:pt>
                <c:pt idx="408">
                  <c:v>200000</c:v>
                </c:pt>
                <c:pt idx="409">
                  <c:v>199860</c:v>
                </c:pt>
                <c:pt idx="410">
                  <c:v>198320</c:v>
                </c:pt>
                <c:pt idx="411">
                  <c:v>192000</c:v>
                </c:pt>
                <c:pt idx="412">
                  <c:v>191400</c:v>
                </c:pt>
                <c:pt idx="413">
                  <c:v>190756</c:v>
                </c:pt>
                <c:pt idx="414">
                  <c:v>188745</c:v>
                </c:pt>
                <c:pt idx="415">
                  <c:v>186282</c:v>
                </c:pt>
                <c:pt idx="416">
                  <c:v>183487</c:v>
                </c:pt>
                <c:pt idx="417">
                  <c:v>182069</c:v>
                </c:pt>
                <c:pt idx="418">
                  <c:v>180000</c:v>
                </c:pt>
                <c:pt idx="419">
                  <c:v>180000</c:v>
                </c:pt>
                <c:pt idx="420">
                  <c:v>180000</c:v>
                </c:pt>
                <c:pt idx="421">
                  <c:v>180000</c:v>
                </c:pt>
                <c:pt idx="422">
                  <c:v>180000</c:v>
                </c:pt>
                <c:pt idx="423">
                  <c:v>178200</c:v>
                </c:pt>
                <c:pt idx="424">
                  <c:v>174500</c:v>
                </c:pt>
                <c:pt idx="425">
                  <c:v>174000</c:v>
                </c:pt>
                <c:pt idx="426">
                  <c:v>167000</c:v>
                </c:pt>
                <c:pt idx="427">
                  <c:v>165166.66999999998</c:v>
                </c:pt>
                <c:pt idx="428">
                  <c:v>165000</c:v>
                </c:pt>
                <c:pt idx="429">
                  <c:v>164498</c:v>
                </c:pt>
                <c:pt idx="430">
                  <c:v>162489</c:v>
                </c:pt>
                <c:pt idx="431">
                  <c:v>160044</c:v>
                </c:pt>
                <c:pt idx="432">
                  <c:v>160000</c:v>
                </c:pt>
                <c:pt idx="433">
                  <c:v>160000</c:v>
                </c:pt>
                <c:pt idx="434">
                  <c:v>158374</c:v>
                </c:pt>
                <c:pt idx="435">
                  <c:v>157200</c:v>
                </c:pt>
                <c:pt idx="436">
                  <c:v>156942</c:v>
                </c:pt>
                <c:pt idx="437">
                  <c:v>156180</c:v>
                </c:pt>
                <c:pt idx="438">
                  <c:v>152544</c:v>
                </c:pt>
                <c:pt idx="439">
                  <c:v>150000</c:v>
                </c:pt>
                <c:pt idx="440">
                  <c:v>150000</c:v>
                </c:pt>
                <c:pt idx="441">
                  <c:v>150000</c:v>
                </c:pt>
                <c:pt idx="442">
                  <c:v>147400</c:v>
                </c:pt>
                <c:pt idx="443">
                  <c:v>147200</c:v>
                </c:pt>
                <c:pt idx="444">
                  <c:v>146703</c:v>
                </c:pt>
                <c:pt idx="445">
                  <c:v>140000</c:v>
                </c:pt>
                <c:pt idx="446">
                  <c:v>139512</c:v>
                </c:pt>
                <c:pt idx="447">
                  <c:v>139240</c:v>
                </c:pt>
                <c:pt idx="448">
                  <c:v>138000</c:v>
                </c:pt>
                <c:pt idx="449">
                  <c:v>136114</c:v>
                </c:pt>
                <c:pt idx="450">
                  <c:v>136000</c:v>
                </c:pt>
                <c:pt idx="451">
                  <c:v>127487</c:v>
                </c:pt>
                <c:pt idx="452">
                  <c:v>127119</c:v>
                </c:pt>
                <c:pt idx="453">
                  <c:v>126811</c:v>
                </c:pt>
                <c:pt idx="454">
                  <c:v>125424</c:v>
                </c:pt>
                <c:pt idx="455">
                  <c:v>124763</c:v>
                </c:pt>
                <c:pt idx="456">
                  <c:v>122035</c:v>
                </c:pt>
                <c:pt idx="457">
                  <c:v>120104</c:v>
                </c:pt>
                <c:pt idx="458">
                  <c:v>120000</c:v>
                </c:pt>
                <c:pt idx="459">
                  <c:v>120000</c:v>
                </c:pt>
                <c:pt idx="460">
                  <c:v>120000</c:v>
                </c:pt>
                <c:pt idx="461">
                  <c:v>120000</c:v>
                </c:pt>
                <c:pt idx="462">
                  <c:v>120000</c:v>
                </c:pt>
                <c:pt idx="463">
                  <c:v>120000</c:v>
                </c:pt>
                <c:pt idx="464">
                  <c:v>120000</c:v>
                </c:pt>
                <c:pt idx="465">
                  <c:v>118400</c:v>
                </c:pt>
                <c:pt idx="466">
                  <c:v>117000</c:v>
                </c:pt>
                <c:pt idx="467">
                  <c:v>110000</c:v>
                </c:pt>
                <c:pt idx="468">
                  <c:v>110000</c:v>
                </c:pt>
                <c:pt idx="469">
                  <c:v>108000</c:v>
                </c:pt>
                <c:pt idx="470">
                  <c:v>107385</c:v>
                </c:pt>
                <c:pt idx="471">
                  <c:v>107072</c:v>
                </c:pt>
                <c:pt idx="472">
                  <c:v>104232</c:v>
                </c:pt>
                <c:pt idx="473">
                  <c:v>103000</c:v>
                </c:pt>
                <c:pt idx="474">
                  <c:v>100500</c:v>
                </c:pt>
                <c:pt idx="475">
                  <c:v>100000</c:v>
                </c:pt>
                <c:pt idx="476">
                  <c:v>100000</c:v>
                </c:pt>
                <c:pt idx="477">
                  <c:v>100000</c:v>
                </c:pt>
                <c:pt idx="478">
                  <c:v>100000</c:v>
                </c:pt>
                <c:pt idx="479">
                  <c:v>100000</c:v>
                </c:pt>
                <c:pt idx="480">
                  <c:v>100000</c:v>
                </c:pt>
                <c:pt idx="481">
                  <c:v>100000</c:v>
                </c:pt>
                <c:pt idx="482">
                  <c:v>100000</c:v>
                </c:pt>
                <c:pt idx="483">
                  <c:v>100000</c:v>
                </c:pt>
                <c:pt idx="484">
                  <c:v>100000</c:v>
                </c:pt>
                <c:pt idx="485">
                  <c:v>99000</c:v>
                </c:pt>
                <c:pt idx="486">
                  <c:v>96893</c:v>
                </c:pt>
                <c:pt idx="487">
                  <c:v>96000</c:v>
                </c:pt>
                <c:pt idx="488">
                  <c:v>96000</c:v>
                </c:pt>
                <c:pt idx="489">
                  <c:v>96000</c:v>
                </c:pt>
                <c:pt idx="490">
                  <c:v>96000</c:v>
                </c:pt>
                <c:pt idx="491">
                  <c:v>90800</c:v>
                </c:pt>
                <c:pt idx="492">
                  <c:v>90000</c:v>
                </c:pt>
                <c:pt idx="493">
                  <c:v>90000</c:v>
                </c:pt>
                <c:pt idx="494">
                  <c:v>90000</c:v>
                </c:pt>
                <c:pt idx="495">
                  <c:v>89400</c:v>
                </c:pt>
                <c:pt idx="496">
                  <c:v>88116</c:v>
                </c:pt>
                <c:pt idx="497">
                  <c:v>84661</c:v>
                </c:pt>
                <c:pt idx="498">
                  <c:v>84000</c:v>
                </c:pt>
                <c:pt idx="499">
                  <c:v>82740</c:v>
                </c:pt>
                <c:pt idx="500">
                  <c:v>80000</c:v>
                </c:pt>
                <c:pt idx="501">
                  <c:v>80000</c:v>
                </c:pt>
                <c:pt idx="502">
                  <c:v>80000</c:v>
                </c:pt>
                <c:pt idx="503">
                  <c:v>78475</c:v>
                </c:pt>
                <c:pt idx="504">
                  <c:v>76000</c:v>
                </c:pt>
                <c:pt idx="505">
                  <c:v>75000</c:v>
                </c:pt>
                <c:pt idx="506">
                  <c:v>74952</c:v>
                </c:pt>
                <c:pt idx="507">
                  <c:v>73416</c:v>
                </c:pt>
                <c:pt idx="508">
                  <c:v>72000</c:v>
                </c:pt>
                <c:pt idx="509">
                  <c:v>72000</c:v>
                </c:pt>
                <c:pt idx="510">
                  <c:v>72000</c:v>
                </c:pt>
                <c:pt idx="511">
                  <c:v>70000</c:v>
                </c:pt>
                <c:pt idx="512">
                  <c:v>67797</c:v>
                </c:pt>
                <c:pt idx="513">
                  <c:v>64640</c:v>
                </c:pt>
                <c:pt idx="514">
                  <c:v>64341</c:v>
                </c:pt>
                <c:pt idx="515">
                  <c:v>64000</c:v>
                </c:pt>
                <c:pt idx="516">
                  <c:v>63572</c:v>
                </c:pt>
                <c:pt idx="517">
                  <c:v>63356</c:v>
                </c:pt>
                <c:pt idx="518">
                  <c:v>62996</c:v>
                </c:pt>
                <c:pt idx="519">
                  <c:v>61971</c:v>
                </c:pt>
                <c:pt idx="520">
                  <c:v>61030</c:v>
                </c:pt>
                <c:pt idx="521">
                  <c:v>60000</c:v>
                </c:pt>
                <c:pt idx="522">
                  <c:v>60000</c:v>
                </c:pt>
                <c:pt idx="523">
                  <c:v>60000</c:v>
                </c:pt>
                <c:pt idx="524">
                  <c:v>60000</c:v>
                </c:pt>
                <c:pt idx="525">
                  <c:v>60000</c:v>
                </c:pt>
                <c:pt idx="526">
                  <c:v>60000</c:v>
                </c:pt>
                <c:pt idx="527">
                  <c:v>60000</c:v>
                </c:pt>
                <c:pt idx="528">
                  <c:v>60000</c:v>
                </c:pt>
                <c:pt idx="529">
                  <c:v>60000</c:v>
                </c:pt>
                <c:pt idx="530">
                  <c:v>60000</c:v>
                </c:pt>
                <c:pt idx="531">
                  <c:v>60000</c:v>
                </c:pt>
                <c:pt idx="532">
                  <c:v>60000</c:v>
                </c:pt>
                <c:pt idx="533">
                  <c:v>60000</c:v>
                </c:pt>
                <c:pt idx="534">
                  <c:v>59892</c:v>
                </c:pt>
                <c:pt idx="535">
                  <c:v>59625</c:v>
                </c:pt>
                <c:pt idx="536">
                  <c:v>59400</c:v>
                </c:pt>
                <c:pt idx="537">
                  <c:v>58619</c:v>
                </c:pt>
                <c:pt idx="538">
                  <c:v>57092</c:v>
                </c:pt>
                <c:pt idx="539">
                  <c:v>57000</c:v>
                </c:pt>
                <c:pt idx="540">
                  <c:v>54000</c:v>
                </c:pt>
                <c:pt idx="541">
                  <c:v>54000</c:v>
                </c:pt>
                <c:pt idx="542">
                  <c:v>54000</c:v>
                </c:pt>
                <c:pt idx="543">
                  <c:v>52462</c:v>
                </c:pt>
                <c:pt idx="544">
                  <c:v>52000</c:v>
                </c:pt>
                <c:pt idx="545">
                  <c:v>51565</c:v>
                </c:pt>
                <c:pt idx="546">
                  <c:v>50905</c:v>
                </c:pt>
                <c:pt idx="547">
                  <c:v>50700</c:v>
                </c:pt>
                <c:pt idx="548">
                  <c:v>50457</c:v>
                </c:pt>
                <c:pt idx="549">
                  <c:v>50000</c:v>
                </c:pt>
                <c:pt idx="550">
                  <c:v>50000</c:v>
                </c:pt>
                <c:pt idx="551">
                  <c:v>50000</c:v>
                </c:pt>
                <c:pt idx="552">
                  <c:v>50000</c:v>
                </c:pt>
                <c:pt idx="553">
                  <c:v>48000</c:v>
                </c:pt>
                <c:pt idx="554">
                  <c:v>48000</c:v>
                </c:pt>
                <c:pt idx="555">
                  <c:v>48000</c:v>
                </c:pt>
                <c:pt idx="556">
                  <c:v>48000</c:v>
                </c:pt>
                <c:pt idx="557">
                  <c:v>48000</c:v>
                </c:pt>
                <c:pt idx="558">
                  <c:v>48000</c:v>
                </c:pt>
                <c:pt idx="559">
                  <c:v>48000</c:v>
                </c:pt>
                <c:pt idx="560">
                  <c:v>48000</c:v>
                </c:pt>
                <c:pt idx="561">
                  <c:v>48000</c:v>
                </c:pt>
                <c:pt idx="562">
                  <c:v>45500</c:v>
                </c:pt>
                <c:pt idx="563">
                  <c:v>45000</c:v>
                </c:pt>
                <c:pt idx="564">
                  <c:v>45000</c:v>
                </c:pt>
                <c:pt idx="565">
                  <c:v>44634</c:v>
                </c:pt>
                <c:pt idx="566">
                  <c:v>44000</c:v>
                </c:pt>
                <c:pt idx="567">
                  <c:v>43920</c:v>
                </c:pt>
                <c:pt idx="568">
                  <c:v>43200</c:v>
                </c:pt>
                <c:pt idx="569">
                  <c:v>42900</c:v>
                </c:pt>
                <c:pt idx="570">
                  <c:v>42000</c:v>
                </c:pt>
                <c:pt idx="571">
                  <c:v>42000</c:v>
                </c:pt>
                <c:pt idx="572">
                  <c:v>42000</c:v>
                </c:pt>
                <c:pt idx="573">
                  <c:v>42000</c:v>
                </c:pt>
                <c:pt idx="574">
                  <c:v>42000</c:v>
                </c:pt>
                <c:pt idx="575">
                  <c:v>41280</c:v>
                </c:pt>
                <c:pt idx="576">
                  <c:v>40272</c:v>
                </c:pt>
                <c:pt idx="577">
                  <c:v>40040</c:v>
                </c:pt>
                <c:pt idx="578">
                  <c:v>40000</c:v>
                </c:pt>
                <c:pt idx="579">
                  <c:v>40000</c:v>
                </c:pt>
                <c:pt idx="580">
                  <c:v>39521</c:v>
                </c:pt>
                <c:pt idx="581">
                  <c:v>39150</c:v>
                </c:pt>
                <c:pt idx="582">
                  <c:v>38136</c:v>
                </c:pt>
                <c:pt idx="583">
                  <c:v>38136</c:v>
                </c:pt>
                <c:pt idx="584">
                  <c:v>38000</c:v>
                </c:pt>
                <c:pt idx="585">
                  <c:v>38000</c:v>
                </c:pt>
                <c:pt idx="586">
                  <c:v>37884</c:v>
                </c:pt>
                <c:pt idx="587">
                  <c:v>37500</c:v>
                </c:pt>
                <c:pt idx="588">
                  <c:v>36940</c:v>
                </c:pt>
                <c:pt idx="589">
                  <c:v>36600</c:v>
                </c:pt>
                <c:pt idx="590">
                  <c:v>36600</c:v>
                </c:pt>
                <c:pt idx="591">
                  <c:v>36469</c:v>
                </c:pt>
                <c:pt idx="592">
                  <c:v>36000</c:v>
                </c:pt>
                <c:pt idx="593">
                  <c:v>36000</c:v>
                </c:pt>
                <c:pt idx="594">
                  <c:v>36000</c:v>
                </c:pt>
                <c:pt idx="595">
                  <c:v>36000</c:v>
                </c:pt>
                <c:pt idx="596">
                  <c:v>36000</c:v>
                </c:pt>
                <c:pt idx="597">
                  <c:v>35400</c:v>
                </c:pt>
                <c:pt idx="598">
                  <c:v>35372</c:v>
                </c:pt>
                <c:pt idx="599">
                  <c:v>35000</c:v>
                </c:pt>
                <c:pt idx="600">
                  <c:v>35000</c:v>
                </c:pt>
                <c:pt idx="601">
                  <c:v>35000</c:v>
                </c:pt>
                <c:pt idx="602">
                  <c:v>35000</c:v>
                </c:pt>
                <c:pt idx="603">
                  <c:v>35000</c:v>
                </c:pt>
                <c:pt idx="604">
                  <c:v>34500</c:v>
                </c:pt>
                <c:pt idx="605">
                  <c:v>34000</c:v>
                </c:pt>
                <c:pt idx="606">
                  <c:v>33564</c:v>
                </c:pt>
                <c:pt idx="607">
                  <c:v>33006</c:v>
                </c:pt>
                <c:pt idx="608">
                  <c:v>33000</c:v>
                </c:pt>
                <c:pt idx="609">
                  <c:v>33000</c:v>
                </c:pt>
                <c:pt idx="610">
                  <c:v>33000</c:v>
                </c:pt>
                <c:pt idx="611">
                  <c:v>33000</c:v>
                </c:pt>
                <c:pt idx="612">
                  <c:v>32407</c:v>
                </c:pt>
                <c:pt idx="613">
                  <c:v>32400</c:v>
                </c:pt>
                <c:pt idx="614">
                  <c:v>32000</c:v>
                </c:pt>
                <c:pt idx="615">
                  <c:v>31187</c:v>
                </c:pt>
                <c:pt idx="616">
                  <c:v>31000</c:v>
                </c:pt>
                <c:pt idx="617">
                  <c:v>30509</c:v>
                </c:pt>
                <c:pt idx="618">
                  <c:v>30509</c:v>
                </c:pt>
                <c:pt idx="619">
                  <c:v>30508</c:v>
                </c:pt>
                <c:pt idx="620">
                  <c:v>30360</c:v>
                </c:pt>
                <c:pt idx="621">
                  <c:v>30360</c:v>
                </c:pt>
                <c:pt idx="622">
                  <c:v>30008</c:v>
                </c:pt>
                <c:pt idx="623">
                  <c:v>30000</c:v>
                </c:pt>
                <c:pt idx="624">
                  <c:v>30000</c:v>
                </c:pt>
                <c:pt idx="625">
                  <c:v>30000</c:v>
                </c:pt>
                <c:pt idx="626">
                  <c:v>30000</c:v>
                </c:pt>
                <c:pt idx="627">
                  <c:v>30000</c:v>
                </c:pt>
                <c:pt idx="628">
                  <c:v>30000</c:v>
                </c:pt>
                <c:pt idx="629">
                  <c:v>30000</c:v>
                </c:pt>
                <c:pt idx="630">
                  <c:v>30000</c:v>
                </c:pt>
                <c:pt idx="631">
                  <c:v>30000</c:v>
                </c:pt>
                <c:pt idx="632">
                  <c:v>30000</c:v>
                </c:pt>
                <c:pt idx="633">
                  <c:v>30000</c:v>
                </c:pt>
                <c:pt idx="634">
                  <c:v>30000</c:v>
                </c:pt>
                <c:pt idx="635">
                  <c:v>30000</c:v>
                </c:pt>
                <c:pt idx="636">
                  <c:v>30000</c:v>
                </c:pt>
                <c:pt idx="637">
                  <c:v>29900</c:v>
                </c:pt>
                <c:pt idx="638">
                  <c:v>29600</c:v>
                </c:pt>
                <c:pt idx="639">
                  <c:v>29600</c:v>
                </c:pt>
                <c:pt idx="640">
                  <c:v>29600</c:v>
                </c:pt>
                <c:pt idx="641">
                  <c:v>29479</c:v>
                </c:pt>
                <c:pt idx="642">
                  <c:v>29461</c:v>
                </c:pt>
                <c:pt idx="643">
                  <c:v>29400</c:v>
                </c:pt>
                <c:pt idx="644">
                  <c:v>28500</c:v>
                </c:pt>
                <c:pt idx="645">
                  <c:v>28440</c:v>
                </c:pt>
                <c:pt idx="646">
                  <c:v>28102</c:v>
                </c:pt>
                <c:pt idx="647">
                  <c:v>27796</c:v>
                </c:pt>
                <c:pt idx="648">
                  <c:v>27214</c:v>
                </c:pt>
                <c:pt idx="649">
                  <c:v>27071</c:v>
                </c:pt>
                <c:pt idx="650">
                  <c:v>27000</c:v>
                </c:pt>
                <c:pt idx="651">
                  <c:v>27000</c:v>
                </c:pt>
                <c:pt idx="652">
                  <c:v>27000</c:v>
                </c:pt>
                <c:pt idx="653">
                  <c:v>27000</c:v>
                </c:pt>
                <c:pt idx="654">
                  <c:v>27000</c:v>
                </c:pt>
                <c:pt idx="655">
                  <c:v>27000</c:v>
                </c:pt>
                <c:pt idx="656">
                  <c:v>27000</c:v>
                </c:pt>
                <c:pt idx="657">
                  <c:v>27000</c:v>
                </c:pt>
                <c:pt idx="658">
                  <c:v>26856</c:v>
                </c:pt>
                <c:pt idx="659">
                  <c:v>26848</c:v>
                </c:pt>
                <c:pt idx="660">
                  <c:v>26716</c:v>
                </c:pt>
                <c:pt idx="661">
                  <c:v>26346</c:v>
                </c:pt>
                <c:pt idx="662">
                  <c:v>26124</c:v>
                </c:pt>
                <c:pt idx="663">
                  <c:v>26089</c:v>
                </c:pt>
                <c:pt idx="664">
                  <c:v>26000</c:v>
                </c:pt>
                <c:pt idx="665">
                  <c:v>26000</c:v>
                </c:pt>
                <c:pt idx="666">
                  <c:v>25524</c:v>
                </c:pt>
                <c:pt idx="667">
                  <c:v>25026</c:v>
                </c:pt>
                <c:pt idx="668">
                  <c:v>25026</c:v>
                </c:pt>
                <c:pt idx="669">
                  <c:v>25026</c:v>
                </c:pt>
                <c:pt idx="670">
                  <c:v>25026</c:v>
                </c:pt>
                <c:pt idx="671">
                  <c:v>25026</c:v>
                </c:pt>
                <c:pt idx="672">
                  <c:v>25026</c:v>
                </c:pt>
                <c:pt idx="673">
                  <c:v>25026</c:v>
                </c:pt>
                <c:pt idx="674">
                  <c:v>25000</c:v>
                </c:pt>
                <c:pt idx="675">
                  <c:v>25000</c:v>
                </c:pt>
                <c:pt idx="676">
                  <c:v>25000</c:v>
                </c:pt>
                <c:pt idx="677">
                  <c:v>24700</c:v>
                </c:pt>
                <c:pt idx="678">
                  <c:v>24578</c:v>
                </c:pt>
                <c:pt idx="679">
                  <c:v>24432</c:v>
                </c:pt>
                <c:pt idx="680">
                  <c:v>24312</c:v>
                </c:pt>
                <c:pt idx="681">
                  <c:v>24000</c:v>
                </c:pt>
                <c:pt idx="682">
                  <c:v>23853</c:v>
                </c:pt>
                <c:pt idx="683">
                  <c:v>23853</c:v>
                </c:pt>
                <c:pt idx="684">
                  <c:v>23628</c:v>
                </c:pt>
                <c:pt idx="685">
                  <c:v>23265</c:v>
                </c:pt>
                <c:pt idx="686">
                  <c:v>22500</c:v>
                </c:pt>
                <c:pt idx="687">
                  <c:v>22253</c:v>
                </c:pt>
                <c:pt idx="688">
                  <c:v>22245</c:v>
                </c:pt>
                <c:pt idx="689">
                  <c:v>21775</c:v>
                </c:pt>
                <c:pt idx="690">
                  <c:v>21600</c:v>
                </c:pt>
                <c:pt idx="691">
                  <c:v>21600</c:v>
                </c:pt>
                <c:pt idx="692">
                  <c:v>21078</c:v>
                </c:pt>
                <c:pt idx="693">
                  <c:v>21000</c:v>
                </c:pt>
                <c:pt idx="694">
                  <c:v>20752</c:v>
                </c:pt>
                <c:pt idx="695">
                  <c:v>20500</c:v>
                </c:pt>
                <c:pt idx="696">
                  <c:v>20476</c:v>
                </c:pt>
                <c:pt idx="697">
                  <c:v>20400</c:v>
                </c:pt>
                <c:pt idx="698">
                  <c:v>20364</c:v>
                </c:pt>
                <c:pt idx="699">
                  <c:v>20136</c:v>
                </c:pt>
                <c:pt idx="700">
                  <c:v>20136</c:v>
                </c:pt>
                <c:pt idx="701">
                  <c:v>20136</c:v>
                </c:pt>
                <c:pt idx="702">
                  <c:v>20136</c:v>
                </c:pt>
                <c:pt idx="703">
                  <c:v>20136</c:v>
                </c:pt>
                <c:pt idx="704">
                  <c:v>20136</c:v>
                </c:pt>
                <c:pt idx="705">
                  <c:v>20000</c:v>
                </c:pt>
                <c:pt idx="706">
                  <c:v>20000</c:v>
                </c:pt>
                <c:pt idx="707">
                  <c:v>20000</c:v>
                </c:pt>
                <c:pt idx="708">
                  <c:v>20000</c:v>
                </c:pt>
                <c:pt idx="709">
                  <c:v>20000</c:v>
                </c:pt>
                <c:pt idx="710">
                  <c:v>20000</c:v>
                </c:pt>
                <c:pt idx="711">
                  <c:v>20000</c:v>
                </c:pt>
                <c:pt idx="712">
                  <c:v>19878</c:v>
                </c:pt>
                <c:pt idx="713">
                  <c:v>19878</c:v>
                </c:pt>
                <c:pt idx="714">
                  <c:v>19878</c:v>
                </c:pt>
                <c:pt idx="715">
                  <c:v>19878</c:v>
                </c:pt>
                <c:pt idx="716">
                  <c:v>19878</c:v>
                </c:pt>
                <c:pt idx="717">
                  <c:v>19830</c:v>
                </c:pt>
                <c:pt idx="718">
                  <c:v>19800</c:v>
                </c:pt>
                <c:pt idx="719">
                  <c:v>19721</c:v>
                </c:pt>
                <c:pt idx="720">
                  <c:v>19512</c:v>
                </c:pt>
                <c:pt idx="721">
                  <c:v>19512</c:v>
                </c:pt>
                <c:pt idx="722">
                  <c:v>19512</c:v>
                </c:pt>
                <c:pt idx="723">
                  <c:v>19512</c:v>
                </c:pt>
                <c:pt idx="724">
                  <c:v>19512</c:v>
                </c:pt>
                <c:pt idx="725">
                  <c:v>19379</c:v>
                </c:pt>
                <c:pt idx="726">
                  <c:v>19250</c:v>
                </c:pt>
                <c:pt idx="727">
                  <c:v>19093</c:v>
                </c:pt>
                <c:pt idx="728">
                  <c:v>19088</c:v>
                </c:pt>
                <c:pt idx="729">
                  <c:v>19020</c:v>
                </c:pt>
                <c:pt idx="730">
                  <c:v>19020</c:v>
                </c:pt>
                <c:pt idx="731">
                  <c:v>18816</c:v>
                </c:pt>
                <c:pt idx="732">
                  <c:v>18762</c:v>
                </c:pt>
                <c:pt idx="733">
                  <c:v>18704</c:v>
                </c:pt>
                <c:pt idx="734">
                  <c:v>18688</c:v>
                </c:pt>
                <c:pt idx="735">
                  <c:v>18621</c:v>
                </c:pt>
                <c:pt idx="736">
                  <c:v>18340</c:v>
                </c:pt>
                <c:pt idx="737">
                  <c:v>18288</c:v>
                </c:pt>
                <c:pt idx="738">
                  <c:v>18288</c:v>
                </c:pt>
                <c:pt idx="739">
                  <c:v>18170</c:v>
                </c:pt>
                <c:pt idx="740">
                  <c:v>18152</c:v>
                </c:pt>
                <c:pt idx="741">
                  <c:v>18143</c:v>
                </c:pt>
                <c:pt idx="742">
                  <c:v>18138</c:v>
                </c:pt>
                <c:pt idx="743">
                  <c:v>18138</c:v>
                </c:pt>
                <c:pt idx="744">
                  <c:v>18000</c:v>
                </c:pt>
                <c:pt idx="745">
                  <c:v>18000</c:v>
                </c:pt>
                <c:pt idx="746">
                  <c:v>17619</c:v>
                </c:pt>
                <c:pt idx="747">
                  <c:v>17613</c:v>
                </c:pt>
                <c:pt idx="748">
                  <c:v>17376</c:v>
                </c:pt>
                <c:pt idx="749">
                  <c:v>17220</c:v>
                </c:pt>
                <c:pt idx="750">
                  <c:v>17096</c:v>
                </c:pt>
                <c:pt idx="751">
                  <c:v>17000</c:v>
                </c:pt>
                <c:pt idx="752">
                  <c:v>16932</c:v>
                </c:pt>
                <c:pt idx="753">
                  <c:v>16272</c:v>
                </c:pt>
                <c:pt idx="754">
                  <c:v>16236</c:v>
                </c:pt>
                <c:pt idx="755">
                  <c:v>15101</c:v>
                </c:pt>
                <c:pt idx="756">
                  <c:v>15101</c:v>
                </c:pt>
                <c:pt idx="757">
                  <c:v>15000</c:v>
                </c:pt>
                <c:pt idx="758">
                  <c:v>14914</c:v>
                </c:pt>
                <c:pt idx="759">
                  <c:v>14909</c:v>
                </c:pt>
                <c:pt idx="760">
                  <c:v>14649</c:v>
                </c:pt>
                <c:pt idx="761">
                  <c:v>14400</c:v>
                </c:pt>
                <c:pt idx="762">
                  <c:v>14343</c:v>
                </c:pt>
                <c:pt idx="763">
                  <c:v>14220</c:v>
                </c:pt>
                <c:pt idx="764">
                  <c:v>14035</c:v>
                </c:pt>
                <c:pt idx="765">
                  <c:v>13980</c:v>
                </c:pt>
                <c:pt idx="766">
                  <c:v>13793</c:v>
                </c:pt>
                <c:pt idx="767">
                  <c:v>13758</c:v>
                </c:pt>
                <c:pt idx="768">
                  <c:v>13707</c:v>
                </c:pt>
                <c:pt idx="769">
                  <c:v>13560</c:v>
                </c:pt>
                <c:pt idx="770">
                  <c:v>13348</c:v>
                </c:pt>
                <c:pt idx="771">
                  <c:v>13006</c:v>
                </c:pt>
                <c:pt idx="772">
                  <c:v>12935</c:v>
                </c:pt>
                <c:pt idx="773">
                  <c:v>12640</c:v>
                </c:pt>
                <c:pt idx="774">
                  <c:v>12522</c:v>
                </c:pt>
                <c:pt idx="775">
                  <c:v>12500</c:v>
                </c:pt>
                <c:pt idx="776">
                  <c:v>12203</c:v>
                </c:pt>
                <c:pt idx="777">
                  <c:v>12000</c:v>
                </c:pt>
                <c:pt idx="778">
                  <c:v>12000</c:v>
                </c:pt>
                <c:pt idx="779">
                  <c:v>11688</c:v>
                </c:pt>
                <c:pt idx="780">
                  <c:v>11620</c:v>
                </c:pt>
                <c:pt idx="781">
                  <c:v>11472</c:v>
                </c:pt>
                <c:pt idx="782">
                  <c:v>11268</c:v>
                </c:pt>
                <c:pt idx="783">
                  <c:v>11263</c:v>
                </c:pt>
                <c:pt idx="784">
                  <c:v>11196</c:v>
                </c:pt>
                <c:pt idx="785">
                  <c:v>11196</c:v>
                </c:pt>
                <c:pt idx="786">
                  <c:v>11000</c:v>
                </c:pt>
                <c:pt idx="787">
                  <c:v>11000</c:v>
                </c:pt>
                <c:pt idx="788">
                  <c:v>10000</c:v>
                </c:pt>
                <c:pt idx="789">
                  <c:v>10000</c:v>
                </c:pt>
                <c:pt idx="790">
                  <c:v>10000</c:v>
                </c:pt>
                <c:pt idx="791">
                  <c:v>9937</c:v>
                </c:pt>
                <c:pt idx="792">
                  <c:v>9600</c:v>
                </c:pt>
                <c:pt idx="793">
                  <c:v>9000</c:v>
                </c:pt>
                <c:pt idx="794">
                  <c:v>9000</c:v>
                </c:pt>
                <c:pt idx="795">
                  <c:v>9000</c:v>
                </c:pt>
                <c:pt idx="796">
                  <c:v>8952</c:v>
                </c:pt>
                <c:pt idx="797">
                  <c:v>8910</c:v>
                </c:pt>
                <c:pt idx="798">
                  <c:v>8600</c:v>
                </c:pt>
                <c:pt idx="799">
                  <c:v>8000</c:v>
                </c:pt>
                <c:pt idx="800">
                  <c:v>7628</c:v>
                </c:pt>
                <c:pt idx="801">
                  <c:v>7500</c:v>
                </c:pt>
                <c:pt idx="802">
                  <c:v>7220</c:v>
                </c:pt>
                <c:pt idx="803">
                  <c:v>7200</c:v>
                </c:pt>
                <c:pt idx="804">
                  <c:v>7000</c:v>
                </c:pt>
                <c:pt idx="805">
                  <c:v>6840</c:v>
                </c:pt>
                <c:pt idx="806">
                  <c:v>6350</c:v>
                </c:pt>
                <c:pt idx="807">
                  <c:v>6111</c:v>
                </c:pt>
                <c:pt idx="808">
                  <c:v>6108</c:v>
                </c:pt>
                <c:pt idx="809">
                  <c:v>5991</c:v>
                </c:pt>
                <c:pt idx="810">
                  <c:v>5970</c:v>
                </c:pt>
                <c:pt idx="811">
                  <c:v>5835</c:v>
                </c:pt>
                <c:pt idx="812">
                  <c:v>5475</c:v>
                </c:pt>
                <c:pt idx="813">
                  <c:v>5475</c:v>
                </c:pt>
                <c:pt idx="814">
                  <c:v>5475</c:v>
                </c:pt>
                <c:pt idx="815">
                  <c:v>5412</c:v>
                </c:pt>
                <c:pt idx="816">
                  <c:v>5040</c:v>
                </c:pt>
                <c:pt idx="817">
                  <c:v>5040</c:v>
                </c:pt>
                <c:pt idx="818">
                  <c:v>5040</c:v>
                </c:pt>
                <c:pt idx="819">
                  <c:v>5040</c:v>
                </c:pt>
                <c:pt idx="820">
                  <c:v>5040</c:v>
                </c:pt>
                <c:pt idx="821">
                  <c:v>5040</c:v>
                </c:pt>
                <c:pt idx="822">
                  <c:v>5000</c:v>
                </c:pt>
                <c:pt idx="823">
                  <c:v>5000</c:v>
                </c:pt>
                <c:pt idx="824">
                  <c:v>4850</c:v>
                </c:pt>
                <c:pt idx="825">
                  <c:v>4812</c:v>
                </c:pt>
                <c:pt idx="826">
                  <c:v>4812</c:v>
                </c:pt>
                <c:pt idx="827">
                  <c:v>4812</c:v>
                </c:pt>
                <c:pt idx="828">
                  <c:v>4800</c:v>
                </c:pt>
                <c:pt idx="829">
                  <c:v>4800</c:v>
                </c:pt>
                <c:pt idx="830">
                  <c:v>4754</c:v>
                </c:pt>
                <c:pt idx="831">
                  <c:v>4620</c:v>
                </c:pt>
                <c:pt idx="832">
                  <c:v>4238</c:v>
                </c:pt>
                <c:pt idx="833">
                  <c:v>4039</c:v>
                </c:pt>
                <c:pt idx="834">
                  <c:v>3926</c:v>
                </c:pt>
                <c:pt idx="835">
                  <c:v>3781</c:v>
                </c:pt>
                <c:pt idx="836">
                  <c:v>3500</c:v>
                </c:pt>
                <c:pt idx="837">
                  <c:v>3488</c:v>
                </c:pt>
                <c:pt idx="838">
                  <c:v>3240</c:v>
                </c:pt>
                <c:pt idx="839">
                  <c:v>3000</c:v>
                </c:pt>
                <c:pt idx="840">
                  <c:v>3000</c:v>
                </c:pt>
                <c:pt idx="841">
                  <c:v>3000</c:v>
                </c:pt>
                <c:pt idx="842">
                  <c:v>2285</c:v>
                </c:pt>
                <c:pt idx="843">
                  <c:v>1590</c:v>
                </c:pt>
                <c:pt idx="844">
                  <c:v>1560</c:v>
                </c:pt>
                <c:pt idx="845">
                  <c:v>1222</c:v>
                </c:pt>
                <c:pt idx="846">
                  <c:v>1200</c:v>
                </c:pt>
                <c:pt idx="847">
                  <c:v>1200</c:v>
                </c:pt>
                <c:pt idx="848">
                  <c:v>848</c:v>
                </c:pt>
                <c:pt idx="849">
                  <c:v>727</c:v>
                </c:pt>
                <c:pt idx="850">
                  <c:v>600</c:v>
                </c:pt>
                <c:pt idx="851">
                  <c:v>600</c:v>
                </c:pt>
                <c:pt idx="852">
                  <c:v>306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0-4146-896D-5FC8C909E7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979264"/>
        <c:axId val="125986304"/>
      </c:barChart>
      <c:catAx>
        <c:axId val="12597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986304"/>
        <c:crosses val="autoZero"/>
        <c:auto val="1"/>
        <c:lblAlgn val="ctr"/>
        <c:lblOffset val="100"/>
        <c:noMultiLvlLbl val="0"/>
      </c:catAx>
      <c:valAx>
        <c:axId val="125986304"/>
        <c:scaling>
          <c:orientation val="minMax"/>
        </c:scaling>
        <c:delete val="0"/>
        <c:axPos val="l"/>
        <c:numFmt formatCode="&quot;S/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97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[P01-plan-anual-2023.xlsx]Top5!TablaDinámica8</c:name>
    <c:fmtId val="3"/>
  </c:pivotSource>
  <c:chart>
    <c:autoTitleDeleted val="1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'Top5'!$D$4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'Top5'!$C$5:$C$10</c:f>
              <c:strCache>
                <c:ptCount val="5"/>
                <c:pt idx="0">
                  <c:v>Gerencia Banca Digital</c:v>
                </c:pt>
                <c:pt idx="1">
                  <c:v>Gerencia de Administración y Logística</c:v>
                </c:pt>
                <c:pt idx="2">
                  <c:v>Gerencia de Tecnologías de Información</c:v>
                </c:pt>
                <c:pt idx="3">
                  <c:v>Gerencia de Finanzas y Tesorería</c:v>
                </c:pt>
                <c:pt idx="4">
                  <c:v>0</c:v>
                </c:pt>
              </c:strCache>
            </c:strRef>
          </c:cat>
          <c:val>
            <c:numRef>
              <c:f>'Top5'!$D$5:$D$10</c:f>
              <c:numCache>
                <c:formatCode>#,##0</c:formatCode>
                <c:ptCount val="5"/>
                <c:pt idx="0">
                  <c:v>387297675</c:v>
                </c:pt>
                <c:pt idx="1">
                  <c:v>395592078.80333334</c:v>
                </c:pt>
                <c:pt idx="2">
                  <c:v>483611330.25050002</c:v>
                </c:pt>
                <c:pt idx="3">
                  <c:v>535458586</c:v>
                </c:pt>
                <c:pt idx="4">
                  <c:v>600622043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B-4553-9ADA-263B0AF034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6056704"/>
        <c:axId val="126084224"/>
      </c:barChart>
      <c:catAx>
        <c:axId val="12605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6084224"/>
        <c:crosses val="autoZero"/>
        <c:auto val="1"/>
        <c:lblAlgn val="ctr"/>
        <c:lblOffset val="100"/>
        <c:noMultiLvlLbl val="0"/>
      </c:catAx>
      <c:valAx>
        <c:axId val="1260842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6056704"/>
        <c:crosses val="autoZero"/>
        <c:crossBetween val="between"/>
        <c:majorUnit val="4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bg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Prog.Año1!$B$2</c:f>
              <c:strCache>
                <c:ptCount val="1"/>
                <c:pt idx="0">
                  <c:v>Monto total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Prog.Año1!$C$1:$N$1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Prog.Año1!$C$2:$N$2</c:f>
              <c:numCache>
                <c:formatCode>"S/"#,##0</c:formatCode>
                <c:ptCount val="12"/>
                <c:pt idx="0">
                  <c:v>138143311.25</c:v>
                </c:pt>
                <c:pt idx="1">
                  <c:v>133287821.91666667</c:v>
                </c:pt>
                <c:pt idx="2">
                  <c:v>154170306.58666667</c:v>
                </c:pt>
                <c:pt idx="3">
                  <c:v>334460557.91666669</c:v>
                </c:pt>
                <c:pt idx="4">
                  <c:v>137361474.91666669</c:v>
                </c:pt>
                <c:pt idx="5">
                  <c:v>169809860.91666666</c:v>
                </c:pt>
                <c:pt idx="6">
                  <c:v>140100292.91666669</c:v>
                </c:pt>
                <c:pt idx="7">
                  <c:v>121153552.91666667</c:v>
                </c:pt>
                <c:pt idx="8">
                  <c:v>143123355.25</c:v>
                </c:pt>
                <c:pt idx="9">
                  <c:v>178073654.25</c:v>
                </c:pt>
                <c:pt idx="10">
                  <c:v>132212810.25000001</c:v>
                </c:pt>
                <c:pt idx="11">
                  <c:v>190833650.25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48-4BC1-83F6-179AF4BE564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83360"/>
        <c:axId val="125586048"/>
      </c:lineChart>
      <c:catAx>
        <c:axId val="12558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586048"/>
        <c:crosses val="autoZero"/>
        <c:auto val="1"/>
        <c:lblAlgn val="ctr"/>
        <c:lblOffset val="100"/>
        <c:noMultiLvlLbl val="0"/>
      </c:catAx>
      <c:valAx>
        <c:axId val="125586048"/>
        <c:scaling>
          <c:orientation val="minMax"/>
          <c:min val="0"/>
        </c:scaling>
        <c:delete val="0"/>
        <c:axPos val="l"/>
        <c:numFmt formatCode="&quot;S/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58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388913</xdr:colOff>
      <xdr:row>2</xdr:row>
      <xdr:rowOff>185518</xdr:rowOff>
    </xdr:from>
    <xdr:to>
      <xdr:col>12</xdr:col>
      <xdr:colOff>381293</xdr:colOff>
      <xdr:row>6</xdr:row>
      <xdr:rowOff>110588</xdr:rowOff>
    </xdr:to>
    <xdr:sp macro="[0]!Registro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94009" y="566518"/>
          <a:ext cx="1860746" cy="68707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/>
            <a:t>REGISTRAR</a:t>
          </a:r>
          <a:r>
            <a:rPr lang="es-PE" sz="1100" baseline="0"/>
            <a:t> NECESIDAD</a:t>
          </a:r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524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190500</xdr:colOff>
      <xdr:row>2</xdr:row>
      <xdr:rowOff>76200</xdr:rowOff>
    </xdr:from>
    <xdr:ext cx="104775" cy="1524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04925" y="4953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2</xdr:row>
      <xdr:rowOff>28575</xdr:rowOff>
    </xdr:from>
    <xdr:ext cx="95250" cy="16192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305050" y="447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11112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</xdr:row>
      <xdr:rowOff>114300</xdr:rowOff>
    </xdr:from>
    <xdr:ext cx="104775" cy="11112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419225" y="3429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228600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7724775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158750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</xdr:row>
      <xdr:rowOff>114300</xdr:rowOff>
    </xdr:from>
    <xdr:ext cx="104775" cy="152400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5962650" y="53340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</xdr:row>
      <xdr:rowOff>76200</xdr:rowOff>
    </xdr:from>
    <xdr:ext cx="536123" cy="152400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334125" y="495300"/>
          <a:ext cx="536123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190500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0</xdr:rowOff>
    </xdr:from>
    <xdr:ext cx="95250" cy="142875"/>
    <xdr:sp macro="" textlink="">
      <xdr:nvSpPr>
        <xdr:cNvPr id="30" name="Text Box 3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57650" y="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76200</xdr:rowOff>
    </xdr:from>
    <xdr:ext cx="104775" cy="111125"/>
    <xdr:sp macro="" textlink="">
      <xdr:nvSpPr>
        <xdr:cNvPr id="31" name="Text Box 3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104775" cy="11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228600"/>
    <xdr:sp macro="" textlink="">
      <xdr:nvSpPr>
        <xdr:cNvPr id="32" name="Text Box 3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7239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76200</xdr:rowOff>
    </xdr:from>
    <xdr:ext cx="104775" cy="114300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190500</xdr:colOff>
      <xdr:row>2</xdr:row>
      <xdr:rowOff>76200</xdr:rowOff>
    </xdr:from>
    <xdr:ext cx="104775" cy="114300"/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1304925" y="49530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2</xdr:row>
      <xdr:rowOff>28575</xdr:rowOff>
    </xdr:from>
    <xdr:ext cx="95250" cy="133350"/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305050" y="447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114300</xdr:rowOff>
    </xdr:from>
    <xdr:ext cx="104775" cy="63500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0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1</xdr:row>
      <xdr:rowOff>114300</xdr:rowOff>
    </xdr:from>
    <xdr:ext cx="104775" cy="63500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1419225" y="342900"/>
          <a:ext cx="104775" cy="6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152400"/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7724775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</xdr:row>
      <xdr:rowOff>114300</xdr:rowOff>
    </xdr:from>
    <xdr:ext cx="104775" cy="82550"/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0" y="723900"/>
          <a:ext cx="104775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</xdr:row>
      <xdr:rowOff>114300</xdr:rowOff>
    </xdr:from>
    <xdr:ext cx="104775" cy="76200"/>
    <xdr:sp macro="" textlink="">
      <xdr:nvSpPr>
        <xdr:cNvPr id="53" name="Text Box 2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5962650" y="533400"/>
          <a:ext cx="104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</xdr:row>
      <xdr:rowOff>76200</xdr:rowOff>
    </xdr:from>
    <xdr:ext cx="536123" cy="114300"/>
    <xdr:sp macro="" textlink="">
      <xdr:nvSpPr>
        <xdr:cNvPr id="54" name="Text Box 2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6334125" y="495300"/>
          <a:ext cx="536123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5" name="Text Box 23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142875</xdr:rowOff>
    </xdr:from>
    <xdr:ext cx="104775" cy="95250"/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351693</xdr:colOff>
      <xdr:row>1</xdr:row>
      <xdr:rowOff>224936</xdr:rowOff>
    </xdr:from>
    <xdr:to>
      <xdr:col>5</xdr:col>
      <xdr:colOff>254000</xdr:colOff>
      <xdr:row>2</xdr:row>
      <xdr:rowOff>203199</xdr:rowOff>
    </xdr:to>
    <xdr:sp macro="" textlink="">
      <xdr:nvSpPr>
        <xdr:cNvPr id="58" name="Rectangle 2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 bwMode="auto">
        <a:xfrm>
          <a:off x="2285268" y="415436"/>
          <a:ext cx="4617182" cy="1973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BANCO DE LA NACION</a:t>
          </a:r>
        </a:p>
      </xdr:txBody>
    </xdr:sp>
    <xdr:clientData/>
  </xdr:twoCellAnchor>
  <xdr:twoCellAnchor>
    <xdr:from>
      <xdr:col>2</xdr:col>
      <xdr:colOff>771525</xdr:colOff>
      <xdr:row>3</xdr:row>
      <xdr:rowOff>47625</xdr:rowOff>
    </xdr:from>
    <xdr:to>
      <xdr:col>3</xdr:col>
      <xdr:colOff>1266825</xdr:colOff>
      <xdr:row>4</xdr:row>
      <xdr:rowOff>28575</xdr:rowOff>
    </xdr:to>
    <xdr:sp macro="" textlink="">
      <xdr:nvSpPr>
        <xdr:cNvPr id="59" name="Rectangle 2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 bwMode="auto">
        <a:xfrm>
          <a:off x="1885950" y="657225"/>
          <a:ext cx="1314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BN</a:t>
          </a:r>
        </a:p>
      </xdr:txBody>
    </xdr:sp>
    <xdr:clientData/>
  </xdr:twoCellAnchor>
  <xdr:twoCellAnchor>
    <xdr:from>
      <xdr:col>5</xdr:col>
      <xdr:colOff>965200</xdr:colOff>
      <xdr:row>4</xdr:row>
      <xdr:rowOff>0</xdr:rowOff>
    </xdr:from>
    <xdr:to>
      <xdr:col>11</xdr:col>
      <xdr:colOff>1269999</xdr:colOff>
      <xdr:row>5</xdr:row>
      <xdr:rowOff>1</xdr:rowOff>
    </xdr:to>
    <xdr:sp macro="" textlink="">
      <xdr:nvSpPr>
        <xdr:cNvPr id="60" name="Rectangle 2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 bwMode="auto">
        <a:xfrm>
          <a:off x="7613650" y="800100"/>
          <a:ext cx="5248274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RESOLUCION GERENCIA ADMINISTRACION Y LOGISTICA N°   0007-2023-BN/5500</a:t>
          </a:r>
        </a:p>
        <a:p>
          <a:pPr algn="ctr" rtl="0">
            <a:defRPr sz="1000"/>
          </a:pPr>
          <a:endParaRPr lang="es-P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28575</xdr:colOff>
      <xdr:row>3</xdr:row>
      <xdr:rowOff>0</xdr:rowOff>
    </xdr:from>
    <xdr:to>
      <xdr:col>9</xdr:col>
      <xdr:colOff>123825</xdr:colOff>
      <xdr:row>3</xdr:row>
      <xdr:rowOff>142875</xdr:rowOff>
    </xdr:to>
    <xdr:sp macro="" textlink="">
      <xdr:nvSpPr>
        <xdr:cNvPr id="61" name="Rectangle 3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 bwMode="auto">
        <a:xfrm>
          <a:off x="8486775" y="609600"/>
          <a:ext cx="9429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62" name="Text Box 3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0</xdr:rowOff>
    </xdr:from>
    <xdr:ext cx="95250" cy="123825"/>
    <xdr:sp macro="" textlink="">
      <xdr:nvSpPr>
        <xdr:cNvPr id="65" name="Text Box 35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4057650" y="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</xdr:row>
      <xdr:rowOff>76200</xdr:rowOff>
    </xdr:from>
    <xdr:ext cx="104775" cy="101600"/>
    <xdr:sp macro="" textlink="">
      <xdr:nvSpPr>
        <xdr:cNvPr id="66" name="Text Box 36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104775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152400"/>
    <xdr:sp macro="" textlink="">
      <xdr:nvSpPr>
        <xdr:cNvPr id="67" name="Text Box 37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72390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638175</xdr:colOff>
      <xdr:row>3</xdr:row>
      <xdr:rowOff>9525</xdr:rowOff>
    </xdr:from>
    <xdr:to>
      <xdr:col>11</xdr:col>
      <xdr:colOff>749300</xdr:colOff>
      <xdr:row>3</xdr:row>
      <xdr:rowOff>177800</xdr:rowOff>
    </xdr:to>
    <xdr:sp macro="" textlink="">
      <xdr:nvSpPr>
        <xdr:cNvPr id="68" name="Rectangle 2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 bwMode="auto">
        <a:xfrm>
          <a:off x="11039475" y="619125"/>
          <a:ext cx="1301750" cy="168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20100030595</a:t>
          </a:r>
        </a:p>
      </xdr:txBody>
    </xdr:sp>
    <xdr:clientData/>
  </xdr:twoCellAnchor>
  <xdr:twoCellAnchor>
    <xdr:from>
      <xdr:col>10</xdr:col>
      <xdr:colOff>685068</xdr:colOff>
      <xdr:row>1</xdr:row>
      <xdr:rowOff>173649</xdr:rowOff>
    </xdr:from>
    <xdr:to>
      <xdr:col>11</xdr:col>
      <xdr:colOff>749300</xdr:colOff>
      <xdr:row>2</xdr:row>
      <xdr:rowOff>152400</xdr:rowOff>
    </xdr:to>
    <xdr:sp macro="" textlink="">
      <xdr:nvSpPr>
        <xdr:cNvPr id="69" name="Rectangle 3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 bwMode="auto">
        <a:xfrm>
          <a:off x="11086368" y="402249"/>
          <a:ext cx="1254857" cy="169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2023	</a:t>
          </a:r>
        </a:p>
      </xdr:txBody>
    </xdr:sp>
    <xdr:clientData/>
  </xdr:twoCellAnchor>
  <xdr:twoCellAnchor>
    <xdr:from>
      <xdr:col>2</xdr:col>
      <xdr:colOff>765175</xdr:colOff>
      <xdr:row>4</xdr:row>
      <xdr:rowOff>111125</xdr:rowOff>
    </xdr:from>
    <xdr:to>
      <xdr:col>3</xdr:col>
      <xdr:colOff>936625</xdr:colOff>
      <xdr:row>5</xdr:row>
      <xdr:rowOff>63500</xdr:rowOff>
    </xdr:to>
    <xdr:sp macro="" textlink="">
      <xdr:nvSpPr>
        <xdr:cNvPr id="70" name="Rectangle 3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 bwMode="auto">
        <a:xfrm>
          <a:off x="1879600" y="911225"/>
          <a:ext cx="9906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- - -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1" name="Text Box 1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2" name="Text Box 12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73" name="Text Box 1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228600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7724775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8" name="Text Box 3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228600"/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228600"/>
    <xdr:sp macro="" textlink="">
      <xdr:nvSpPr>
        <xdr:cNvPr id="80" name="Text Box 34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76200</xdr:rowOff>
    </xdr:from>
    <xdr:ext cx="95250" cy="152400"/>
    <xdr:sp macro="" textlink="">
      <xdr:nvSpPr>
        <xdr:cNvPr id="81" name="Text Box 35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4057650" y="762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228600"/>
    <xdr:sp macro="" textlink="">
      <xdr:nvSpPr>
        <xdr:cNvPr id="82" name="Text Box 37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723900" y="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4" name="Text Box 1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5" name="Text Box 12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86" name="Text Box 13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89" name="Text Box 16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04775" cy="152400"/>
    <xdr:sp macro="" textlink="">
      <xdr:nvSpPr>
        <xdr:cNvPr id="90" name="Text Box 17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7724775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104775" cy="152400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371475</xdr:colOff>
      <xdr:row>0</xdr:row>
      <xdr:rowOff>0</xdr:rowOff>
    </xdr:from>
    <xdr:ext cx="95250" cy="152400"/>
    <xdr:sp macro="" textlink="">
      <xdr:nvSpPr>
        <xdr:cNvPr id="93" name="Text Box 34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2305050" y="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2124075</xdr:colOff>
      <xdr:row>0</xdr:row>
      <xdr:rowOff>76200</xdr:rowOff>
    </xdr:from>
    <xdr:ext cx="95250" cy="152400"/>
    <xdr:sp macro="" textlink="">
      <xdr:nvSpPr>
        <xdr:cNvPr id="94" name="Text Box 35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4057650" y="76200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0</xdr:row>
      <xdr:rowOff>0</xdr:rowOff>
    </xdr:from>
    <xdr:ext cx="104775" cy="152400"/>
    <xdr:sp macro="" textlink="">
      <xdr:nvSpPr>
        <xdr:cNvPr id="95" name="Text Box 3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723900" y="0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711752</xdr:colOff>
      <xdr:row>1</xdr:row>
      <xdr:rowOff>22361</xdr:rowOff>
    </xdr:from>
    <xdr:to>
      <xdr:col>21</xdr:col>
      <xdr:colOff>261731</xdr:colOff>
      <xdr:row>25</xdr:row>
      <xdr:rowOff>183321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685800</xdr:colOff>
      <xdr:row>26</xdr:row>
      <xdr:rowOff>165100</xdr:rowOff>
    </xdr:from>
    <xdr:to>
      <xdr:col>20</xdr:col>
      <xdr:colOff>355600</xdr:colOff>
      <xdr:row>43</xdr:row>
      <xdr:rowOff>120649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371476</xdr:colOff>
      <xdr:row>12</xdr:row>
      <xdr:rowOff>187324</xdr:rowOff>
    </xdr:from>
    <xdr:to>
      <xdr:col>14</xdr:col>
      <xdr:colOff>539750</xdr:colOff>
      <xdr:row>30</xdr:row>
      <xdr:rowOff>79376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293595</xdr:colOff>
      <xdr:row>1</xdr:row>
      <xdr:rowOff>112059</xdr:rowOff>
    </xdr:from>
    <xdr:to>
      <xdr:col>19</xdr:col>
      <xdr:colOff>582706</xdr:colOff>
      <xdr:row>4</xdr:row>
      <xdr:rowOff>40342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044889" y="302559"/>
          <a:ext cx="6822141" cy="4997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2400">
              <a:ln>
                <a:noFill/>
              </a:ln>
              <a:solidFill>
                <a:schemeClr val="bg1"/>
              </a:solidFill>
              <a:latin typeface="Franklin Gothic Demi Cond" panose="020B0706030402020204" pitchFamily="34" charset="0"/>
            </a:rPr>
            <a:t>REPORTE DEL</a:t>
          </a:r>
          <a:r>
            <a:rPr lang="es-PE" sz="2400" baseline="0">
              <a:ln>
                <a:noFill/>
              </a:ln>
              <a:solidFill>
                <a:schemeClr val="bg1"/>
              </a:solidFill>
              <a:latin typeface="Franklin Gothic Demi Cond" panose="020B0706030402020204" pitchFamily="34" charset="0"/>
            </a:rPr>
            <a:t> CUADRO DE NECESIDADES MULTIANUAL</a:t>
          </a:r>
          <a:endParaRPr lang="es-PE" sz="2400">
            <a:ln>
              <a:noFill/>
            </a:ln>
            <a:solidFill>
              <a:schemeClr val="bg1"/>
            </a:solidFill>
            <a:latin typeface="Franklin Gothic Demi Cond" panose="020B0706030402020204" pitchFamily="34" charset="0"/>
          </a:endParaRPr>
        </a:p>
      </xdr:txBody>
    </xdr:sp>
    <xdr:clientData/>
  </xdr:twoCellAnchor>
  <xdr:twoCellAnchor>
    <xdr:from>
      <xdr:col>7</xdr:col>
      <xdr:colOff>582707</xdr:colOff>
      <xdr:row>4</xdr:row>
      <xdr:rowOff>31378</xdr:rowOff>
    </xdr:from>
    <xdr:to>
      <xdr:col>19</xdr:col>
      <xdr:colOff>284630</xdr:colOff>
      <xdr:row>4</xdr:row>
      <xdr:rowOff>40343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4740089" y="793378"/>
          <a:ext cx="6828865" cy="896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591671</xdr:colOff>
      <xdr:row>4</xdr:row>
      <xdr:rowOff>94128</xdr:rowOff>
    </xdr:from>
    <xdr:to>
      <xdr:col>16</xdr:col>
      <xdr:colOff>519955</xdr:colOff>
      <xdr:row>7</xdr:row>
      <xdr:rowOff>22412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530789" y="856128"/>
          <a:ext cx="3491754" cy="4997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600">
            <a:ln>
              <a:noFill/>
            </a:ln>
            <a:solidFill>
              <a:schemeClr val="bg1"/>
            </a:solidFill>
            <a:latin typeface="Franklin Gothic Demi Cond" panose="020B0706030402020204" pitchFamily="34" charset="0"/>
          </a:endParaRPr>
        </a:p>
      </xdr:txBody>
    </xdr:sp>
    <xdr:clientData/>
  </xdr:twoCellAnchor>
  <xdr:twoCellAnchor>
    <xdr:from>
      <xdr:col>1</xdr:col>
      <xdr:colOff>268942</xdr:colOff>
      <xdr:row>7</xdr:row>
      <xdr:rowOff>0</xdr:rowOff>
    </xdr:from>
    <xdr:to>
      <xdr:col>13</xdr:col>
      <xdr:colOff>435742</xdr:colOff>
      <xdr:row>25</xdr:row>
      <xdr:rowOff>63500</xdr:rowOff>
    </xdr:to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59492" y="1333500"/>
          <a:ext cx="7253400" cy="3492500"/>
        </a:xfrm>
        <a:prstGeom prst="rect">
          <a:avLst/>
        </a:prstGeom>
        <a:solidFill>
          <a:schemeClr val="dk1">
            <a:alpha val="6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203200</xdr:colOff>
      <xdr:row>7</xdr:row>
      <xdr:rowOff>101600</xdr:rowOff>
    </xdr:from>
    <xdr:to>
      <xdr:col>10</xdr:col>
      <xdr:colOff>38100</xdr:colOff>
      <xdr:row>10</xdr:row>
      <xdr:rowOff>17542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590800" y="1435100"/>
          <a:ext cx="3416300" cy="487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 baseline="0">
              <a:ln>
                <a:noFill/>
              </a:ln>
              <a:solidFill>
                <a:schemeClr val="bg1"/>
              </a:solidFill>
              <a:latin typeface="Segoe UI Light" panose="020B0502040204020203" pitchFamily="34" charset="0"/>
              <a:cs typeface="Segoe UI Light" panose="020B0502040204020203" pitchFamily="34" charset="0"/>
            </a:rPr>
            <a:t>Monto de necesidades por Gerencia</a:t>
          </a:r>
          <a:endParaRPr lang="es-PE" sz="1600">
            <a:ln>
              <a:noFill/>
            </a:ln>
            <a:solidFill>
              <a:schemeClr val="bg1"/>
            </a:solidFill>
            <a:latin typeface="Segoe UI Light" panose="020B0502040204020203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1</xdr:col>
      <xdr:colOff>266700</xdr:colOff>
      <xdr:row>26</xdr:row>
      <xdr:rowOff>0</xdr:rowOff>
    </xdr:from>
    <xdr:to>
      <xdr:col>13</xdr:col>
      <xdr:colOff>433500</xdr:colOff>
      <xdr:row>44</xdr:row>
      <xdr:rowOff>63000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pSpPr/>
      </xdr:nvGrpSpPr>
      <xdr:grpSpPr>
        <a:xfrm>
          <a:off x="856343" y="5011964"/>
          <a:ext cx="7242514" cy="3532822"/>
          <a:chOff x="901700" y="5168900"/>
          <a:chExt cx="7138877" cy="3461043"/>
        </a:xfrm>
      </xdr:grpSpPr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901700" y="5168900"/>
            <a:ext cx="7138877" cy="3461043"/>
          </a:xfrm>
          <a:prstGeom prst="rect">
            <a:avLst/>
          </a:prstGeom>
          <a:solidFill>
            <a:schemeClr val="dk1">
              <a:alpha val="6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2922768" y="5270500"/>
            <a:ext cx="3421527" cy="48744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PE" sz="1600" baseline="0">
                <a:ln>
                  <a:noFill/>
                </a:ln>
                <a:solidFill>
                  <a:schemeClr val="bg1"/>
                </a:solidFill>
                <a:latin typeface="Segoe UI Light" panose="020B0502040204020203" pitchFamily="34" charset="0"/>
                <a:cs typeface="Segoe UI Light" panose="020B0502040204020203" pitchFamily="34" charset="0"/>
              </a:rPr>
              <a:t>Programación de recursos del Año 1</a:t>
            </a:r>
            <a:endParaRPr lang="es-PE" sz="1600">
              <a:ln>
                <a:noFill/>
              </a:ln>
              <a:solidFill>
                <a:schemeClr val="bg1"/>
              </a:solidFill>
              <a:latin typeface="Segoe UI Light" panose="020B0502040204020203" pitchFamily="34" charset="0"/>
              <a:cs typeface="Segoe UI Light" panose="020B0502040204020203" pitchFamily="34" charset="0"/>
            </a:endParaRPr>
          </a:p>
        </xdr:txBody>
      </xdr:sp>
    </xdr:grpSp>
    <xdr:clientData/>
  </xdr:twoCellAnchor>
  <xdr:twoCellAnchor>
    <xdr:from>
      <xdr:col>13</xdr:col>
      <xdr:colOff>508001</xdr:colOff>
      <xdr:row>26</xdr:row>
      <xdr:rowOff>1</xdr:rowOff>
    </xdr:from>
    <xdr:to>
      <xdr:col>26</xdr:col>
      <xdr:colOff>77901</xdr:colOff>
      <xdr:row>44</xdr:row>
      <xdr:rowOff>63001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pSpPr/>
      </xdr:nvGrpSpPr>
      <xdr:grpSpPr>
        <a:xfrm>
          <a:off x="8173358" y="5011965"/>
          <a:ext cx="7235257" cy="3532822"/>
          <a:chOff x="8648700" y="5143500"/>
          <a:chExt cx="7152930" cy="3413304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8648700" y="5143500"/>
            <a:ext cx="7152930" cy="3413304"/>
          </a:xfrm>
          <a:prstGeom prst="rect">
            <a:avLst/>
          </a:prstGeom>
          <a:solidFill>
            <a:schemeClr val="dk1">
              <a:alpha val="6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2" name="Rectangle 9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11729439" y="5295041"/>
            <a:ext cx="1455423" cy="48744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PE" sz="1600" baseline="0">
                <a:ln>
                  <a:noFill/>
                </a:ln>
                <a:solidFill>
                  <a:schemeClr val="bg1"/>
                </a:solidFill>
                <a:latin typeface="Segoe UI Light" panose="020B0502040204020203" pitchFamily="34" charset="0"/>
                <a:cs typeface="Segoe UI Light" panose="020B0502040204020203" pitchFamily="34" charset="0"/>
              </a:rPr>
              <a:t>Monto anual</a:t>
            </a:r>
            <a:endParaRPr lang="es-PE" sz="1600">
              <a:ln>
                <a:noFill/>
              </a:ln>
              <a:solidFill>
                <a:schemeClr val="bg1"/>
              </a:solidFill>
              <a:latin typeface="Segoe UI Light" panose="020B0502040204020203" pitchFamily="34" charset="0"/>
              <a:cs typeface="Segoe UI Light" panose="020B0502040204020203" pitchFamily="34" charset="0"/>
            </a:endParaRPr>
          </a:p>
        </xdr:txBody>
      </xdr:sp>
      <xdr:graphicFrame macro="">
        <xdr:nvGraphicFramePr>
          <xdr:cNvPr id="15" name="Gráfico 14">
            <a:extLs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GraphicFramePr>
            <a:graphicFrameLocks/>
          </xdr:cNvGraphicFramePr>
        </xdr:nvGraphicFramePr>
        <xdr:xfrm>
          <a:off x="9131300" y="5803900"/>
          <a:ext cx="6146800" cy="2565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 editAs="oneCell">
    <xdr:from>
      <xdr:col>10</xdr:col>
      <xdr:colOff>381000</xdr:colOff>
      <xdr:row>44</xdr:row>
      <xdr:rowOff>180976</xdr:rowOff>
    </xdr:from>
    <xdr:to>
      <xdr:col>17</xdr:col>
      <xdr:colOff>279401</xdr:colOff>
      <xdr:row>54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Gerencia 1">
              <a:extLst>
                <a:ext uri="{FF2B5EF4-FFF2-40B4-BE49-F238E27FC236}">
                  <a16:creationId xmlns:a16="http://schemas.microsoft.com/office/drawing/2014/main" id="{00000000-0008-0000-0A00-00001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erenci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00" y="8562976"/>
              <a:ext cx="4076701" cy="17240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431800</xdr:colOff>
      <xdr:row>10</xdr:row>
      <xdr:rowOff>50800</xdr:rowOff>
    </xdr:from>
    <xdr:to>
      <xdr:col>12</xdr:col>
      <xdr:colOff>508000</xdr:colOff>
      <xdr:row>24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467178</xdr:colOff>
      <xdr:row>7</xdr:row>
      <xdr:rowOff>907</xdr:rowOff>
    </xdr:from>
    <xdr:to>
      <xdr:col>26</xdr:col>
      <xdr:colOff>35378</xdr:colOff>
      <xdr:row>25</xdr:row>
      <xdr:rowOff>64407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pSpPr/>
      </xdr:nvGrpSpPr>
      <xdr:grpSpPr>
        <a:xfrm>
          <a:off x="8132535" y="1350282"/>
          <a:ext cx="7233557" cy="3533321"/>
          <a:chOff x="7594600" y="1333500"/>
          <a:chExt cx="7327900" cy="3492500"/>
        </a:xfrm>
      </xdr:grpSpPr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7594600" y="1333500"/>
            <a:ext cx="7327900" cy="3492500"/>
          </a:xfrm>
          <a:prstGeom prst="rect">
            <a:avLst/>
          </a:prstGeom>
          <a:solidFill>
            <a:schemeClr val="dk1">
              <a:alpha val="65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/>
        </xdr:nvSpPr>
        <xdr:spPr>
          <a:xfrm>
            <a:off x="10134600" y="1409700"/>
            <a:ext cx="3621246" cy="48744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PE" sz="1600" baseline="0">
                <a:ln>
                  <a:noFill/>
                </a:ln>
                <a:solidFill>
                  <a:schemeClr val="bg1"/>
                </a:solidFill>
                <a:latin typeface="Segoe UI Light" panose="020B0502040204020203" pitchFamily="34" charset="0"/>
                <a:cs typeface="Segoe UI Light" panose="020B0502040204020203" pitchFamily="34" charset="0"/>
              </a:rPr>
              <a:t>Top 5 de Gerencias por Monto total</a:t>
            </a:r>
            <a:endParaRPr lang="es-PE" sz="1600">
              <a:ln>
                <a:noFill/>
              </a:ln>
              <a:solidFill>
                <a:schemeClr val="bg1"/>
              </a:solidFill>
              <a:latin typeface="Segoe UI Light" panose="020B0502040204020203" pitchFamily="34" charset="0"/>
              <a:cs typeface="Segoe UI Light" panose="020B0502040204020203" pitchFamily="34" charset="0"/>
            </a:endParaRPr>
          </a:p>
        </xdr:txBody>
      </xdr:sp>
      <xdr:graphicFrame macro="">
        <xdr:nvGraphicFramePr>
          <xdr:cNvPr id="20" name="Gráfico 19"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GraphicFramePr>
            <a:graphicFrameLocks/>
          </xdr:cNvGraphicFramePr>
        </xdr:nvGraphicFramePr>
        <xdr:xfrm>
          <a:off x="7645400" y="1828800"/>
          <a:ext cx="7112000" cy="28067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431800</xdr:colOff>
      <xdr:row>28</xdr:row>
      <xdr:rowOff>139700</xdr:rowOff>
    </xdr:from>
    <xdr:to>
      <xdr:col>13</xdr:col>
      <xdr:colOff>254000</xdr:colOff>
      <xdr:row>43</xdr:row>
      <xdr:rowOff>139700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OVEEDOR - MANUEL JESUS PENA CARDENAS" refreshedDate="44911.47915590278" createdVersion="6" refreshedVersion="6" minRefreshableVersion="3" recordCount="1292" xr:uid="{00000000-000A-0000-FFFF-FFFF00000000}">
  <cacheSource type="worksheet">
    <worksheetSource name="Tabla10"/>
  </cacheSource>
  <cacheFields count="53">
    <cacheField name="Nº ITEM" numFmtId="0">
      <sharedItems containsSemiMixedTypes="0" containsString="0" containsNumber="1" containsInteger="1" minValue="1" maxValue="1292" count="129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</sharedItems>
    </cacheField>
    <cacheField name="Gerencia" numFmtId="0">
      <sharedItems containsMixedTypes="1" containsNumber="1" containsInteger="1" minValue="0" maxValue="0" count="22">
        <s v="Gerencia de Administración y Logística"/>
        <s v=""/>
        <s v="Gerencia Banca Digital"/>
        <s v="Gerencia Red de Agencias"/>
        <s v="Gerencia de Operaciones"/>
        <s v="Gerencia de Tecnologías de Información"/>
        <s v="Gerencia de Recursos Humanos y Cultura"/>
        <s v="Oficialía de Prevención de Lavado de Activos y Financiamiento del Terrorismo"/>
        <s v="Gerencia de Riesgos"/>
        <s v="Gerencia Legal"/>
        <s v="Gerencia General"/>
        <s v="Presidencia Ejecutiva"/>
        <s v="Gerencia de Innovación y Transformación Digital"/>
        <n v="0"/>
        <s v="Órgano de Auditoría Interna"/>
        <s v="Gerencia de Productos e Inclusión Financiera"/>
        <s v="Gerencia de Planeamiento y Control de Gestión"/>
        <s v="Gerencia de Finanzas y Tesorería"/>
        <s v="Gerencia de Comunicaciones y Relaciones Institucionales"/>
        <s v="Oficialía de Cumplimiento Normativo y Conducta de Mercado"/>
        <s v="Órgano de Control Institucional"/>
        <s v="Asesoría Presidencia" u="1"/>
      </sharedItems>
    </cacheField>
    <cacheField name="Sub Gerencia" numFmtId="0">
      <sharedItems containsMixedTypes="1" containsNumber="1" containsInteger="1" minValue="0" maxValue="0" count="44">
        <s v="Infraestructura"/>
        <s v="Seguridad"/>
        <s v="Servicios"/>
        <s v=""/>
        <s v="Canales Alternos"/>
        <n v="0"/>
        <s v="Compras"/>
        <s v="Riesgos Crediticios y Financieros"/>
        <s v="Experiencia de Cliente y Reclamos"/>
        <s v="Cobranzas y Recuperaciones"/>
        <s v="Prevención del Fraude"/>
        <s v="Riesgos de Operación y Tecnología"/>
        <s v="Asuntos Procesales"/>
        <s v="Asuntos Bancarios y Financieros"/>
        <s v="Asuntos Administrativos"/>
        <s v="Subgerencia Auditoría Forense"/>
        <s v="Subgerencia Auditoría de Procesos"/>
        <s v="Banca Personal"/>
        <s v="Inclusión Financiera"/>
        <s v="Gestión de la Calidad"/>
        <s v="Desarrollo Organizacional"/>
        <s v="Planeamiento"/>
        <s v="Gestión del Cliente"/>
        <s v="Internacional"/>
        <s v="Captaciones y Pagaduría"/>
        <s v="Caja y Valores"/>
        <s v="Servicios Bancarios y Recaudación"/>
        <s v="Contabilidad"/>
        <s v="Mesa de Dinero"/>
        <s v="Presupuesto"/>
        <s v="Contabilidad "/>
        <s v="Innovación Digital"/>
        <s v="Publicidad y Posicionamiento de Marca"/>
        <s v="Prensa Institucional"/>
        <s v="Conducta de Mercado"/>
        <s v="Cumplimiento Normativo e Integridad"/>
        <s v="Compensaciones"/>
        <s v="Administración de Personal"/>
        <s v="Desarrollo del Talento"/>
        <s v="Oficina de Seguridad Informática"/>
        <s v="Producción"/>
        <s v="Arquitectura de TIC"/>
        <s v="Construcción de Aplicaciones"/>
        <s v="Auditorías Especiales"/>
      </sharedItems>
    </cacheField>
    <cacheField name="Sección" numFmtId="0">
      <sharedItems containsMixedTypes="1" containsNumber="1" containsInteger="1" minValue="0" maxValue="0"/>
    </cacheField>
    <cacheField name="Gerencia2" numFmtId="0">
      <sharedItems containsMixedTypes="1" containsNumber="1" containsInteger="1" minValue="0" maxValue="0"/>
    </cacheField>
    <cacheField name="Sub Gerencia2" numFmtId="0">
      <sharedItems containsMixedTypes="1" containsNumber="1" containsInteger="1" minValue="0" maxValue="0"/>
    </cacheField>
    <cacheField name="Sección2" numFmtId="0">
      <sharedItems containsMixedTypes="1" containsNumber="1" containsInteger="1" minValue="0" maxValue="0"/>
    </cacheField>
    <cacheField name="Objetivo Estratégico / Operativo" numFmtId="0">
      <sharedItems containsMixedTypes="1" containsNumber="1" containsInteger="1" minValue="0" maxValue="0" count="13">
        <s v="OEI 4: Mejorar la experiencia del cliente"/>
        <n v="0"/>
        <s v="OEI 10: Garantizar la estabilidad operativa"/>
        <s v=""/>
        <s v="OEI 8: Optimizar la eficiencia de los procesos"/>
        <s v="OEI 11: Mejorar el clima laboral"/>
        <s v="OEI 5: Masificar el acceso y uso de los canales alternos"/>
        <s v="OEI 12: Aplicar la transformación digital"/>
        <s v="OEI 3: Optimizar la eficiencia financiera"/>
        <s v="OEI 7: Optimizar la eficiencia financiera"/>
        <s v="OEI 9: Mejorar la gestión de los proyectos"/>
        <s v="OEI 13: Implementar una cultura de innovación y agilidad empresarial"/>
        <s v="OEI 6: Incrementar las operaciones y clientes digitales"/>
      </sharedItems>
    </cacheField>
    <cacheField name="Nombre del procedimiento" numFmtId="0">
      <sharedItems containsMixedTypes="1" containsNumber="1" containsInteger="1" minValue="0" maxValue="0" count="867" longText="1">
        <s v="CONSTRUCCION AGENCIA LA UNION PIURA"/>
        <s v="AGENCIA CHOCOPE"/>
        <s v="AGENCIA CAYMA"/>
        <s v="AGENCIA IBERIA"/>
        <s v="AGENCIA YURIMAGUAS"/>
        <s v="AGENCIA SANTA MARIA DE NIEVA"/>
        <s v="LAREDO"/>
        <s v="REMODELACION AGENCIA CABALLOCOCHA"/>
        <s v="AGENCIA NAUTA"/>
        <s v="AGENCIA SAN MARCOS"/>
        <s v="construccion Agencia la Molina"/>
        <s v="Agencia Mala"/>
        <s v="expediente tecnico Agencia Lima (Lampa)"/>
        <s v="Otros (adecuación , traslados, etc)"/>
        <s v="Comisión de servicios a nivel nacional"/>
        <s v="Servicio de Vigilancia, Operadores del Centro de Control de Seguridad y Ronda Móvil de las Sedes, Agencias y Locales de la macro Región Lima y Recepcionistas de la Sede Principal del BN"/>
        <s v="Servicio de protección y seguridad en Agencias a nivel nacional (Convenio de Cooperación Interinstitucional entre BN y PNP)"/>
        <s v="Servicio de Mantenimiento Preventivo y Correctivo del Sistema de Alarmas, ATMs y ATMs Isla del BN a nivel nacional"/>
        <s v="Servicio de mantenimiento preventivo y correctivo del Sistema de Gestión de Video Integral (SGVI) en Agencias, Oficinas y ATMs del BN a nivel Nacional"/>
        <s v="Servicio de mantenimiento integral (Preventivo y correctivo) a sistemas de seguridad electrónica de la Sede Oficina Principal"/>
        <s v="Servicio de mantenimiento preventivo y correctivo que comprende alarma y extinción de incencio de la sede Oficina Principal"/>
        <s v="Servicio de mantenimiento preventivo y correctivo que comprende alarma y extinción de incencio de la sede Elizalde del Banco de la Nación"/>
        <s v="Servicio de mantenimiento correctivo de cajas de seguridad, puertas de bóveda, cajas buzón y ATMs en Ags del BN a nivel nacional"/>
        <s v="Servicio de Mantenimiento Preventivo y Reparación de equipos de Alarmas y Seguridad (Imprevistos)"/>
        <s v="Mantenimiento correctivo del Sistema de Video a nivel nacional (Imprevistos)."/>
        <s v="Letreros fotoluminiscentes y letreros led"/>
        <s v="Servicio de mantenimiento, recarga y prueba hidrostática de los Extintores de las Sedes; Principal incluida Agencia bancaria, Elizalde y locales almacén Ate, Data Center Javier Prado"/>
        <s v="Servicio de telefonía satelital"/>
        <s v="Mantenimiento Preventivo y correctivo de cajas de Seguridad y puertas de bóveda en agencias y ATMs  (Imprevistos)"/>
        <s v="Fotocheck y cintas visitas"/>
        <s v="Certificación de requisitos mínimos de seguridad en entidades bancarias (100 oficinas)"/>
        <s v="Adquisición de cámaras de video vigilancia para Agencias,Lobbies, ATMs del BN y Oficinas MAC."/>
        <s v="Adquisición de un motor diesel para impulsar la bomba contra incendios de la sede Elizalde"/>
        <s v="Adq. e instalación de un Sistema de Alarma nuevos puntos para la nuevas Agencias MAC a nivel nacional - 2023 "/>
        <s v="Adquisición de Cajas fuertes para la nuevas Agencias MAC a nivel nacional - 2023 "/>
        <s v="Depreciación de edificios - utilizados por la entidad"/>
        <s v="Depreciación de edificios - utilizados temporalmente por terceros"/>
        <s v="Depreciación de instalaciones - utilizados por la entidad"/>
        <s v="Depreciación mobiliario y equipo - mobiliario"/>
        <s v="Depreciación mobiliario y equipo - equipo de cómputo"/>
        <s v="Depreciación mobiliario y equipo - otros bienes y equipos de oficina"/>
        <s v="Depreciación vehículos - utilizados por la entidad"/>
        <s v="Depreciación maquinarias - utilizados por la entidad"/>
        <s v="Depreciación instalación en propiedades alquiladas"/>
        <s v="Servicio de Transporte de Bienes del Banco de la Nación a Nivel Nacional CO  N° 027818-21, 28/06/21 al 27/06/24"/>
        <s v="Mantenimiento áreas comunes estacionamientos sotanos 3 y 4 en el Centro de Convenciones Lima &quot;27 de Enero&quot;."/>
        <s v="Reparación de Montacargas, Marca Toyota, Ate"/>
        <s v="Mantenimiento de Montacargas, Marca Toyota, Elizalde"/>
        <s v="Mantenimiento de Mäquina Ensunchandoras JK-5000, JK-5"/>
        <s v="Mantenimiento de Apilador Electrico, Marca Crown"/>
        <s v="Consumo de energía eléctrica para la sede principal y cajeros isla Lima Metropolitana"/>
        <s v="Servicio de agua y desagüe para la sede principal y oficinas Lima"/>
        <s v="Vehículos del Banco"/>
        <s v=""/>
        <s v="Útiles de escritorio distribuido por almacén  (para provincias únicamente, papel bond, sobres de manila y files)"/>
        <s v="Combustible para montacarga - Sección Almacén"/>
        <s v="Suministros aseo personal - distribuido por almacén Sede Principal, Elizalde y SMR Lima"/>
        <s v="Suministros para cómputo distribuido por el almacén"/>
        <s v="Suministros para telex y fax distribuido por el almacén"/>
        <s v="Suministros para embalaje distribudio por el almacén (incluye cajas de carton) "/>
        <s v="Banquetas, papeleras, acrílicos, detectores de billetes, ordenadores de cola y otros, distribuidos por almacén "/>
        <s v="Suministros para cajeros automáticos -distribuido por almacén"/>
        <s v="Suministro Gel Antibacterial - Red de Ags. SMR´sI Lima y provincias"/>
        <s v="Gastos notariales y registrales (Sunarp y otros)"/>
        <s v="Servicio para la Digitalización de 4´500,000 de imágenes con Valor Legal"/>
        <s v="Servicio de Intermediación laboral de carga y embalaje"/>
        <s v="Obtención CRIs y fichas registrales de 318 inmuebles (semestral S/ 79.00 c/u)"/>
        <s v="Atención de gastos y servicios menores para el Fondo Fijo de la Sección Control Patrimonial, de CRIs, partidas registrales y servicios afines de inmuebles del BN"/>
        <s v="Despacho de documentos urgentes a nivel nacional e internacional"/>
        <s v="Servicio de habilitación y traslado de los extractos bancarios"/>
        <s v="Servicio de recepción, habilitación y envío de correspondencia a las agencias de provincias"/>
        <s v="Servicio de recojo de sobres de las agencias de Lima Metropolitana y Callao"/>
        <s v="Servicio de recepción, control y mensajería a nivel local"/>
        <s v="Pago de Casilla Postal - Pago Anual"/>
        <s v="Servicio Integral de Mesa de Partes"/>
        <s v="Adquisición de 25,000 cajas archiveras por convenio marco"/>
        <s v="Adquisición de Elevador"/>
        <s v="Servicio de digitalización de documentos con valor legal y sin valor legal"/>
        <s v="Traslado de Documentos del Archivo Central al Almacén de Ate y del Almacén de Ate al Archivo Central"/>
        <s v="Servicio de carga, traslado y embalaje de cajas con documentos"/>
        <s v="EPP y indumentaria de trabajo"/>
        <s v="Adquisicion de utiles de escritorio"/>
        <s v="Adquisicion de papel para fotocopia"/>
        <s v="Materiales para embalaje"/>
        <s v="Adquisicion de utiles de aseo"/>
        <s v="Servicio de Impresión de Formatos del Banco de la Nación"/>
        <s v="Servicio de mantenimiento preventivo y correctivo de la flota vehicular del BN"/>
        <s v="SERVICIO DE LIMPIEZA GENERAL PARA LA SEDE ELIZALDE, AGENCIAS LOBBIES OFICINAS ESPECIALES Y ATMS DE LA MACRO REGION LIMA"/>
        <s v="Servicio Telefónico ruta 800 (Línea gratuita para los clientes)"/>
        <s v="Servicio de limpieza para la sede principal del BN"/>
        <s v="Servicio de Mantenimiento Integral de los ascensores del Edficio sede principal"/>
        <s v="Servicio de Mantenimiento preventivo y correctivo para equipos de aire acondicionado y ventilación mecánica de la Macro Región Piura - Iquitos - Trujillo del BN."/>
        <s v="Servicio de mantenimiento preventivo y correctivo para equipos de aire acondicionado y ventilación mecánica de la Macro Región Lima del Banco de la Nación"/>
        <s v="Servicio de Mantenimiento preventivo y correctivo para equipos de aire acondicionado y ventilación mecánica de la Macro Región Huancayo – Cusco - Arequipa del BN"/>
        <s v="Servicio de Telefonía Móvil del Banco de la Nación."/>
        <s v="Lineas Telef. Fija y Troncales Ruta 800 y SIP Trunk 519-2000"/>
        <s v="Mantenimiento preventivo y correctivo de servicios generales de sedes, agencias y lobbies SMR Lima Item 2 - Zona Sur"/>
        <s v="Servicio de mantenimiento preventivo, soporte técnico y atención de emergencias para las Instalaciones Sanitarias de la Sede Principal del Banco de la Nación"/>
        <s v="Mantenimiento preventivo y correctivo de las subestaciones eléctricas de agencias en provincias"/>
        <s v="Servicio de Impresión para las Oficinas Administrativas del Banco de la Nación"/>
        <s v="Mantenimiento preventivo, soporte técnico y atención emergencias para grupos electrógenos Sede Principal"/>
        <s v="Servicio de mantenimiento preventivo, soporte técnico y atención de emergencias para las subestaciones eléctricas 01 y 02 con celdas tipo SF6 y de los tableros eléctricos de la SEDE PRINCIPAL del Banco de la Nación."/>
        <s v="Mantenimiento y reparación de inmuebles (sist. eléctricos, carpintería madera y metálica, albañilería, gasfitería, ambientes locales y pozos Lima, cableado líneas telefónicas, reparaciones correctivas por observaciones ITSE -60 locales) "/>
        <s v="Reparación de muebles, máquinas y equipos varios de Lima - No Previstos"/>
        <s v="Outsourcing - Mesa de Servicio"/>
        <s v="Mesa de atencion de la Central Telefónica "/>
        <s v="Mantenimiento preventivo y correctivo de los grupos electrogenos y tableros de transferencia de la Macro Region Lima"/>
        <s v="Servicio de mantenimiento preventivo y correctivo para equipos de generación de ozono de las Macro Regiones de Lima y Provincias del Banco de la Nación"/>
        <s v="Mantenimiento preventivo de Adq e Instalac de Grupos electrogenos SMR Lima - Prestacion Accesoria"/>
        <s v="Servicio de Mantenimiento Preventivo y Correctivo para Equipos de Aire Acondicionado y Ventilación Mecánica de la Sede Elizalde."/>
        <s v="Combustible para abastecer la flota vehicular del BN "/>
        <s v="Repuestos y materiales para maquinaria y equipos"/>
        <s v="Materiales diversos para instalaciones, incluye conectores, cable UPT, teleduct, rosetas, cintas aislantes, etc."/>
        <s v="Combustible para abastecer la flota vehicular del BN"/>
        <s v="Servicio telefonia móvil operador roaming, micro chip ipad, móvil líneas, móvil penalidad."/>
        <s v="Muebles, máquinas y equipos / vehículos para traslado de funcionarios / grupo electrógeno, buses, baños, etc) - imprevistos"/>
        <s v="Fondo fijo - Traslado de bienes corrientes y activos del almacén a oficinas a nivel nacional."/>
        <s v="Suministros, repuestos y materiales para vehículos del BN"/>
        <s v="Mantenimiento preventivo de grupos electrógenos y tableros de transferencia SMR Lima"/>
        <s v="Combustible para grupos electrógenos,  Centro Alterno, Elizalde, otros. "/>
        <s v="Cable mágico"/>
        <s v="Mantenimiento y Reparación de Vehículos (imprevistos)"/>
        <s v="Peaje, parqueo, gravámenes y canon frecuencia"/>
        <s v="Herramientas varias"/>
        <s v="Adq sistema UPS para agencias la Macro Region I Piura"/>
        <s v="Dispensador eléctrico"/>
        <s v="Mantenimiento preventivo y correctivo de servicios generales de sedes, agencias y lobbies SMR Lima. Item 1 - Zona norte"/>
        <s v="Servicio de Mantenimiento Preventivo, Soporte Técnico y Atención de Emergencias para los Equipos del Sistema HVAC de la Sede Principal del Banco de la Nación"/>
        <s v="Mantenimiento sistema eléctrico locales – Agencias propiedad del BN – Lima Metropolitana y Lima Provincias."/>
        <s v="Cambio de letreros luminosos Agencias Lima Metropolitana y Lima Provincias"/>
        <s v="Adquisicion e instalacion de equipos UPS para Macro Regiones Trujillo_Lima_Huancayo_Arequipa_Cusco_Iquitos del BN"/>
        <s v="Servicios especiales del Edificio Sede Principal del Banco de la Nacion"/>
        <s v="TASACIÓN COMERCIAL ANUAL 2023 DE 217 INMUEBLES PROPIOS DEL BN."/>
        <s v="TASACIÓN COMERCIAL ANUAL 2023 DE 86 INMUEBLES."/>
        <s v="TITULACION DE INMUEBLES"/>
        <s v="SANEAMIENTO DE INMUEBLES"/>
        <s v="SERVICIO DE ANÁLISIS, ESTUDIO Y SOPORTE DE INFORMACIÓN DE LOS BIENES MUEBLES PARA EL AÑO 2022 EN EL SINABIP"/>
        <s v="Alquiler  espacio para Cajero OPEN PLAZA  CHICLAYO"/>
        <s v="Alquiler  espacio para Cajero TOTTUS LIMA (ZORRITOS)"/>
        <s v="Alquiler  espacio para Cajero TOTTUS LIMA (CRILLON)"/>
        <s v="Alquiler  espacio para Cajero S034 - METRO PURUCHUCO"/>
        <s v="Alquiler  espacio para Cajero ATM´s Plan 150 (2021)"/>
        <s v="Alquiler para funcionamiento de la OF. ESPECIAL 1 SAN BORJA"/>
        <s v="Alquiler  Local Temporal AGENCIA 1 PIURA"/>
        <s v="Alquiler para funcionamiento de la OF. ESPECIAL 1 MEGAPLAZA - INDEPENDENCIA"/>
        <s v="Alquiler para funcionamiento de la AGENCIA 2 HUÁNUCO "/>
        <s v="Alquiler para funcionamiento de la AGENCIA 1 MIRAFLORES"/>
        <s v="Alquiler para funcionamiento de la OF. ESPECIAL 1 CENTRO COMERCIAL PENTA MALL CANTO GRANDE "/>
        <s v="Alquiler para funcionamiento de la AGENCIA 2 AEROPUERTO "/>
        <s v="Alquiler para funcionamiento de la OF. ESPECIAL 1 CENTRO COMERCIAL OPEN PLAZA HUÁNUCO"/>
        <s v="Alquiler para funcionamiento de la AGENCIA 2 ATE"/>
        <s v="Alquiler para funcionamiento de la OF. ESPECIAL 1 CENTRO COMERCIAL OPEN PLAZA ANGAMOS"/>
        <s v="Alquiler para funcionamiento de la AGENCIA 3 OXAPAMPA"/>
        <s v="Alquiler para funcionamiento de la AGENCIA 2 JAUJA "/>
        <s v="Imprevistos - Alquiler"/>
        <s v="Alquiler para funcionamiento de la AGENCIA 2 HUANCABAMBA"/>
        <s v="Alquiler  espacio para Cajero C. C. PLAZA SAN MIGUEL"/>
        <s v="Alquiler  Lactario AGENCIA 1 PIURA"/>
        <s v="Alquiler  espacio para Cajero CC. PENTA MALL_x000a_TRUJILLO (MANSICHE)"/>
        <s v="Alquiler  espacio para Cajero C.C. MALL AVENTURA PLAZA _x000a_BELLAVISTA "/>
        <s v="Alquiler  espacio para Cajero C.C. MALL AVENTURA PLAZA _x000a_SANTA ANITA"/>
        <s v="Alquiler  espacio para Cajero C.C. MALL AVENTURA PLAZA _x000a_PAUCARPATA - AREQUIPA"/>
        <s v="Alquiler  espacio para Cajero CAJEROS OPEN PLAZA      _x000a_ATOCONGO"/>
        <s v="Alquiler  espacio para Cajero CAJEROS OPEN PLAZA PUCALLPA"/>
        <s v="Alquiler  espacio para Cajero C.C. SUPER MERCADO CANDY"/>
        <s v="Alquiler  espacio para Cajero TOTTUS SAN BORJA (SAN LUIS)"/>
        <s v="Alquiler  espacio para Cajero TOTTUS CHICLAYO"/>
        <s v="Alquiler  espacio para Cajero TOTTUS CAÑETE"/>
        <s v="Alquiler  espacio para Cajero TOTTUS LA MOLINA (FONTANA)"/>
        <s v="Alquiler  espacio para Cajero TOTTUS SULLANA"/>
        <s v="Alquiler  espacio para Cajero TOTTUS SAN ISIDRO (BEGONIAS)"/>
        <s v="Alquiler  espacio para Cajero TOTTUS AREQUIPA"/>
        <s v="Alquiler  espacio para Cajero HOSPITAL SAN BARTOLOMÉ"/>
        <s v="Alquiler  espacio para Cajero AV. J.C. TELLO 823 - LINCE"/>
        <s v="Alquiler  espacio para Cajero C.C. LIMA PLAZA NORTE"/>
        <s v="Alquiler  espacio para Cajero C.C. MALL DEL SUR"/>
        <s v="Alquiler  espacio para Cajero LOBBY PIURA"/>
        <s v="Alquiler  espacio para Cajero OPEN PLAZA - HUANCAYO"/>
        <s v="Alquiler  espacio para Cajero ROYAL PLAZA INDEPENDENCIA"/>
        <s v="Alquiler para funcionamiento de la AGENCIA 3 MATUCANA"/>
        <s v="Alquiler  espacio para Cajero C.C. PENTA MALL _x000a_VIÑEDOS"/>
        <s v="Alquiler para funcionamiento de la OF. ESPECIAL 2 SERPOST MIRAFLORES"/>
        <s v="Alquiler  espacio para Cajero PLAZA VEA MOQUEGUA"/>
        <s v="Alquiler  espacio para Cajero PLAZA VEA BOLICHERA"/>
        <s v="Alquiler  espacio para Cajero C. C. MRBT SAN MIGUEL"/>
        <s v="Alquiler  espacio para Cajero PLAZA VEA VENTANILLA"/>
        <s v="Alquiler  espacio para Cajero PLAZA VEA PLAZA UGARTE"/>
        <s v="Alquiler  espacio para Cajero PLAZA VEA PUNO"/>
        <s v="Alquiler para funcionamiento de la AGENCIA 3 ACOBAMBA"/>
        <s v="Alquiler  espacio para Cajero AV. CANADA - SAN LUIS"/>
        <s v="Alquiler  espacio para Cajero CENCOSUD SJL  ATM-1576"/>
        <s v="Alquiler  espacio para Cajero LC CA04-2 PLAZA LIMA SUR"/>
        <s v="Alquiler  espacio para Cajero LC CA02-2 PLAZA LIMA SUR"/>
        <s v="Alquiler  espacio para Cajero LC 6356 PLAZA LIMA SUR"/>
        <s v="Alquiler  espacio para Cajero CENCOSUD SJL  ATM-1288"/>
        <s v="Alquiler  espacio para Cajero C.C. REAL PLAZA _x000a_CUSCO"/>
        <s v="Alquiler  espacio para Cajero C.C. REAL PLAZA CENTRO CÍVICO"/>
        <s v="Alquiler  espacio para Cajero C.C. REAL PLAZA AREQUIPA"/>
        <s v="Alquiler  espacio para Cajero C.C. REAL PLAZA CHICLAYO"/>
        <s v="Alquiler  espacio para Cajero C.C. REAL PLAZA PRO"/>
        <s v="Alquiler  espacio para Cajero C.C. REAL PLAZA SALAVERRY"/>
        <s v="Alquiler  espacio para Cajero C.C. REAL PLAZA HUANCAYO"/>
        <s v="Alquiler Archivo AGENCIA 2 HUÁNUCO (3er piso)"/>
        <s v="Alquiler  espacio para Cajero BOTICAS PERU - VILLA EL SALVADOR"/>
        <s v="Alquiler  espacio para Cajero BOTICAS PERU - LINCE"/>
        <s v="Alquiler  espacio para Cajero OPEN PLAZA - PIURA"/>
        <s v="Alquiler  espacio para Cajero C.C. REAL PLAZA _x000a_CENTRO CÍVICO"/>
        <s v="Alquiler  espacio para Cajero C.C. REAL PLAZA _x000a_PRIMAVERA"/>
        <s v="Alquiler para funcionamiento de la OF. ESPECIAL 2  SERPOST TRUJILLO "/>
        <s v="Alquiler  espacio para Cajero PAGOS AL DIA"/>
        <s v="Alquiler para funcionamiento de la AGENCIA 3 SAN MATEO"/>
        <s v="Alquiler para funcionamiento de la AGENCIA 3 PATIVILCA"/>
        <s v="Alquiler  espacio para Cajero C. H. LA MERCED-FEBAN"/>
        <s v="Alquiler  espacio para Cajero PLAZA VEA COMAS"/>
        <s v="Alquiler  espacio para Cajero PLAZA VEA PLACITA"/>
        <s v="Alquiler  espacio para Cajero BOTICAS PERU - VILLA MARIA DEL TRIUNFO"/>
        <s v="Alquiler Archivo AGENCIA 2 HUÁNUCO (2do piso)"/>
        <s v="Alquiler  espacio para Cajero C.C. REAL PLAZA _x000a_TRUJILLO"/>
        <s v="Alquiler  espacio para Cajero C.C. REAL PLAZA _x000a_JULIACA"/>
        <s v="Alquiler  espacio para Cajero C.C. REAL PLAZA _x000a_CAJAMARCA"/>
        <s v="Alquiler  espacio para Cajero C.C. REAL PLAZA _x000a_PIURA"/>
        <s v="Alquiler  espacio para Cajero C.C. REAL PLAZA _x000a_SANTA CLARA"/>
        <s v="Alquiler  espacio para Cajero PLAZA VEA PLAZA LURIN"/>
        <s v="Alquiler  espacio para Cajero C.C. LOS RECAUDADORES (SALAMANCA)"/>
        <s v="Alquiler  espacio para Cajero CEREBAN - LA CALERA"/>
        <s v="Alquiler  espacio para Cajero SAN ROQUE"/>
        <s v="Alquiler  espacio para Cajero SAN GABINO"/>
        <s v="Alquiler  espacio para Cajero C.C. MEGA PLAZA _x000a_CHORRILLOS"/>
        <s v="Alquiler  espacio para Cajero C.C. MEGA PLAZA _x000a_VILLA  EL SALVADOR"/>
        <s v="Alquiler  espacio para Cajero PLAZA VEA CORTIJO"/>
        <s v="Alquiler para funcionamiento de la AGENCIA 3 CORONGO"/>
        <s v="Alquiler  espacio para Cajero C. C. MRBT2 SAN MIGUEL"/>
        <s v="Alquiler  espacio para Cajero BOTICAS PERU - SURQUILLO"/>
        <s v="Alquiler  espacio para Cajero FARMACIA UNIVERSAL - LOS OLIVOS"/>
        <s v="Alquiler  espacio para Cajero BOTICAS PERU - SURCO"/>
        <s v="Alquiler  espacio para Cajero FARMACIA UNIVERSAL - SAN BORJA"/>
        <s v="Alquiler  espacio para Cajero C.C. EL QUINDE PLAZA ICA"/>
        <s v="Alquiler  espacio para Cajero C.C. EL QUINDE CAJAMARCA"/>
        <s v="Alquiler  espacio para Cajero SUPERMERCADO CANDY CAMPOY"/>
        <s v="Alquiler  espacio para Cajero CIENEGUILLA"/>
        <s v="Alquiler  espacio para Cajero CENTRO COMERCIAL PLAZA DEL SOL ICA - 1726"/>
        <s v="Alquiler  espacio para Cajero CENTRO COMERCIAL PLAZA DEL SOL HUACHO"/>
        <s v="Alquiler  espacio para Cajero C.C. CAMINOS DEL INCA"/>
        <s v="Alquiler  espacio para Cajero SERPOST CATACAOS"/>
        <s v="Alquiler  espacio para Cajero SERPOST JESÚS MARÍA"/>
        <s v="Alquiler  espacio para Cajero SERPOST CHICLAYO"/>
        <s v="Alquiler  espacio para Cajero SERPOST SAN MARTÍN DE PORRES"/>
        <s v="Alquiler  espacio para Cajero SERPOST CHINCHA"/>
        <s v="Alquiler  espacio para Cajero SERPOST ANDAHUAYLAS"/>
        <s v="Alquiler  espacio para Cajero C.C. EMUSS ALEGRE"/>
        <s v="Alquiler  espacio para Cajero C.C. EMUSS SURCO"/>
        <s v="Alquiler  espacio para Cajero C.C. EMUSS AMISTAD"/>
        <s v="Alquiler  espacio para Cajero C.C. INOUTLET FAUCETT"/>
        <s v="Alquiler  espacio para Cajero SERPOST COMAS"/>
        <s v="Alquiler  espacio para Cajero SERPOST PUERTO MALDONADO"/>
        <s v="Alquiler  espacio para Cajero SERPOSTPUERTO CUSCO"/>
        <s v="Adq, implementación y soporte un Software para la Gestión Documental la Entidad (Repositorio Institucional)"/>
        <s v="Mantenimiento espacio ATMs (Metro 40, C.C Gran Caquetá Plaza, C.C Plaza San Miguel, Aventura Plaza)"/>
        <s v="Mantenimiento áreas comunes (Sótano Jr. Contumaza 833, Jr. de la Unión 1091 "/>
        <s v="Mantenimiento preventivo y correctivo a máquinas contadoras electrónicas de billetes marca Magner, modelo 175 FF y marca Kisan, modelo K2 que cuentan, detectan, separan billetes falsos, por el estado de su uso, para la Red de Agencias, a nivel Nacional"/>
        <s v="Prestación accesoria: Máquinas contadoras electrónicas de billetes (280 MCEB Kisan modelo Newton 3)"/>
        <s v="Prestación accesoria: Máquinas contadoras electrónicas de billetes (220 MCEB Kisan modelo Newton 3)"/>
        <s v="Prestación accesoria: Máquinas contadoras electrónicas de billetes (600 MCEB"/>
        <s v="Mantenimiento de termoimpresoras."/>
        <s v="Mantenimiento de lectoclasificadora de cheques modelo itran 180"/>
        <s v="Materiales y accesorios para cableado estructurado y puntos de red"/>
        <s v="Materiales diversos: baterías para LAPTOP, UPS, etc - Gerencia de Informática"/>
        <s v="Adquisición e instalación de repuestos críticos para UPS de los Centros de Cómputo del Banco"/>
        <s v="Repuestos Sistemas Video Grabación Digital"/>
        <s v="Repuestos para ATM´s, accesorios ligados a ATMs"/>
        <s v="Precintos de seguridad y materiales"/>
        <s v="Contratación del Servicio de Realización de Pruebas  de Descarte COVID-19 para los trabajadores del Banco de la Nación en la Macro Regiones"/>
        <s v="Adquisición de Mascarillas KN95 para las SMR´s"/>
        <s v="Adquisición de mascarillas faciales textil de uso comunitario reutilizables para los trabajadores del BN"/>
        <s v="Mascarillas quirúrgicas descartables para los trabajadores de la Red de Agencias y Oficinas Administrativas "/>
        <s v="Servicio de Realización de Pruebas Rápidas de serológicas para SARS-CoV-2 para los trabajadores del Banco de la Nación en la ciudad de Lima"/>
        <s v="Adquisición de mascarillas KN95 para los trabajadores de red de agencias Lima del Banco de la Nación con riesgo mediano de exposición"/>
        <s v="Contratación del Servicio de Realización de Pruebas  de Descarte COVID-19 para los trabajadores del Banco de la Nación en la ciudad de Lima"/>
        <s v="Legalización y cartas notariales "/>
        <s v="Diarios y revistas  (PE, GG, Legal y RR.II)"/>
        <s v="Auditoría financiera gubernamental para los ejercicios 2019-2020."/>
        <s v="Revelado de fotos, grabaciones, planos y otros"/>
        <s v="Imprevistos distribución de formatos impresos  (stock de almacén)"/>
        <s v="Trámites de obtención de la certificación ITSE a nivel nacional"/>
        <s v="Consulta en portal de la Sunarp"/>
        <s v="Servicio central de riesgos para la prestación de servicios de acceso a base de datos (información)"/>
        <s v="Actualización de normas legales (SPIJ) - 01 licencia principal y 45 adicionales."/>
        <s v="Contratación de locadores de servicio."/>
        <s v="Seguro Integral de Salud"/>
        <s v="Adqu 600 ATMs y Sist. Video Grabacion Digital LP 2022"/>
        <s v="Servicio de Ciberseguridad y Gestión de Eventos e Incidentes de Seguridad Informática para la Implementación de un Cybersecurity Operation Center (COC) – Contr. Finan."/>
        <s v="Adquisición de switches Sedes Administrativas y dependencias tipo 3"/>
        <s v="Servicio de impresión de formatos "/>
        <s v="Adquisición de plataforma de redes inalámbricas para Sedes Administrativas y Macroregiones"/>
        <s v="Adquisición de terminales de voz para sedes administrativas y red de agencias"/>
        <s v="Optimización de la Red Interna "/>
        <s v="Adquisición de Sitemas de Video Grabacion Digital LP 2023"/>
        <s v="Segunda mesa de reclamos y mesa de calidad"/>
        <s v="Contratación Locador de Servicio - Reclamos"/>
        <s v="Gestión Reclamos y Envío Comunic.Elect.Reclamos - Call Center"/>
        <s v="Contratación de locadores de servicio"/>
        <s v="Atenciones oficiales a personas, emp. e inst. vinculadas con las funciones del BN y reuniones de trabajo con personal BN."/>
        <s v="Comisiones varias al Exterior"/>
        <s v="Gastos de suministros tales como: gaseosas, galletas, café, azúcar, infusiones, menaje etc."/>
        <s v="Comisión de Servicios a Nivel Nacional "/>
        <s v="Honorarios PE"/>
        <s v="04 consultores externos_x000a_- Rivadeneyra Sanchez Bruno Rafael _x000a_- Bacigalupo Vargas Jose Luis_x000a_- De la Vega Gaby_x000a_- Cordero Luis_x000a_- Nolasco Meza Ana Gabriel (reemplazo de De la Vega)"/>
        <s v="Asesoria en la revision de polizas y en la elaboracion y preparacion de las bases de acuerdo a las bases estandarizadas y aprobadas por El OSCE_x000a_- Gerardo Sanchez"/>
        <s v="Servicio de Suscripción SAE de Apoyo Consultoría"/>
        <s v="Profesional especializado para las coordinaciones parlamentarias_x000a_Del Pomar Saettone Magali Olga Betty"/>
        <s v="Consultorías inherentes al área"/>
        <s v="Comisión de Servicios a Nivel Nacional  (1 viaje al mes, 02 días) PE "/>
        <s v="Comisión de Servicios a Nivel Nacional (1 viaje al mes, 02 días) "/>
        <s v="Comisión de Servicios a Nivel Nacional (1 viaje al mes, 02 días) PE "/>
        <s v="Contratación de locadores de servicios – Innovación y DT"/>
        <s v="MOVILIDAD SERVICIO LOCAL"/>
        <s v="Clasificación de riesgos para el Banco de la Nación (Ítem 1)"/>
        <s v="Clasificación de riesgos para el Banco de la Nación"/>
        <s v="Clasificación de riesgos para el Banco de la Nación (Ítem 2)"/>
        <s v="Clasificación internacional de riesgos."/>
        <s v="Servicio de Revisión del Modelo de Riesgo de Mercado - Tasa de Interes"/>
        <s v="Servicio de Revisión del Modelo Interno de Riesgo País"/>
        <s v="Servicio de Revisión del Modelo de Asignación de Lineas de Contraparte"/>
        <s v="Licenciamiento Eviews"/>
        <s v="Servicio de Soporte y Mantenimiento del RISK-LAB"/>
        <s v="Adq solución tecnológica para Gestión Riesgo Operacional, Seguridad la Información y Continuidad del Negocio"/>
        <s v="Comisión de Servicio a Nivel Nacional         "/>
        <s v="Envío de cartas notariales a clientes"/>
        <s v="Envío de cartas notariales a clientes por eventos de fraude"/>
        <s v="Impresión y ensobrado de cartas "/>
        <s v="MC - Alertas en línea y en tiempo real"/>
        <s v="Monitoreo Prevención y Tratamiento de Fraude - Call Center"/>
        <s v="Peritaje y otros"/>
        <s v="Presupuesto Mesa Cobranza Preventiva A365 - Call Center"/>
        <s v="Presupuesto Mesa Cobranza Preventiva A365 - Comisiones"/>
        <s v="Servicio de revisión de expedientes de deudores No Minoristas. Es de carácter regulatorio."/>
        <s v="Solución Tecn. Prevención Fraudes y LA/FT y aplicación scoring riesgos "/>
        <s v="Solución tecnologica para la prevención de fraudes, lavado de activos y financiamiento del terrorismo (LA/FT) y aplicación de scoring de riesgos de LA/FT - SENTINEL"/>
        <s v="Visa - Alertas en línea y en tiempo real"/>
        <s v="SOLUCIÓN TECNOLÓGICA PARA LA PREVENCION DE FRAUDES, LA/FT Y APLICACIÓN DE SCORING DE RIESGOS DE LA/FT (SENTINEL)"/>
        <s v="Antibot"/>
        <s v="Solución de conflictos - Conciliación"/>
        <s v="Dieta Directores"/>
        <s v="Servicio de Patrocinio Procesal en Derecho Laboral(900 procesos) en Lima y Callao PAC 2022"/>
        <s v="Patrocinio en Procesos de Arbitraje en contrataciones del Estado, civil y comercial y procedimientos administrativo y defensa del consumidor en Lima y Callao (Item N° 02)"/>
        <s v="Servicio de patrocinio procesal en derecho laboral y previsional en Lima y Callao -  Ítem I Procesos Laborales con uno a más demandantes o demandados (500 procesos)"/>
        <s v="Consultoría legal especializada para el estudio y revisión de poderes de clientes en agencias del BN"/>
        <s v="Consultoría profesional en temas especializados Bancarios -Administrativos y otros"/>
        <s v="Patrocinio Procesal en Derecho Penal en Lima y Callao"/>
        <s v="Gastos por emisión de tasas judiciales."/>
        <s v="Solución de Conflictos – Conciliación Locadores"/>
        <s v="Servicios legales Persona Jurídica (Arbitraje y otros)"/>
        <s v="Servicio de Procesos previsionales individuales, hasta con diez (10) demandantes o demandados y/o en caso el demandante actúe en nombre y representación de hasta (10) diez representados"/>
        <s v="Absolución de consultas relacionadas a los procesos de contratación."/>
        <s v="Servicios legales Persona Jurídica (Arbitraje y otros servicios jurídicos)"/>
        <s v="Servicio de Patrocinio Procesal en Derecho Laboral y Previsional en Lima y Callao - Procesos Previsionales Colectivos con más de diez (10) demandantes o demandados (Item 2)"/>
        <s v="Servicio de Patrocinio Procesal en Derecho Penal en Lima y Callao"/>
        <s v="Software SaaS (Software as a Service) centralización procesos judiciales y procedimientos adm. -  relacionado a las páginas del CEJ (consulta expedientes judiciales) y del INDECOPI"/>
        <s v="Consultoría legal especializada en materia de derecho laboral y previsional. "/>
        <s v="Servicio de patrocinio en procesos de arbitraje de contrataciones del estado, civil y comercial, así como en procedimientos administrativos en protección y defensa del consumidor en Lima y Callao - Ítem 1"/>
        <s v="Servicio de patrocinio procesal en derecho laboral y previsional en Lima y Callao, procesos previsionales colectivos, con más de diez (10) demandantes o demandados y/o en caso el demandante actúe en nombre y representación de más de diez (10) representados, (25 procesos nuevos 2020)"/>
        <s v="Gastos protesto,  notariales, registrales, INDECOPI, copias autenticadas y simples de opiniones OSCE."/>
        <s v="Patrocinio procesal en derecho civil, comercial, constitucional en Lima y Callao"/>
        <s v="Administración, gestión y almacenamiento de la documentación electrónica Directorio y Comités - DILIGENT "/>
        <s v="Servicios profesionales de apoyo a la Gerencia de Legal (pagos arbitrales y otros servicios jurídicos)."/>
        <s v="Patrocinio en Procesos de Arbitraje en contrataciones del Estado, civil y comercial PAC 2023"/>
        <s v="Patrocinio procesal en derecho laboral y previsional en Lima y Callao (300 laborales y 30 previsionales, Item 1 y 3)."/>
        <s v="Servicio de Asistencia legal en temas bancarios y financieros"/>
        <s v="Servicio de consultoría legal externa en actividad empresarial del Estado, actos de disposición y/o administración sobre bienes del Estado, solicitudes de transparencia y acceso a la información pública, protección de datos personales, gestiones de las contrataciones públicas, procedimiento administrativo sancionador, derecho administrativo y derecho público."/>
        <s v="Asesoría en materia de Derecho Penal y Procesal Penal PAC 2023"/>
        <s v="Gastos en procesos judiciales y procedimientos administrativos Indecopi y otros (copias autenticadas, copias simples, copias en medios)."/>
        <s v="Comisión de Servicios al Exterior - Directores"/>
        <s v="Servicio de patrocinio procesal en derecho civil, comercial y constitucional en Lima y Callao"/>
        <s v="Asesoría en materia de Derecho Penal y Procesal Penal"/>
        <s v="Servicio de Asesoría /  Consultoría Legal especializada en Derecho de Propiedad Intelectual"/>
        <s v="Asesoría y Patrocinio Penal Externo"/>
        <s v="Entrega de notificaciones judiciales, incluye alquiler de casilla"/>
        <s v="Traducción convenios suscritos con entidades financieras del exterior"/>
        <s v="Alquiler de Casilla 844 / Alquiler de Casilla 263 / Alquiler de Casilla 1037 / Alquiler de Casilla 1303 - Citas del Juzgado a los Demandantes (personal jubilado) del Banco "/>
        <s v="Comisión de Servicios a Nivel Nacional - Directores "/>
        <s v="Servicio de Auditoria 1"/>
        <s v="Servicio de Auditoria 2"/>
        <s v="Servicio de Auditoria 3"/>
        <s v="Servicio especializado en auditoria 1"/>
        <s v="Servicio especializado en auditoria 2"/>
        <s v="Servicio especializado en auditoria 3"/>
        <s v="Servicio especializado en auditoria 4"/>
        <s v="Servicio especializado en auditoria 5"/>
        <s v="Comisiones de Servicio en Lima Metropolitana    "/>
        <s v="Realizar gestión comercial con los representantes de las entidades públicas a nivel nacional y participar en las actividades protocolares"/>
        <s v="Cubrir gastos notariales de las secciones dependientes de la Gerencia"/>
        <s v="Gastos notariales asociados a la evaluación de créditos hipotecarios y para contingencias"/>
        <s v="Desarrollar ferias para el pago de bonos del Estado"/>
        <s v="Contratación de servicios profesionales"/>
        <s v="Realizar Gestion Comercial para incrementar las colocaciones de los productos activos de Banca Personal"/>
        <s v="Obtener una herramienta para la gestión y captaciones de clientes de productos activos"/>
        <s v="Realizar campañas de educación financiera"/>
        <s v="Auditoria de Recertificación ISO 9001:2015 del Sistema de Gestión de la Calidad"/>
        <s v="Auditoria del Sistema de Gestión de la Calidad bajo la Norma ISO 9001:2015"/>
        <s v="Servicio  para realizar la Evaluación del Servicio en Canales de Atención con el Cliente Incógnito en Lima y Provincias 2023"/>
        <s v="Estudio de carga laboral y documentación de mejora de procesos core para la toma de decisiones."/>
        <s v="Estudio prospectivo de la demanda para el desarrollo e implementación de puntos de atención"/>
        <s v="Implementación y fortalecimiento de Control de Gestión de Proyectos"/>
        <s v="Adquisicion de 300 maquinas contadoras electronicas de billetes"/>
        <s v="Oficinas Tercerizadas - Servicio de tercerización de canales de atención de oficinas especiales a nivel nacional (Administración de Oficinas Especiales BN a Nivel Nacional)                "/>
        <s v="Comisión de Servicios a Nivel Nacional -Subgerencia Gestión del Cliente"/>
        <s v="Agencias moviles - Bono alimentario (Yanapay 22)"/>
        <s v="Orientadores de cola - Bono alimentario (Yanapay 22)"/>
        <s v="Agencias moviles  - Bono alimentario (Yanapay 2023)"/>
        <s v="Orientadores de cola - Bono alimentario (Yanapay 2023)"/>
        <s v="Adquisicion Lecto clasificadora cheques"/>
        <s v="Gastos Notariales"/>
        <s v="CONASP - Cuota Membresia de uso SWIFT"/>
        <s v="Impresión , personalización y magnetización de cheques valorados"/>
        <s v="Servicio de Apoyo para la ejecución de Proyectos de la Sección Sistema de Pagos"/>
        <s v="LBTR - Liquidación Bruta en Tiempo Real "/>
        <s v="Mantenimiento al Servicio de Adecuación del Sistema de Seguridad SIX/WEB/LBTR"/>
        <s v="Servicio de Apoyo para la ejecución de Proyectos de la Sección Apertura de Cuentas"/>
        <s v="Servicio de Apoyo para la ejecución de Proyectos de la Sección Administración de Cuentas y Pagaduría"/>
        <s v="Servicio de Apoyo para la ejecución de Proyectos y o Mejoras en la Sección Caja y Valores en custodia"/>
        <s v="Servicio de Apoyo para la ejecución de Proyectos y/o mejoras en la Sección Programación de Fondos"/>
        <s v="Servicio de Apoyo para la ejecución de Proyectos y o mejoras en la sección Mesa de Dinero"/>
        <s v="Servicio de Apoyo en la administración y manejo del sistema Swift"/>
        <s v="Servicio seguimiento de expedientes de Obligados"/>
        <s v="Servicio de Tratamiento de Datos"/>
        <s v="Servicio de Diligencia Administrativa"/>
        <s v="Servicio de Apoyo ejecución de embargos"/>
        <s v="Servicio de implementación de mejoras de procesos y tecnologicas"/>
        <s v="Servicio de apoyo en la gestión de archivos documentales y digitalización"/>
        <s v="Servicio de apoyo en la gestión de identificación de mejoras de procesos, actualización de normativas, gestión de riesgos y recomendaciones de organos de control "/>
        <s v="Servicio de Apoyo ejecución de levantamientos de embargos judiciales"/>
        <s v="Servicio de ejecución de embargos"/>
        <s v="Ratificación partidas de defunción"/>
        <s v="Contratación Locador de Servicio"/>
        <s v="Cámara de Compensación Electrónica"/>
        <s v="Red de Teleproceso SWIFT"/>
        <s v="Implementación de procesos automáticos RPA"/>
        <s v="Centro de Excelencia (CoE)"/>
        <s v="Licenciamiento"/>
        <s v="Servicio RPA para 10 procesos"/>
        <s v="Entrenamiento 100 personas"/>
        <s v="Bolsa 7,500 horas"/>
        <s v="Soporte y Mantenimiento On Site del Sistema de Cambios, Inversiones y Tesorería"/>
        <s v="Adquisición de 3 escáners"/>
        <s v="Nueva Tarjeta Multired No Personalizada"/>
        <s v="Asesoría en temas tributarios"/>
        <s v="Soporte y mantenimiento de emisión de facturación electrónica"/>
        <s v="Servicio de mantenimiento simplificación de asientos módulo CG."/>
        <s v="Servicios de empaste de documentos contables"/>
        <s v="Servicios para atención de requerimientos ante nuevas disposiciones regulatorias y/o control por parte del BCRP, Contaduría, SBS, FONAFE."/>
        <s v="Servicio de la Adecuación de la Información del RCD para la elaboración de la  Declaración  Jurada Anual del Impuesto a la Renta  2021"/>
        <s v="Servicio de Traducción de documentos contables (Informes, Manuales u otros)."/>
        <s v="Servicio de diagnóstico, mantenimiento, mejoras, soporte y capacitación en el módulo CP del Oracle E-Business Suite R12"/>
        <s v="Servicio de evaluación y reajuste en prueba de concepto para incrementar la facturación electrónica en el BN"/>
        <s v="Suministro de información financiera entre datos técnicos S.A. - DATATEC y BN._x0009_"/>
        <s v="Apoyo en la Formulación y Asignación Presupuesto 2023"/>
        <s v="Mejoras en el módiulo de presupuesto"/>
        <s v="Suscripción Online Compliance (listas de sanciones)."/>
        <s v="Agente de proceso en conformidad con la Ley Patriótica de Estados Unidos de Norteamérica."/>
        <s v="Suscripción Due Dilligence , renovación anual directorio Bankers (Debida Diligencia) y UBO (ultimo beneficario final) "/>
        <s v="The Global Banking Resources (directorio bancario detallado)."/>
        <s v="Suministro de información financiera entre Bloomberg Finance LP y el BN (IR a cargo de Bloomberg) 6 usuarios. Pago Trimestral por adelantado."/>
        <s v="Terminal Bloomberg Anywhere"/>
        <s v="Suministro y transferencia de información financiera entre Refinitiv Limited (antes Reuters) y BN "/>
        <s v="Impuesto a la Renta"/>
        <s v="Impuesto General a las Ventas IGV"/>
        <s v="Prov. para Litigios y Demandas Pendientes"/>
        <s v="Prov. para Créditos de Consumo Específica - Otros "/>
        <s v="Impuesto a la Renta No Domiciliados"/>
        <s v="Amortización de Gastos Amortizables - Software Adquiridos"/>
        <s v="Prov. para Créditos de Consumo Genérica - Fijo "/>
        <s v="Prov. para Créditos de Consumo Genérica - Sobreendeudamiento "/>
        <s v="Prov. para Créditos de Consumo Cartera Reprogramada "/>
        <s v="Superintendencia de Banca y Seguros"/>
        <s v="Arbitrios"/>
        <s v="Impuesto Valor del Patrimonio Predial"/>
        <s v="Prov.para Créditos Hipotecarios para Vivienda - Específicos - Otros"/>
        <s v="Prov.para Créditos Sector Público - Genérica Obligatoria - Componente Fijo"/>
        <s v="PROV. PARA CRÉDITOS A MICROEMPRESAS - OTROS "/>
        <s v="Prov.para Créditos Hipotecarios - Genérica Obligatoria - Componente Fijo"/>
        <s v="Prov.para Créditos Sector Público - Específica - Otros"/>
        <s v="Prov.para Créditos Consumo Sobreendeudamiento"/>
        <s v="Prov.para Créditos Soberanos - Genérica Obligatoria - Componente Fijo"/>
        <s v="Validación de la correcta emisión de  comprobantes de pago electrónicos y otros documentos  a través del sistema de emisión electrónica – operador de servicios electrónicos (SEE -  OSE)"/>
        <s v="Impuesto Transacciones Financieras"/>
        <s v="BVL - Contribuciones por Derecho Cotización"/>
        <s v="Prov. para Riesgo País - Fondos Disponibles"/>
        <s v="Servicio de Soporte, Mantenimiento de la Solución 07INVOICE y Módulo personalizado  en Oracle Financial."/>
        <s v="Prov. para Créditos Contingentes - Genérica - Componente Fijo - Créditos Entidades Sector Público"/>
        <s v="Impuesto Transacciones Financieras - Activos"/>
        <s v="Prov. para Litigios y Demandas"/>
        <s v="Servicio de Mantenimiento de Cajeros Automáticos DIEBOLD"/>
        <s v="Servicio de Mantenimiento de Cajeros Automáticos NCR"/>
        <s v="Servicio de Mantenimiento de 150 Cajeros Automáticos  LP 007-2020"/>
        <s v="Servicio de Mantenimiento de 150 SVGD LP 007-2020"/>
        <s v="Servicio de Mantenimiento de 195 Cajeros Automáticos LP 008-2020"/>
        <s v="Servicio de Mantenimiento de 195 SVGD- LP 008-2020"/>
        <s v="Servicio de Mantenimiento de 600 Cajeros Automáticos LP S/N-2023"/>
        <s v="Servicio de Mantenimiento de 600 SVGD LP S/N-2023"/>
        <s v="Servicio de Mantenimiento de SVGD -LP  S/N 2023"/>
        <s v="Kit de señaleticas para cajeros corresponsales"/>
        <s v="Kit de señaleticas para cajeros automáticos"/>
        <s v="Matenimiento y operación Verified By Visa"/>
        <s v="Servicio de Alquiler de Plataforma de Atención para Mesas de Atención del Banco de la Nación"/>
        <s v="Nuevas Funcionalidades en ATM´s"/>
        <s v="Nuevas Funcionalidades en Agentes Multired"/>
        <s v="Nuevas Funcionalidades en Agentes Full Carga"/>
        <s v="Nuevas Funcionalidades en Agentes Niubiz"/>
        <s v="Nuevas Funcionalidades en Agentes GLOBOKAS"/>
        <s v="Contratación de locadores de servicios"/>
        <s v="Cobro - Mastercard"/>
        <s v="Cobro - Mastercard Rol Emisor"/>
        <s v="Visa Internacional"/>
        <s v="Cobros por Servicios - FIS"/>
        <s v="Servicio Core Bancario - TEMENOS"/>
        <s v="Servicio Omnicanal Bancario - BACKBASE"/>
        <s v="Servicio de Outsourcing - Mesa de Ayuda"/>
        <s v="Homebanking"/>
        <s v="Págalo"/>
        <s v="Adquisición sistemas Video Grabación Digital LP 2023"/>
        <s v="Servicio para la realización de videos publicitarios para campaña institucional (PAC 2023)"/>
        <s v="Producción, realización y post producción de spot de audio y video y registro audiovisual y fotográfico de actividades del BN."/>
        <s v="Producción, realización y post producción de spot de audio y video y registro audiovisual y fotográfico de actividades de Responsabilidad Social."/>
        <s v="Publicaciones de avisos de ley, avisos de convocatoria de personal y otros"/>
        <s v="Campaña Cuenta DNI (PAC 2023)"/>
        <s v="Campaña de Productos (préstamo MultiRed, Crédito Hipotecario, Tarjeta de Crédito) PAC 2023"/>
        <s v="Campaña Productos pasivos (PAC 2023)"/>
        <s v="Canales de Atención (PAC 2023)"/>
        <s v="Campañas Programática Web (PAC 2023)"/>
        <s v="Campañas en Redes Sociales (PAC 2023)"/>
        <s v="Agencia de Publicidad (PAC 2023)"/>
        <s v="Adquisición de elementos de soporte publicitarios para agencias del Banco de la Nación (PAC 2023)"/>
        <s v="Adquisición de Merchandising"/>
        <s v="Adquisición de Merchandising.  (PAC 2022)"/>
        <s v="Adquisición de Merchandising.  (PAC 2023)"/>
        <s v="Servicio de impresión de material informativo y publicitario.  (PAC 2023)"/>
        <s v="Servicio de impresión de material informativo y publicitario (PAC 2022)"/>
        <s v="Adquisición de merchandising para actividades de responsabilidad social"/>
        <s v="Impresión de material informativo y publicitario (folletería, volantes, dípticos, trípticos, afiches, banners, etc.) "/>
        <s v="Impresión de material informativo y publicitario (folletería, volantes, dípticos, trípticos, afiches, banners, etc.) para actividades de responsabilidad social"/>
        <s v="Impresión de material informativo y publicitario (folletería, volantes, dípticos, trípticos, afiches, banners, etc.) REGIÓN 2"/>
        <s v="Servicio de suscripción de acortador de direcciones y generador de códigos QR"/>
        <s v="Servicio de suscripción anual de imágenes y vectores para uso institucional del Banco de la Nación"/>
        <s v="Servicio de BTL para actividades de responsabilidad social"/>
        <s v="Eventos institucionales y ceremonias, inauguraciones, concursos, convenios, ferias, seminarios, lanzamiento de productos en Lima"/>
        <s v="Eventos institucionales y ceremonias, inauguraciones, concursos, convenios, ferias, seminarios, lanzamiento de productos en provincias"/>
        <s v="Eventos institucionales y ceremonias, inauguraciones, concursos, convenios, ferias, seminarios, lanzamiento de productos sobre responsabilidad social"/>
        <s v="Eventos institucionales y ceremonias, inauguraciones, concursos, convenios, ferias, seminarios, lanzamiento de productos sobre responsabilidad social en provincias"/>
        <s v="Consultorías para la revisión y verificación sobre huella de carbono"/>
        <s v="Servicio para el desarrollo de estudios cualiatativos y cuantitativos (PAC 2023)"/>
        <s v="Servicio para la elaboración del reporte de inventario de gases de efecto invernadero GEI. (PAC 2023)"/>
        <s v="Servicio de asesoría para el concurso de innovación social voluntarios BN (PAC 2023)"/>
        <s v="Servicio de consultoria adecuación aplicativo ECOF (PAC 2023)"/>
        <s v="Servicio de consultoria revisión reporte de sostenibilidad"/>
        <s v="Servicio de diagramación, diseño, fotografía, edición y corrección de estilo de la memoria institucional 2022"/>
        <s v="Monitoreo de noticias análisis avanzado de información en tv, radios, medios impresos, portales web a nivel nacional (PAC 2023)"/>
        <s v="Servicio de monitoreo en las plataformas digitales para realizar medición del impacto de las publicaciones y campañas que realiza el Banco de la Nación"/>
        <s v="Servicio de monitoreo de noticias, análisis avanzado de información en tv, radios, medios impresos, portales web a nivel nacional (Pac 2022)"/>
        <s v="Redes Sociales"/>
        <s v="Adquisición TV 50 Rack"/>
        <s v="Donación Fundación Culural BN US$ 200 000,00"/>
        <s v="Adquisición licenciamiento para Software circuito cerrado TV"/>
        <s v="Donaciones Diversas"/>
        <s v="Equipos audiovisuales "/>
        <s v="Servicio de consultoría "/>
        <s v="Servicio de Certificación en ISO 37001"/>
        <s v="Servicios de asesoria legal laboral temas politica remunerativa"/>
        <s v="Servicios de asesoria legal laboral temas pensionista "/>
        <s v="Servicio de gestión de procesos y documentos normativos"/>
        <s v="Servicio de revisión y mejoras del proceso de ingresos de pago a pensionistas"/>
        <s v="Servicio de revisión de planillas de pago"/>
        <s v="Gastos Notariales y de Registro"/>
        <s v="Digitalizacion de Legajos Personales"/>
        <s v="Servico de análisis y desarrollo de mejoras a los sistemas internos de la Sección"/>
        <s v="Fotochecks  (red de agencias, deteriorados, nuevos ingresos)"/>
        <s v="Cartas Notariales por ceses de limite de edad, entre otros "/>
        <s v="REFRIGERIO"/>
        <s v="Sevicios de Refrigerios masivos a traves de contrato superior a 8 (UIT)"/>
        <s v="Contratacion de Instituciones educativas para las escuelas de aprendizaje en la Red de Agencias / capacitaciones externa"/>
        <s v="Contratacion de Instituciones educativas para las escuelas de aprendizaje en Oficina Principal / capacitaciones externa"/>
        <s v="Contracion directa del personal docente para los cursos regulares en Oficina Principal"/>
        <s v="Asignacion de viáticos del personal Facilitador Interno que viaja a capacitar a provincia."/>
        <s v="Asignacion de viáticos del personal estudiante que viaja a Lima o agencias donde se desarrolla la actividad"/>
        <s v="Comisión de Servicios a  Locales"/>
        <s v="Asignacion de Movilidad Local del personal para el participante y facilitador Interno que viaja a capacitar  en Lima y Provincias. Se carga tambien la contratacion de movilidad en la Sede Lima"/>
        <s v="Asignacion de Movilidad Local del personal estudiante que viaja a Lima o agencias donde se desarrolla la actividad"/>
        <s v="Alquiler de equipos de capacitacion en la red de agencias provincia"/>
        <s v="Compra de libros y suscripcion de revistas especializadas para la Biblioteca."/>
        <s v="Compra de pasajes del personal Facilitador Interno que viaja a capacitar a provincia."/>
        <s v="Compra de pasajes del personal estudiante que viaja a Lima o agencias donde se desarrolla la actividad"/>
        <s v="Servicio de evaluación online para postulantes al Banco de la Nación."/>
        <s v="Servicio de Selección de puestos  profesionales especializados y/o jefaturales (10)"/>
        <s v="Contratación de plataforma de gestión del desempeño (anual)"/>
        <s v="Servicio de contratación de empresa especializada para procesos de selección de gerentes y gerente general"/>
        <s v="Servicio de consultoría para proceso vinculados a la Sección Selección de Personal."/>
        <s v="Servicio de arbitraje laboral integrando el tribunal arbitral en la negociación colectiva con el sindicato único de trabajadores del Banco de la Nación - SUTBAN, periodo 2019"/>
        <s v="Servicio de contratar un estudio jurídico que designe a un abogado especialista en derecho laboral individual, colectivo, seguridad y salud en el trabajo, que brinde servicios de asesoría legal."/>
        <s v="Servicio de médicos ocupacionales preventivo al covid-19"/>
        <s v="Servicio de médicos ocupacionales control al covid-19"/>
        <s v="Exámenes Médicos Ocupacionales (EMO's) Lima 2023-2025 "/>
        <s v="Calibración de equipos de monitoreos ocupacionales"/>
        <s v="Autditoría externa al Sistema de Gestión de SST"/>
        <s v="Sotfware en Sistema de Gestión de SST"/>
        <s v="Monitoreo de Riesgo Psicosocial-SST"/>
        <s v="Monitoreos Ocupacionales SST"/>
        <s v="Ejecución de viajes a agencias "/>
        <s v="Programa de mentoría / coaching ejecutivo"/>
        <s v="Visitas de clima laboral"/>
        <s v="Actividades de Cultura Organizacional "/>
        <s v="Conducción de actividades de integración familiar (provincia)"/>
        <s v="Estudio de Clima Laboral y seguimiento"/>
        <s v="Elaboración de videos instructivos"/>
        <s v="Servicio de calificación e identificación de puestos criticos "/>
        <s v="Contratación del servicio de elaboración de objetivos por puesto mediante  mesas de trabajo con gerencias"/>
        <s v="Contratación del servicio de evaluación de potencial y mapeo de talento"/>
        <s v="UNIFORMES"/>
        <s v="ATENCION PSICOLOGICA PARA LOS TRABAJADORES DEL BANCO DE LA NACION"/>
        <s v="ATENCION MEDICA PARA OFICINAS ADMINSITRATIVAS DEL BANCO DE LA NACION"/>
        <s v="Arreglos florales por defunción."/>
        <s v="Ceremonia de Reconocimiento 54 Aniversario"/>
        <s v="Actividades de Bienestar Laboral."/>
        <s v="Control bromatológico para el comedor y control microbiológico del agua - sede principal"/>
        <s v="Pañalera bebé BN"/>
        <s v="Casacas para los trabajadores afectados por el friaje "/>
        <s v="Adquisición de polos para los trabajadores que laboran los días sábados en Red de Agencias a Nivel Nacional - Banco de la Nación periodo 2021."/>
        <s v="Para ejecutar el Plan de Capacitacion 2023, alineado al nuevo Plan Estrategico 2022 -2026, se requiere estos recursos financieros  con la finalidad de que los trabajadores tengan las herramientas de gestion y actualizacion necesarias para el desempeño de sus funciones y aporten valor al nuevo Plan Estrategico."/>
        <s v="Exámenes Médicos Ocupacionales (EMO's) Lima 2026-2028                      "/>
        <s v="Seguro Médico Familiar"/>
        <s v="Fondo de Empleados DS. 487 Art. 16 Inc."/>
        <s v="Capacitación laboral juvenil "/>
        <s v="Fondo de Empleados - Programa Navidad 2021"/>
        <s v="Seguro de Vida y  Accidentes de Trabajo"/>
        <s v="Prácticas Pre Profesionales"/>
        <s v="FOLA (Seguro Practicantes)"/>
        <s v="Seguro de accidentes personales general"/>
        <s v="Sepelio y Luto"/>
        <s v="Seguro de accidentes personales por comisión de servicios"/>
        <s v="Seguro Complementario de Trabajo de Riesgo (SCTR), para personal de planta y locadores de servicio (Div. Gestión de Tecnología de Información)"/>
        <s v="Servicio Ciberseguridad y Gestión Eventos e Incidentes Seguridad Informática para la Implementación un Cybersecurity Operation Center (COC) "/>
        <s v="Adquisición switches Sedes Administrativas y dependencias tipo 3"/>
        <s v="Ampliación granja servidores para virtualización"/>
        <s v="Adquisición sistema sincronización para Equipamiento Redes Comunicaciones"/>
        <s v="Reemplazo Programado Perifericos"/>
        <s v="Adquisición de IPS"/>
        <s v="Adquisición solución backup entornos virtualizados"/>
        <s v="Adq software virtual patching para sist. operativos obsoletos"/>
        <s v="Adquisicion de Herramientas Analisis Trafico de los Data Centers"/>
        <s v="Adq Licencias para Cambio Remoto Claves en Cajeros"/>
        <s v="Adquisición herramienta para arquitectura empresarial"/>
        <s v="Adq Herramienta e implementación APP SCAN - Análisis Vulnerabilidades"/>
        <s v="Adq Licencias SQL Server y Windows Server Datacenter - FONAFE"/>
        <s v="Adq software detector Loops SNA e inventario automatico equipos Comunicaciones"/>
        <s v="Adquisición Licencias para la Plataforma RPA"/>
        <s v="Licenciamiento, Mantenimiento y Soporte del Software de Administración de Base de Datos y Gestión Z/OS"/>
        <s v="Licencias para Cajeros Automáticos NCR para su integración al Sistema Centralizado de Administración Remota"/>
        <s v="ITEM 1 Y 2 - Servicio de Mtto. Predictivo, Preventivo y Correctivo de la Infraestructura Física del Centro de Cómputo Alterno San Isidro del BN "/>
        <s v="Servicio de mantenimiento correctivo de lectores biométricos para las oficinas del BN a nivel nacional"/>
        <s v="Servicio de mantenimiento preventivo y correctivo de equipos de cómputo de las oficinas de gerencia red de agencias"/>
        <s v="Servicio de mantenimiento preventivo y correctivo de impresoras hibridas para las oficinas del BN- macro región lima"/>
        <s v="Servicio de mantenimiento predictivo, preventivo y correctivo para el sistema de seguridad electrónica de los centros de cómputo del Banco de la Nación- Sedes de San Isidro y Chiclayo "/>
        <s v="Servicio de Comunicación mediante Fibra Óptica Data Centers y Sedes BN"/>
        <s v="Servicio de transmisión de datos para dependencias del Banco de la Nación en zonas rurales"/>
        <s v="Traslado  del Centro de Cómputo Alterno - San Isidro a Nuevo Sede del Banco de la Nación"/>
        <s v="Servicio para la atención de requerimientos en el proceso de certificación de productos de software y hardware"/>
        <s v="Servicio de Operación de Cableado Estructurado de los Centros de Cómputo del BN"/>
        <s v="Servicio Soporte de Plataforma Kubernetes del Banco de la Nación"/>
        <s v="Servicio de implementación de alta disponibilidad para cajeros Diebold"/>
        <s v="Servicio especializado de operación, soporte y monitoreo de las plataformas de los ambientes de producción, desarrollo, certificación y contingencia, para el proceso de transformación digital"/>
        <s v="Adquisición plataforma redes inalámbricas para Sedes Administrativas y Macroregiones"/>
        <s v="Adq.una Solución Cambio Contraseña BIOS en ATMs DIEBOLD forma Remota"/>
        <s v="Servicio  IP - VPN (*)_x000a_Servicio de Transmisión de Datos "/>
        <s v="Adquisición de solución para garantizar la continuidad operativa"/>
        <s v="Consulta en línea entre RENIEC y BN"/>
        <s v="Adquisición de solución para garantizar la continuidad operativa del Banco"/>
        <s v="Fábrica de Software  FONAFE 5"/>
        <s v="Servicio de transmisión de datos para dependencias del Banco de la Nación en zonas rurales."/>
        <s v="Licenciamiento Microsoft"/>
        <s v="Adquisición de solución para garantizar la continuidad operativa - Saltos de MIPS programados I, II, III"/>
        <s v="Locadores de Servicios GTI"/>
        <s v="Servicio de Arrendamiento de Equipos de Cómputo para las Empresas bajo el ámbito de FONAFE"/>
        <s v="Evaluación concurrente"/>
        <s v="Servicio de soporte y mantenimiento de base de datos para los procesos contables, administrativos, presupuestales y de gestión."/>
        <s v="Servicio Especializado de Perfiles Técnicos requeridos en el proceso de Transformación Digital - Contra. Financiera (CM N° 004-2021-BN)"/>
        <s v="Servicio de Análisis, Desarrollo, Mtto de App en el Motor Transaccional e Interfaces Mainframe con App Externas por Líneas de Acción"/>
        <s v="Servicio de mantenimiento y soporte de software para cajeros automáticos Diebold Nixdorf - ITEM 2"/>
        <s v="Actualización de la plataforma central que soporta la red de ATMs - Soporte"/>
        <s v="Servicio de Mantenimiento y Soporte de Productos DYNATRACE - Nuevo Contrato"/>
        <s v="Adquisición de solución para garantizar la continuidad operativa - Servicio de Soporte por Aumento de MIPs"/>
        <s v="Adquisición del Servicio de Mantenimiento de los Equipos de Comunicaciones de Data Centers CDP (San Borja)  CDRec (Chiclayo) y CDAlterno (San Isidro)"/>
        <s v="Servicio De Mantenimiento Preventivo, Correctivo Y Actualización De Versiones De Software De Los Equipos De Comunicaciones Principales De Los Data Centers Y Nueva Sede Institucional Del Banco De La Nación"/>
        <s v="Servicio de Mantenimiento Preventivo, Correctivo y Soporte del Sistema de Gestión de Eventos Mainframe  - Nuevo Contrato"/>
        <s v="Servicio de transmisión de datos para dependencias del Banco de la Nación en zonas rurales - Adenda"/>
        <s v="Servicio de Reparación, Reemplazo y Suministro  de Equipos Electromecánico de los centros de Cómputo del Banco de la Nación."/>
        <s v="Core para la actualizacion del sistema operativo en cajeros automaticos Diebold"/>
        <s v="Consultoría Especializada en Tecnologías de Información"/>
        <s v="Servicio de mantenimiento preventivo y correctivo del sistema de almacenamiento High End"/>
        <s v="Servicio de Mantenimiento y soporte del Software para automatización de procesos Control M"/>
        <s v="Servicio de Mantenimiento y soporte para la solución integral de almacenamiento y gestión de cintas de datos: Librería virtual de cintas, librería robótica de cintas"/>
        <s v="Servicio RSDI - Lima / Provincia"/>
        <s v="Adquisición de la Licencia y Servicio de Mantenimiento y Soporte de software de Depuración para el Ambiente de la LPAR de Certificación (xpediter calidad) (PP)"/>
        <s v="Reubicación Centro de Cómputo Ante Desastre dentro del inmueble de la Agencia N° 1 del - Chiclayo  del Banco Nación."/>
        <s v="Servicio de Mantenimiento y Soporte de Software para Cajeros Automáticos NCR - ITEM 2"/>
        <s v="Herramienta de trazabilidad mainframe - sistemas abiertos  - Nuevo Contrato"/>
        <s v="Servicio soporte y mejora continua a las aplicaciones de las plataformas de la Seguridad e Identidades on Premise, nube (SaaS Cloud)."/>
        <s v="Proyecto: Solución Tecnológica para la Prevención de Fraudes, LA/FT y Aplicación de Scoring de Riesgos de LA/FT (SENTINEL)"/>
        <s v=" Contratación de PENTESTING y Ethical Hacking"/>
        <s v="Servicio de Implementación de Conexiones Remotas y Administración de la Infraestructura de los Centros de Cómputo del BN."/>
        <s v="Servicio de gestión de licencias de software (inventario de sw)"/>
        <s v="Updgrade del told"/>
        <s v="Renovación de Soporte de Granja de Servidores Empresariales (Mantenimiento y Soporte de Servidores corporativos: contrato anterior)"/>
        <s v="ITEM II - Servicio De Mantenimiento Predictivo, Preventivo Y Correctivo De La Infraestructura Física Del Centro De Cómputo Principal Del Banco De La Nación - San Borja"/>
        <s v="Servicio de Mantenimiento y Soporte del Sistema de Comercio Exterior "/>
        <s v="Adquisición e Implementación de Productos para los Procesos Contables, Administrativos, Presupuestales y de Gestión"/>
        <s v="Servicio para la revision y actualización de procedimientos de procesos OPP "/>
        <s v="ITEM I - Servicio De Mantenimiento Predictivo, Preventivo Y Correctivo De La Infraestructura Física Del Centro De Cómputo Principal Del Banco De La Nación - San Borja"/>
        <s v="Servicio de Mantenimiento de los Roles Funcionales Áreas Administrativas - Nuevo Contrato"/>
        <s v="Servicios profesionales de supervisión del proyecto de adquisición de equipamiento e implementación del nuevo procesamiento de datos de contingencia del Ministerio de Economía y Finanzas en el Centro de Cómputo principal del Banco de la Nación- San Borja "/>
        <s v="Servicio de Monitoreo Antiphishing - Nuevo Contrato 1"/>
        <s v="Servicio de Suscripción para el Acceso de Licencias ACL y Capacitación para el uso del Software de Auditoría"/>
        <s v="Servicio de mtto. predictivo, preventivo y correctivo de la infraestructura física del centro de procesamiento de datos de recuperación ante desastres bn sede chiclayo item 1, 2 y 3"/>
        <s v="Acompañamiento en el diseño e implementación de procesos de calidad de TI"/>
        <s v="Adquisición de la Herramienta de Gestión de Servicios de Tecnologías de Información del Banco de la Nación"/>
        <s v="Servicio de Actualización, mantenimiento y soporte de software del sistema de gestión de eventos open - M&amp;S"/>
        <s v="Serivio de suscripción y soporte de Gestor de APIs"/>
        <s v="Suscripción de licencias para la gestión de demanda y revisión del proceso"/>
        <s v="Servicio de Implementación a la Transición a IPV6 de la Infraestructura Tecnológica del Banco de la Nación"/>
        <s v="Adq solución para garantizar la continuidad operativa del banco"/>
        <s v="Renovación de solución de inventario de software"/>
        <s v="Servicio de Supervición administrativa de Fábrica Testing"/>
        <s v="Adquisición de una solución de administración de Journal Electrónico para Cajeros Automáticos NCR - Nuevo Contrato"/>
        <s v="Adquisición de una solución de administración de Journal Electrónico para Cajeros Automáticos Diebold - Nuevo Contrato"/>
        <s v="Servicio de suscripción y administración en plataforma Cloud"/>
        <s v="Documentación de aplicaciones críticas"/>
        <s v="Adquisición de sistema de almacenamiento empresarial y fileserver corporativo"/>
        <s v="Fortalecimiento de Herramientas Testing"/>
        <s v="Adquisición de una solución de seguridad para aplicaciones web y administrador de ancho de banda"/>
        <s v="Servicio de reparación de equipos de aire acondicionado de precisión del Centro de Cómputo del Banco de la Nación- Sede San Borja "/>
        <s v="Servicios complementarios para proyecto de Facturación electrónica"/>
        <s v="Servicios complementarios para multired empresarial"/>
        <s v="Servicios Complementarios para Proyectos MEF"/>
        <s v="ITEM 3 - Servicio de Mtto. Predictivo, Preventivo y Correctivo de la Infraestructura Física del Centro de Cómputo Alterno San Isidro del BN "/>
        <s v="Servicios complementarios para proyecto Sentinel"/>
        <s v="Suscripción de licencias para MS Project"/>
        <s v="Servicio de Mantenimiento y Soporte Técnico del Sistema SIX/SECURITY ADVANCED "/>
        <s v="Servicio de Soporte y Aseguramiento de la Granja de Servidores Empresariales con Sistema Operativo Linux RedHat (Adquisición de Suscripciones Plataforma Linux para Open - contrato anterior)"/>
        <s v="Servicios complementarios para proyecto de Signus RRHH"/>
        <s v="Servicios complementarios para incidencias del sistema oracle financial"/>
        <s v="Adquisición de Pin Pads para las Oficinas del Banco de la Nación"/>
        <s v="Servicio de Operación de Equipos de Energía Eléctrica de los Centros de Cómputo del BN - Nuevo Contrato"/>
        <s v="Servicio para Optimización de Procesos de Backup con el Software TSM (TIVOLI STORAGE MANAGER) en el ambiente de Base de Datos ORACLE - Nuevo Contrato"/>
        <s v="Adquisición de software para diseño y edición de videos"/>
        <s v="Upgrade y servicio de mantenimiento y soporte del software de gestión de fallas CICS"/>
        <s v="Servicio de Operación de Sistemas de Aire Acondicionado y Grupos Electrógenos de los Centros de Cómputo del BN - Nuevo Contrato"/>
        <s v="Adquisición de Lectoras de Cheques"/>
        <s v="Servicio Especializado para Implementaciones de Alertas en la Suite BMC TRUESIGHT - Nuevo Contrato"/>
        <s v="Adquisición de Impresoras Híbridas para las Oficinas del Banco de la Nación - Provincias"/>
        <s v="Servicio de Soporte y Mantenimiento al Sistema de Trámite Documentario (STD) - 1"/>
        <s v="Servicio de soporte técnico para storage MIDRANGE y FILESERVER HNAS del ambiente distribuido - Nuevo Contrato"/>
        <s v="Adquisición del Servicio de Comunicación de Datos mediante línea Celular 3G (Menor 8UITs)"/>
        <s v="Suscripción del software HCL XWORK SERVER."/>
        <s v="Actualización de la plataforma central que soporta la red de ATMs - Demanda de Incidencias no previstas"/>
        <s v="Servicio de comunicación mediante red celular para ventanillas itinerantes del BN - Nuevo Contrato"/>
        <s v="Servicio de Monitoreo y Registro de los Usuarios que Acceden a los Equipos de Comunicaciones y Seguridad con la Plataforma IDENTITY SERVICES ENGINE (ISE) - Nuevo Contrato"/>
        <s v="Consulta de Supervivencia ante la RENIEC"/>
        <s v="Adquisición de la Licencia y Servicio de Mantenimiento y Soporte de software de Depuración para el Ambiente de la LPAR de Certificación (xpediter calidad) (PA)"/>
        <s v="Servicio de Enlaces de Datos Principal y Respaldo de la Oficina Especial Manantay"/>
        <s v="Servicio de Actualización del Licenciamiento y Soporte Correctivo/Preventivo del Software del Portal Interno"/>
        <s v="Servicio de comunicación para 15 puntos, mediante red celular, en el marco del proyecto de instalación de 150 cajeros automáticos del  BN"/>
        <s v="Adquisición de Licenciamiento para Plataforma de Virtualización VMWARE"/>
        <s v="Suscripción de Licencias Power BI por Convenio de Cooperación Interinstitucional de Licenciamiento Microsoft – FONAFE"/>
        <s v="Upgrade y Servicio de Mantenimiento y Soporte de Software de Depuración"/>
        <s v="Implementación de una Solución de Gestión Centralizada para Parches de Seguridad, Logs de Auditoría y Usuarios para Servidores con LINUX REDHAT"/>
        <s v="Adquisición de equipos UPS para las oficinas del Banco de la Nación a nivel nacional"/>
        <s v="Implementación de una Solución de Gestión Centralizada para Parches de Seguridad, Logs de Auditoría y Usuarios para Servidores con LINUX REDHAT - Nuevo Contrato"/>
        <s v="Adquisición de Impresoras multifuncionales para oficinas del Banco de la Nación en provincia - ITEM 2"/>
        <s v="Adquisición de Solución de Filtro de Seguridad para Navegación Web en Internet "/>
        <s v="Mantenimiento y Soporte de Servidores corporativos"/>
        <s v="Renovación de dominios de Internet"/>
        <s v="Adquisición de Solución de Filtro de Seguridad para Navegación Web en Internet  - Nuevo Contrato"/>
        <s v="Adquisición de Servicio de instalacion de software detector de Loops SNA e inventario automatico de equipos de comunicaciones (Menor a (UITs)"/>
        <s v="Adquisición de Switches lan para red de agencias del Banco de la Nación"/>
        <s v="Adquisición de Impresoras multifuncionales para oficinas del Banco de la Nación en provincia - ITEM 1"/>
        <s v="Diseño de APIS"/>
        <s v="Migración de SNA a TCP"/>
        <s v="Servicio de Soporte y Aseguramiento de la Granja de Servidores Empresariales con Sistema Operativo Linux RedHat"/>
        <s v="Servicio de Monitoreo Antiphishing Preventivo"/>
        <s v="Servicio de Suscripción para el Acceso de Licencias ACL "/>
        <s v="Suscripción de Herramienta de Gestión de Demanda de TI"/>
        <s v="Suscripción de Herramienta de Gestión de Contratos de TI"/>
        <s v="Ampliación de granja de servidores para virtualización. "/>
        <s v="Servicio de diseño de una metodología para conocimiento de Mercado y Formación de Segmentos con Base en la Gestión de Riesgos LA/FT en el BN."/>
        <s v="SERVICIO DE iNFORMACIÓN DE LA BASE DE DATOS DE PERSONAS EXPUESTAS POLITICAMENTE (PEP'S)"/>
        <s v="SERVICIO DE INFORMACIÓN DE LA BASE DE DATOS DE PERSONAS EXPUESTAS POLÍTICAMENTE (PEP's)"/>
        <s v="SERVICIO DE MONITOREO DE MEDIOS DE NOTICIAS NEGATIVAS RELACIONADAS A LA/FT Y/O DELITOS PRECEDENTES"/>
        <s v="LOCADORES DE SERVICIO"/>
        <s v="Honorarios Profesionales - Persona Natural                ( Especialistas según la naturaleza de los servicios de control)"/>
        <s v="Servicio Relacionado Recopilación de Información “Proyecto Cuenta DNI”."/>
        <s v="Asesoramiento a la Jefatura de OCI en la Formulación y Revisión de los Informes de Control"/>
        <s v="VIATICOS REPUBLICA"/>
        <s v="Consultoría en grafotecnia o prueba de ensayo en estructuras de agencias u otros"/>
        <s v="Consultorías Otras"/>
        <s v="Dictamen Pericial Grafotécnico "/>
        <s v="Transporte agencias foraneo bn"/>
        <s v="Comis.p/serv./pos-agte.multired"/>
        <s v="Comisiones Nueva  Tarjeta Multired"/>
        <s v="Comis.p/serv./pos-agte.multired (+ de 3 mil POS o 5 millones transac.)"/>
        <s v="serv.bca. celular-america movil peru sac-claro"/>
        <s v="Transporte agencias local bn"/>
        <s v="serv.bca. celular- movistar"/>
        <s v="Abastecim.cajero multired foraneo"/>
        <s v="Procesam.de efectivo bovedas bn"/>
        <s v="Tarjeta global debito visa-diferido"/>
        <s v="Alquiler Bóveda"/>
        <s v="Comisiones Tarjeta Mastercard"/>
        <s v="Abastecim.cajero multired local"/>
        <s v="Servicio pago - Domicilio onp"/>
        <s v="serv.bca.celular- bitel"/>
        <s v="Servicio Agente Multired"/>
        <s v="serv.bca.celular- entel ME"/>
        <s v="Transporte boveda bcrp bn"/>
        <s v="Servicio desarrollo de marca"/>
        <s v="Servicio Membresía Visa"/>
        <s v="Comisión servicios tasas visa"/>
        <s v="Multiflota Visanet del Perú"/>
        <s v="Administ.cajero isla multired"/>
        <s v="Apertura puertas ATMs - Hermes-ATMs Provincias"/>
        <s v="Apertura puertas ATMs -Prosegur-ATMs Provincias"/>
        <s v="Monitoreo preventivo operaciones sospechosas"/>
        <s v="Apertura puertas ATMs -Hermes-ATMs Lima"/>
        <s v="Apertura puertas ATMs -Prosegur-ATMs Lima"/>
        <s v="Servicios"/>
        <s v="serv.bca.celular - entel"/>
        <s v="Comisiones Fideicomitente - Fideicomiso COFIDE"/>
        <s v="Transporte tarjetas multired "/>
        <s v="Otros (Dinero electrónico, servicio swift, otros)"/>
        <s v="servicio de banca celular-yellow pepper movil"/>
        <s v="Comisión servicio Bancared"/>
        <s v="Transferencias de fondos"/>
        <s v="Op. por liquidar Multired Cajeros Corresponsales"/>
        <s v="Tarjeta de Crédito MC - Costo emisión"/>
        <s v="Comis.serv.mc.proceso-agente multired"/>
        <s v="Tokens Diferido"/>
        <s v="Comisiones Tarjetas Mastercard"/>
        <s v="Fondos en Fideicomiso MN"/>
        <s v="Transporte valores a cámara comp. Elect."/>
        <s v="Custodia de Valores - Mant. Ctas. Ctes"/>
        <s v="Serv. biometria y tesoro publico"/>
        <s v="Comisiones Tarjeta Crédito MC"/>
        <s v="Extraordinarios (Minedu)"/>
        <s v="Inspección bóveda custodia BCR"/>
        <s v="Envio Físico Estado Ctas. Ctes."/>
        <s v="Abastecimiento cajero multired"/>
        <s v="Comis. Pos-agte multired zon"/>
        <s v="Serv envio comunicaciones electroni"/>
        <s v="Exoneracón Gastos de Seguro"/>
        <s v="Fondos en Fideicomiso ME"/>
        <s v="Gestión de efectivo"/>
        <s v="Mantenimiento cajero multired"/>
        <s v="Transporte boveda transito bn"/>
        <s v="Transp.cust.y adm.fdos.proteg."/>
        <s v="Adquisición de alcohol gel antibacterial para los trabajadores del BN"/>
        <s v="Materiales para Computo"/>
        <s v="Adquisición de Repuestos y Consumibles para impresoras "/>
        <s v="Tarjetas de limpieza para lectoras de ATM´s"/>
        <s v="Rollos Cajeros Automáticos"/>
        <s v="Adquisición de Tarjetas de Crédito Clásica 35 mil"/>
        <n v="0" u="1"/>
      </sharedItems>
    </cacheField>
    <cacheField name="Descricpion del bien/servicio/Obra_x000a_(Catalogo de BSO BN)" numFmtId="0">
      <sharedItems containsMixedTypes="1" containsNumber="1" containsInteger="1" minValue="0" maxValue="0"/>
    </cacheField>
    <cacheField name="Tipo de Bien" numFmtId="0">
      <sharedItems containsMixedTypes="1" containsNumber="1" containsInteger="1" minValue="0" maxValue="0" count="6">
        <s v="Obras"/>
        <s v="Consultoría de obras"/>
        <s v="servicios"/>
        <s v="Bienes"/>
        <n v="0"/>
        <s v=""/>
      </sharedItems>
    </cacheField>
    <cacheField name="Codigo cuenta" numFmtId="0">
      <sharedItems containsNonDate="0" containsString="0" containsBlank="1" count="1">
        <m/>
      </sharedItems>
    </cacheField>
    <cacheField name="Nombre de Cuenta" numFmtId="0">
      <sharedItems containsNonDate="0" containsString="0" containsBlank="1"/>
    </cacheField>
    <cacheField name="Unidad de Medida" numFmtId="0">
      <sharedItems containsNonDate="0" containsString="0" containsBlank="1"/>
    </cacheField>
    <cacheField name="Precio Unitario" numFmtId="0">
      <sharedItems containsNonDate="0" containsString="0" containsBlank="1"/>
    </cacheField>
    <cacheField name="Priorización_x000a_1: Muy Alta_x000a_2: Alto_x000a_3: Moderada" numFmtId="0">
      <sharedItems containsMixedTypes="1" containsNumber="1" containsInteger="1" minValue="0" maxValue="0"/>
    </cacheField>
    <cacheField name="Servicios Financieros_x000a_(SI/NO)" numFmtId="0">
      <sharedItems containsMixedTypes="1" containsNumber="1" containsInteger="1" minValue="0" maxValue="0"/>
    </cacheField>
    <cacheField name="PAC / NO PAC" numFmtId="0">
      <sharedItems containsMixedTypes="1" containsNumber="1" containsInteger="1" minValue="0" maxValue="0" count="4">
        <s v="PAC"/>
        <n v="0"/>
        <s v="NO PAC"/>
        <s v=""/>
      </sharedItems>
    </cacheField>
    <cacheField name="Mes previsto de Convocatoria " numFmtId="0">
      <sharedItems containsMixedTypes="1" containsNumber="1" containsInteger="1" minValue="0" maxValue="44835"/>
    </cacheField>
    <cacheField name="Plazo - en meses" numFmtId="0">
      <sharedItems containsMixedTypes="1" containsNumber="1" containsInteger="1" minValue="0" maxValue="72"/>
    </cacheField>
    <cacheField name="Inicio" numFmtId="0">
      <sharedItems containsDate="1" containsMixedTypes="1" minDate="1899-12-30T00:00:00" maxDate="2025-06-19T00:00:00"/>
    </cacheField>
    <cacheField name="Fin" numFmtId="0">
      <sharedItems containsDate="1" containsMixedTypes="1" minDate="1899-12-30T00:00:00" maxDate="2028-06-18T00:00:00"/>
    </cacheField>
    <cacheField name="Ene" numFmtId="0">
      <sharedItems containsMixedTypes="1" containsNumber="1" minValue="53" maxValue="16168225"/>
    </cacheField>
    <cacheField name="Feb" numFmtId="0">
      <sharedItems containsMixedTypes="1" containsNumber="1" minValue="-84406" maxValue="14504095"/>
    </cacheField>
    <cacheField name="Mar" numFmtId="0">
      <sharedItems containsMixedTypes="1" containsNumber="1" minValue="39" maxValue="21419636"/>
    </cacheField>
    <cacheField name="Abr" numFmtId="0">
      <sharedItems containsMixedTypes="1" containsNumber="1" minValue="41" maxValue="175982496"/>
    </cacheField>
    <cacheField name="May" numFmtId="0">
      <sharedItems containsMixedTypes="1" containsNumber="1" minValue="-73882" maxValue="16345041"/>
    </cacheField>
    <cacheField name="Jun" numFmtId="0">
      <sharedItems containsMixedTypes="1" containsNumber="1" minValue="42" maxValue="15986813"/>
    </cacheField>
    <cacheField name="Jul" numFmtId="0">
      <sharedItems containsMixedTypes="1" containsNumber="1" minValue="42" maxValue="16607662"/>
    </cacheField>
    <cacheField name="Ago" numFmtId="0">
      <sharedItems containsMixedTypes="1" containsNumber="1" minValue="40" maxValue="15012004"/>
    </cacheField>
    <cacheField name="Set" numFmtId="0">
      <sharedItems containsMixedTypes="1" containsNumber="1" minValue="-1495" maxValue="14586997"/>
    </cacheField>
    <cacheField name="Oct" numFmtId="0">
      <sharedItems containsMixedTypes="1" containsNumber="1" minValue="10" maxValue="27000000"/>
    </cacheField>
    <cacheField name="Nov" numFmtId="0">
      <sharedItems containsMixedTypes="1" containsNumber="1" minValue="20" maxValue="14393147"/>
    </cacheField>
    <cacheField name="Dic" numFmtId="0">
      <sharedItems containsMixedTypes="1" containsNumber="1" minValue="41" maxValue="14982893"/>
    </cacheField>
    <cacheField name="Cantidad Anual" numFmtId="0">
      <sharedItems containsNonDate="0" containsString="0" containsBlank="1"/>
    </cacheField>
    <cacheField name="Monto Anual1" numFmtId="0">
      <sharedItems containsMixedTypes="1" containsNumber="1" minValue="86" maxValue="185469712"/>
    </cacheField>
    <cacheField name="Cantidad Anual5" numFmtId="0">
      <sharedItems containsString="0" containsBlank="1" containsNumber="1" containsInteger="1" minValue="0" maxValue="0"/>
    </cacheField>
    <cacheField name="Monto Anual2" numFmtId="0">
      <sharedItems containsMixedTypes="1" containsNumber="1" minValue="734" maxValue="24475260"/>
    </cacheField>
    <cacheField name="Cantidad Anual7" numFmtId="0">
      <sharedItems containsString="0" containsBlank="1" containsNumber="1" containsInteger="1" minValue="0" maxValue="0"/>
    </cacheField>
    <cacheField name="Monto Anual3" numFmtId="0">
      <sharedItems containsMixedTypes="1" containsNumber="1" minValue="157" maxValue="24060456"/>
    </cacheField>
    <cacheField name="Cantidad Anual9" numFmtId="0">
      <sharedItems containsNonDate="0" containsString="0" containsBlank="1"/>
    </cacheField>
    <cacheField name="Monto Anual4" numFmtId="0">
      <sharedItems containsMixedTypes="1" containsNumber="1" minValue="2880" maxValue="24060456"/>
    </cacheField>
    <cacheField name="MONTO TOTAL" numFmtId="0">
      <sharedItems containsMixedTypes="1" containsNumber="1" minValue="86" maxValue="185469712"/>
    </cacheField>
    <cacheField name="Contratación o subcontratación" numFmtId="0">
      <sharedItems containsMixedTypes="1" containsNumber="1" containsInteger="1" minValue="0" maxValue="0"/>
    </cacheField>
    <cacheField name="¿Es significativa o no significativa?" numFmtId="0">
      <sharedItems containsMixedTypes="1" containsNumber="1" containsInteger="1" minValue="0" maxValue="0"/>
    </cacheField>
    <cacheField name="Cuenta con Disponibilidad Presupuestal (SI/NO)" numFmtId="0">
      <sharedItems/>
    </cacheField>
    <cacheField name="N° CCP y/o Disponbilidad Presupuestal" numFmtId="0">
      <sharedItems containsNonDate="0" containsString="0" containsBlank="1"/>
    </cacheField>
    <cacheField name="Contratación" numFmtId="0">
      <sharedItems containsMixedTypes="1" containsNumber="1" containsInteger="1" minValue="0" maxValue="0"/>
    </cacheField>
    <cacheField name="Recurrente SI/NO" numFmtId="0">
      <sharedItems containsMixedTypes="1" containsNumber="1" containsInteger="1" minValue="0" maxValue="0"/>
    </cacheField>
    <cacheField name="N° Contrato/CA/OS_x000a_(Siempre y cuando supere el ejercicio fiscal)" numFmtId="0">
      <sharedItems containsNonDate="0" containsString="0" containsBlank="1"/>
    </cacheField>
    <cacheField name="Fecha de vencimiento del contrato vigente o vencido" numFmtId="0">
      <sharedItems containsNonDate="0" containsString="0" containsBlank="1"/>
    </cacheField>
    <cacheField name="Nombre de contacto" numFmtId="0">
      <sharedItems containsMixedTypes="1" containsNumber="1" minValue="0" maxValue="1525423.7288135595"/>
    </cacheField>
    <cacheField name="Celular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OVEEDOR - MANUEL JESUS PENA CARDENAS" refreshedDate="44911.625684837963" createdVersion="6" refreshedVersion="6" minRefreshableVersion="3" recordCount="1463" xr:uid="{00000000-000A-0000-FFFF-FFFF01000000}">
  <cacheSource type="worksheet">
    <worksheetSource name="Tabla1013"/>
  </cacheSource>
  <cacheFields count="56">
    <cacheField name="Nº ITEM" numFmtId="1">
      <sharedItems containsSemiMixedTypes="0" containsString="0" containsNumber="1" minValue="1" maxValue="1277" count="128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8"/>
        <n v="110"/>
        <n v="111"/>
        <n v="112"/>
        <n v="1276"/>
        <n v="113"/>
        <n v="114"/>
        <n v="115"/>
        <n v="1277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0.1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4.1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1.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86" u="1"/>
        <n v="78" u="1"/>
        <n v="87" u="1"/>
        <n v="79" u="1"/>
        <n v="80" u="1"/>
        <n v="81" u="1"/>
        <n v="106" u="1"/>
        <n v="82" u="1"/>
        <n v="107" u="1"/>
        <n v="83" u="1"/>
        <n v="84" u="1"/>
        <n v="109" u="1"/>
        <n v="85" u="1"/>
      </sharedItems>
    </cacheField>
    <cacheField name="Codigo" numFmtId="0">
      <sharedItems containsBlank="1" containsMixedTypes="1" containsNumber="1" containsInteger="1" minValue="2190" maxValue="8300"/>
    </cacheField>
    <cacheField name="Gerencia" numFmtId="0">
      <sharedItems containsBlank="1"/>
    </cacheField>
    <cacheField name="Sub Gerencia" numFmtId="0">
      <sharedItems containsBlank="1" containsMixedTypes="1" containsNumber="1" containsInteger="1" minValue="0" maxValue="0"/>
    </cacheField>
    <cacheField name="Sección" numFmtId="0">
      <sharedItems containsBlank="1" containsMixedTypes="1" containsNumber="1" containsInteger="1" minValue="0" maxValue="0"/>
    </cacheField>
    <cacheField name="Codigo2" numFmtId="0">
      <sharedItems containsBlank="1" containsMixedTypes="1" containsNumber="1" containsInteger="1" minValue="2203" maxValue="2650"/>
    </cacheField>
    <cacheField name="Gerencia2" numFmtId="0">
      <sharedItems containsBlank="1"/>
    </cacheField>
    <cacheField name="Sub Gerencia2" numFmtId="0">
      <sharedItems containsBlank="1"/>
    </cacheField>
    <cacheField name="Sección2" numFmtId="0">
      <sharedItems containsBlank="1"/>
    </cacheField>
    <cacheField name="Nombre del procedimiento" numFmtId="0">
      <sharedItems containsBlank="1" count="931" longText="1">
        <s v="CONSTRUCCION AGENCIA LA UNION PIURA"/>
        <s v="AGENCIA CHOCOPE"/>
        <s v="AGENCIA CAYMA"/>
        <s v="AGENCIA IBERIA"/>
        <s v="AGENCIA YURIMAGUAS"/>
        <s v="AGENCIA SANTA MARIA DE NIEVA"/>
        <s v="LAREDO"/>
        <s v="REMODELACION AGENCIA CABALLOCOCHA"/>
        <s v="AGENCIA NAUTA"/>
        <s v="AGENCIA SAN MARCOS"/>
        <s v="construccion Agencia la Molina"/>
        <s v="Agencia Mala"/>
        <s v="expediente tecnico Agencia Lima (Lampa)"/>
        <s v="Otros (adecuación , traslados, etc)"/>
        <s v="Comisión de servicios a nivel nacional"/>
        <s v="Servicio de Vigilancia, Operadores del Centro de Control de Seguridad y Ronda Móvil de las Sedes, Agencias y Locales de la macro Región Lima y Recepcionistas de la Sede Principal del BN"/>
        <s v="Servicio de protección y seguridad en Agencias a nivel nacional (Convenio de Cooperación Interinstitucional entre BN y PNP)"/>
        <s v="Servicio de Mantenimiento Preventivo y Correctivo del Sistema de Alarmas, ATMs y ATMs Isla del BN a nivel nacional"/>
        <s v="Servicio de mantenimiento preventivo y correctivo del Sistema de Gestión de Video Integral (SGVI) en Agencias, Oficinas y ATMs del BN a nivel Nacional"/>
        <s v="Servicio de mantenimiento integral (Preventivo y correctivo) a sistemas de seguridad electrónica de la Sede Oficina Principal"/>
        <s v="Servicio de mantenimiento preventivo y correctivo que comprende alarma y extinción de incencio de la sede Oficina Principal"/>
        <s v="Servicio de mantenimiento preventivo y correctivo que comprende alarma y extinción de incencio de la sede Elizalde del Banco de la Nación"/>
        <s v="Servicio de mantenimiento correctivo de cajas de seguridad, puertas de bóveda, cajas buzón y ATMs en Ags del BN a nivel nacional"/>
        <s v="Servicio de Mantenimiento Preventivo y Reparación de equipos de Alarmas y Seguridad (Imprevistos)"/>
        <s v="Mantenimiento correctivo del Sistema de Video a nivel nacional (Imprevistos)."/>
        <s v="Letreros fotoluminiscentes y letreros led"/>
        <s v="Servicio de mantenimiento, recarga y prueba hidrostática de los Extintores de las Sedes; Principal incluida Agencia bancaria, Elizalde y locales almacén Ate, Data Center Javier Prado"/>
        <s v="Servicio de telefonía satelital"/>
        <s v="Mantenimiento Preventivo y correctivo de cajas de Seguridad y puertas de bóveda en agencias y ATMs  (Imprevistos)"/>
        <s v="Fotocheck y cintas visitas"/>
        <s v="Certificación de requisitos mínimos de seguridad en entidades bancarias (100 oficinas)"/>
        <s v="Adquisición de cámaras de video vigilancia para Agencias,Lobbies, ATMs del BN y Oficinas MAC."/>
        <s v="Adquisición de un motor diesel para impulsar la bomba contra incendios de la sede Elizalde"/>
        <s v="Adq. e instalación de un Sistema de Alarma nuevos puntos para la nuevas Agencias MAC a nivel nacional - 2023 "/>
        <s v="Adquisición de Cajas fuertes para la nuevas Agencias MAC a nivel nacional - 2023 "/>
        <s v="Depreciación de edificios - utilizados por la entidad"/>
        <s v="Depreciación de edificios - utilizados temporalmente por terceros"/>
        <s v="Depreciación de instalaciones - utilizados por la entidad"/>
        <s v="Depreciación mobiliario y equipo - mobiliario"/>
        <s v="Depreciación mobiliario y equipo - equipo de cómputo"/>
        <s v="Depreciación mobiliario y equipo - otros bienes y equipos de oficina"/>
        <s v="Depreciación vehículos - utilizados por la entidad"/>
        <s v="Depreciación maquinarias - utilizados por la entidad"/>
        <s v="Depreciación instalación en propiedades alquiladas"/>
        <s v="Servicio de Transporte de Bienes del Banco de la Nación a Nivel Nacional CO  N° 027818-21, 28/06/21 al 27/06/24"/>
        <s v="Mantenimiento áreas comunes estacionamientos sotanos 3 y 4 en el Centro de Convenciones Lima &quot;27 de Enero&quot;."/>
        <s v="Reparación de Montacargas, Marca Toyota, Ate"/>
        <s v="Mantenimiento de Montacargas, Marca Toyota, Elizalde"/>
        <s v="Mantenimiento de Mäquina Ensunchandoras JK-5000, JK-5"/>
        <s v="Mantenimiento de Apilador Electrico, Marca Crown"/>
        <s v="Consumo de energía eléctrica para la sede principal y cajeros isla Lima Metropolitana"/>
        <s v="Servicio de agua y desagüe para la sede principal y oficinas Lima"/>
        <s v="Vehículos del Banco"/>
        <s v="Seguro integral bancario"/>
        <s v="Robo y asalto"/>
        <s v="Incendio y lineas aliadas (Multiriesgos)"/>
        <s v="Responsabilidad civil servidores públicos"/>
        <s v="Responsabilidad civil extracontractual"/>
        <s v="Útiles de escritorio distribuido por almacén  (para provincias únicamente, papel bond, sobres de manila y files)"/>
        <s v="Combustible para montacarga - Sección Almacén"/>
        <s v="Suministros aseo personal - distribuido por almacén Sede Principal, Elizalde y SMR Lima"/>
        <s v="Suministros para cómputo distribuido por el almacén"/>
        <s v="Suministros para telex y fax distribuido por el almacén"/>
        <s v="Suministros para embalaje distribudio por el almacén (incluye cajas de carton) "/>
        <s v="Banquetas, papeleras, acrílicos, detectores de billetes, ordenadores de cola y otros, distribuidos por almacén "/>
        <s v="Suministros para cajeros automáticos -distribuido por almacén"/>
        <s v="Suministro Gel Antibacterial - Red de Ags. SMR´sI Lima y provincias"/>
        <s v="Gastos notariales y registrales (Sunarp y otros)"/>
        <s v="Servicio para la Digitalización de 4´500,000 de imágenes con Valor Legal"/>
        <s v="Servicio de Intermediación laboral de carga y embalaje"/>
        <s v="Obtención CRIs y fichas registrales de 318 inmuebles (semestral S/ 79.00 c/u)"/>
        <s v="Atención de gastos y servicios menores para el Fondo Fijo de la Sección Control Patrimonial, de CRIs, partidas registrales y servicios afines de inmuebles del BN"/>
        <s v="Despacho de documentos urgentes a nivel nacional e internacional"/>
        <s v="Servicio de habilitación y traslado de los extractos bancarios"/>
        <s v="Servicio de recepción, habilitación y envío de correspondencia a las agencias de provincias"/>
        <s v="Servicio de recojo de sobres de las agencias de Lima Metropolitana y Callao"/>
        <s v="Servicio de recepción, control y mensajería a nivel local"/>
        <s v="Pago de Casilla Postal - Pago Anual"/>
        <s v="Servicio Integral de Mesa de Partes"/>
        <s v="Adquisición de 25,000 cajas archiveras por convenio marco"/>
        <s v="Adquisición de Elevador"/>
        <s v="Servicio de digitalización de documentos con valor legal y sin valor legal"/>
        <s v="Traslado de Documentos del Archivo Central al Almacén de Ate y del Almacén de Ate al Archivo Central"/>
        <s v="Servicio de carga, traslado y embalaje de cajas con documentos"/>
        <s v="EPP y indumentaria de trabajo"/>
        <s v="Adquisicion de utiles de escritorio"/>
        <s v="Adquisicion de papel para fotocopia"/>
        <s v="Materiales para embalaje"/>
        <s v="Adquisicion de cajas de carton"/>
        <s v="Adquisicion de utiles de aseo"/>
        <s v="Servicio de Impresión de Formatos del Banco de la Nación"/>
        <s v="Servicio de mantenimiento preventivo y correctivo de la flota vehicular del BN"/>
        <s v="SERVICIO DE LIMPIEZA GENERAL PARA LA SEDE ELIZALDE, AGENCIAS LOBBIES OFICINAS ESPECIALES Y ATMS DE LA MACRO REGION LIMA"/>
        <s v="Servicio Telefónico ruta 800 (Línea gratuita para los clientes)"/>
        <s v="Servicio de limpieza para la sede principal del BN"/>
        <s v="Servicio de Mantenimiento Integral de los ascensores del Edficio sede principal"/>
        <s v="Servicio de Mantenimiento preventivo y correctivo para equipos de aire acondicionado y ventilación mecánica de la Macro Región Piura - Iquitos - Trujillo del BN."/>
        <s v="Servicio de mantenimiento preventivo y correctivo para equipos de aire acondicionado y ventilación mecánica de la Macro Región Lima del Banco de la Nación"/>
        <s v="Servicio de Mantenimiento preventivo y correctivo para equipos de aire acondicionado y ventilación mecánica de la Macro Región Huancayo – Cusco - Arequipa del BN"/>
        <s v="Servicio de Telefonía Móvil del Banco de la Nación."/>
        <s v="Lineas Telef. Fija y Troncales Ruta 800 y SIP Trunk 519-2000"/>
        <s v="Mantenimiento preventivo y correctivo de servicios generales de sedes, agencias y lobbies SMR Lima Item 2 - Zona Sur"/>
        <s v="Servicio de mantenimiento preventivo, soporte técnico y atención de emergencias para las Instalaciones Sanitarias de la Sede Principal del Banco de la Nación"/>
        <s v="Mantenimiento preventivo y correctivo de las subestaciones eléctricas de agencias en provincias"/>
        <s v="Servicio de Impresión para las Oficinas Administrativas del Banco de la Nación"/>
        <s v="Mantenimiento preventivo, soporte técnico y atención emergencias para grupos electrógenos Sede Principal"/>
        <s v="Servicio de mantenimiento preventivo, soporte técnico y atención de emergencias para las subestaciones eléctricas 01 y 02 con celdas tipo SF6 y de los tableros eléctricos de la SEDE PRINCIPAL del Banco de la Nación."/>
        <s v="Mantenimiento y reparación de inmuebles (sist. eléctricos, carpintería madera y metálica, albañilería, gasfitería, ambientes locales y pozos Lima, cableado líneas telefónicas, reparaciones correctivas por observaciones ITSE -60 locales) "/>
        <s v="Reparación de muebles, máquinas y equipos varios de Lima - No Previstos"/>
        <s v="Outsourcing - Mesa de Servicio"/>
        <s v="Mesa de atencion de la Central Telefónica "/>
        <s v="Mantenimiento preventivo y correctivo de los grupos electrogenos y tableros de transferencia de la Macro Region Lima"/>
        <s v="Servicio de mantenimiento preventivo y correctivo para equipos de generación de ozono de las Macro Regiones de Lima y Provincias del Banco de la Nación"/>
        <s v="Mantenimiento preventivo de Adq e Instalac de Grupos electrogenos SMR Lima - Prestacion Accesoria"/>
        <s v="Servicio de Mantenimiento Preventivo y Correctivo para Equipos de Aire Acondicionado y Ventilación Mecánica de la Sede Elizalde."/>
        <s v="Combustible para abastecer la flota vehicular del BN "/>
        <s v="Repuestos y materiales para maquinaria y equipos"/>
        <s v="Materiales diversos para instalaciones, incluye conectores, cable UPT, teleduct, rosetas, cintas aislantes, etc."/>
        <s v="Combustible para abastecer la flota vehicular del BN"/>
        <s v="Servicio telefonia móvil operador roaming, micro chip ipad, móvil líneas, móvil penalidad."/>
        <s v="Muebles, máquinas y equipos / vehículos para traslado de funcionarios / grupo electrógeno, buses, baños, etc) - imprevistos"/>
        <s v="Fondo fijo - Traslado de bienes corrientes y activos del almacén a oficinas a nivel nacional."/>
        <s v="Suministros, repuestos y materiales para vehículos del BN"/>
        <s v="Mantenimiento preventivo de grupos electrógenos y tableros de transferencia SMR Lima"/>
        <s v="Combustible para grupos electrógenos,  Centro Alterno, Elizalde, otros. "/>
        <s v="Cable mágico"/>
        <s v="Mantenimiento y Reparación de Vehículos (imprevistos)"/>
        <s v="Peaje, parqueo, gravámenes y canon frecuencia"/>
        <s v="Herramientas varias"/>
        <s v="Adq sistema UPS para agencias la Macro Region I Piura"/>
        <s v="Dispensador eléctrico"/>
        <s v="Mantenimiento preventivo y correctivo de servicios generales de sedes, agencias y lobbies SMR Lima. Item 1 - Zona norte"/>
        <s v="Servicio de Mantenimiento Preventivo, Soporte Técnico y Atención de Emergencias para los Equipos del Sistema HVAC de la Sede Principal del Banco de la Nación"/>
        <s v="Mantenimiento sistema eléctrico locales – Agencias propiedad del BN – Lima Metropolitana y Lima Provincias."/>
        <s v="Cambio de letreros luminosos Agencias Lima Metropolitana y Lima Provincias"/>
        <s v="Adquisicion e instalacion de equipos UPS para Macro Regiones Trujillo_Lima_Huancayo_Arequipa_Cusco_Iquitos del BN"/>
        <s v="Servicios especiales del Edificio Sede Principal del Banco de la Nacion"/>
        <s v="TASACIÓN COMERCIAL ANUAL 2023 DE 217 INMUEBLES PROPIOS DEL BN."/>
        <s v="TASACIÓN COMERCIAL ANUAL 2023 DE 86 INMUEBLES."/>
        <s v="TITULACION DE INMUEBLES"/>
        <s v="SANEAMIENTO DE INMUEBLES"/>
        <s v="SERVICIO DE ANÁLISIS, ESTUDIO Y SOPORTE DE INFORMACIÓN DE LOS BIENES MUEBLES PARA EL AÑO 2022 EN EL SINABIP"/>
        <s v="Alquiler  espacio para Cajero OPEN PLAZA  CHICLAYO"/>
        <s v="Alquiler  espacio para Cajero OPEN PLAZA  ATE (PURUCHUCO)"/>
        <s v="Alquiler  espacio para Cajero OPEN PLAZA  SAN MIGUEL (LA MARINA)"/>
        <s v="Alquiler  espacio para Cajero OPEN PLAZA  TRUJILLO"/>
        <s v="Alquiler  espacio para Cajero OPEN PLAZA ANGAMOS SURQUILLO"/>
        <s v="Alquiler  espacio para Cajero OPEN PLAZA  PIURA"/>
        <s v="Alquiler  espacio para Cajero TOTTUS LIMA (ZORRITOS)"/>
        <s v="Alquiler  espacio para Cajero TOTTUS LIMA (CRILLON)"/>
        <s v="Alquiler  espacio para Cajero TOTTUS S.J. DE LURIGANCHO (TUSILAGOS)"/>
        <s v="Alquiler  espacio para Cajero TOTTUS S.M. DE PORRES"/>
        <s v="Alquiler  espacio para Cajero TOTTUS CALLAO (SAENZ PEÑA)"/>
        <s v="Alquiler  espacio para Cajero TOTTUS PTE. PIEDRA"/>
        <s v="Alquiler  espacio para Cajero TOTTUS V.M. TRIUNFO (PACHACUTEC)"/>
        <s v="Alquiler  espacio para Cajero TOTTUS LOS OLIVOS"/>
        <s v="Alquiler  espacio para Cajero TOTTUS CHORRILLOS"/>
        <s v="Alquiler  espacio para Cajero TOTTUS S.J. DE LURIGANCHO (CAMPOY)"/>
        <s v="Alquiler  espacio para Cajero S034 - METRO PURUCHUCO"/>
        <s v="Alquiler  espacio para Cajero S003 - METRO ARAMBURÚ"/>
        <s v="Alquiler  espacio para Cajero H007 - METRO INGENIERÍA"/>
        <s v="Alquiler  espacio para Cajero S021 - METRO LA VICTORIA"/>
        <s v="Alquiler  espacio para Cajero S001 - METRO LA MOLINA"/>
        <s v="Alquiler  espacio para Cajero H016 - METRO OVALO PAPAL"/>
        <s v="Alquiler  espacio para Cajero H002 - METRO BREÑA"/>
        <s v="Alquiler  espacio para Cajero T021 - WONG TOMÁS MARSANO"/>
        <s v="Alquiler  espacio para Cajero H009 - METRO CERCADO DE LIMA"/>
        <s v="Alquiler  espacio para Cajero S026 - METRO RÍMAC (PERRICHOLI"/>
        <s v="Alquiler  espacio para Cajero H014 - METRO PLAZA NORTE"/>
        <s v="Alquiler  espacio para Cajero S008 - METRO SHELL - MIRAFLORE"/>
        <s v="Alquiler  espacio para Cajero S038 - METRO HUAYLAS"/>
        <s v="Alquiler  espacio para Cajero SCH1 - METRO LUIS GONZÁLES"/>
        <s v="Alquiler  espacio para Cajero S043 - METRO SANTA ELENA"/>
        <s v="Alquiler  espacio para Cajero S002 - METRO JESÚS MARÍA"/>
        <s v="Alquiler  espacio para Cajero S067 - METRO CHOSICA"/>
        <s v="Alquiler  espacio para Cajero H008 - METRO CANADA"/>
        <s v="Alquiler  espacio para Cajero S005 - METRO PERSHING"/>
        <s v="Alquiler  espacio para Cajero H011 - METRO COMAS"/>
        <s v="Alquiler  espacio para Cajero S036 - METRO PLAZA CASTILLA"/>
        <s v="Alquiler  espacio para Cajero S011 - METRO COMAS RETABLO"/>
        <s v="Alquiler  espacio para Cajero S032 - METRO FAUCETT"/>
        <s v="Alquiler  espacio para Cajero S031 - METRO ARZOBISPADO"/>
        <s v="Alquiler  espacio para Cajero S022 - METRO ANGELICA GAMARRA"/>
        <s v="Alquiler  espacio para Cajero TH02 - WONG ATE"/>
        <s v="Alquiler  espacio para Cajero S064 - METRO CHILCA"/>
        <s v="Alquiler  espacio para Cajero H003 - METRO LIMATAMBO"/>
        <s v="Alquiler  espacio para Cajero S053 - METRO AMAZONAS"/>
        <s v="Alquiler  espacio para Cajero S049 - METRO PLAZA LA LUNA"/>
        <s v="Alquiler  espacio para Cajero H013 - METRO INDEPENDENCIA"/>
        <s v="Alquiler  espacio para Cajero H010 - METRO AV. COLONIAL"/>
        <s v="Alquiler  espacio para Cajero ATM´s Plan 150 (2021)"/>
        <s v="Alquiler para funcionamiento de la OF. ESPECIAL 1 SAN BORJA"/>
        <s v="Alquiler  Local Temporal AGENCIA 1 PIURA"/>
        <s v="Alquiler para funcionamiento de la OF. ESPECIAL 1 MEGAPLAZA - INDEPENDENCIA"/>
        <s v="Alquiler para funcionamiento de la AGENCIA 2 HUÁNUCO "/>
        <s v="Alquiler para funcionamiento de la AGENCIA 1 MIRAFLORES"/>
        <s v="Alquiler para funcionamiento de la OF. ESPECIAL 1 CENTRO COMERCIAL PENTA MALL CANTO GRANDE "/>
        <s v="Alquiler para funcionamiento de la AGENCIA 2 AEROPUERTO "/>
        <s v="Alquiler para funcionamiento de la OF. ESPECIAL 1 CENTRO COMERCIAL OPEN PLAZA HUÁNUCO"/>
        <s v="Alquiler para funcionamiento de la AGENCIA 2 ATE"/>
        <s v="Alquiler para funcionamiento de la OF. ESPECIAL 1 CENTRO COMERCIAL OPEN PLAZA ANGAMOS"/>
        <s v="Alquiler para funcionamiento de la AGENCIA 3 OXAPAMPA"/>
        <s v="Alquiler para funcionamiento de la AGENCIA 2 JAUJA "/>
        <s v="Imprevistos - Alquiler"/>
        <s v="Alquiler para funcionamiento de la AGENCIA 2 HUANCABAMBA"/>
        <s v="Alquiler  espacio para Cajero C. C. PLAZA SAN MIGUEL"/>
        <s v="Alquiler  Lactario AGENCIA 1 PIURA"/>
        <s v="Alquiler  espacio para Cajero CC. PENTA MALL_x000a_TRUJILLO (MANSICHE)"/>
        <s v="Alquiler  espacio para Cajero C.C. MALL AVENTURA PLAZA _x000a_BELLAVISTA "/>
        <s v="Alquiler  espacio para Cajero C.C. MALL AVENTURA PLAZA _x000a_SANTA ANITA"/>
        <s v="Alquiler  espacio para Cajero C.C. MALL AVENTURA PLAZA _x000a_PAUCARPATA - AREQUIPA"/>
        <s v="Alquiler  espacio para Cajero CAJEROS OPEN PLAZA      _x000a_ATOCONGO"/>
        <s v="Alquiler  espacio para Cajero CAJEROS OPEN PLAZA PUCALLPA"/>
        <s v="Alquiler  espacio para Cajero C.C. SUPER MERCADO CANDY"/>
        <s v="Alquiler  espacio para Cajero TOTTUS SAN BORJA (SAN LUIS)"/>
        <s v="Alquiler  espacio para Cajero TOTTUS CHICLAYO"/>
        <s v="Alquiler  espacio para Cajero TOTTUS CAÑETE"/>
        <s v="Alquiler  espacio para Cajero TOTTUS LA MOLINA (FONTANA)"/>
        <s v="Alquiler  espacio para Cajero TOTTUS SULLANA"/>
        <s v="Alquiler  espacio para Cajero TOTTUS SAN ISIDRO (BEGONIAS)"/>
        <s v="Alquiler  espacio para Cajero TOTTUS AREQUIPA"/>
        <s v="Alquiler  espacio para Cajero HOSPITAL SAN BARTOLOMÉ"/>
        <s v="Alquiler  espacio para Cajero AV. J.C. TELLO 823 - LINCE"/>
        <s v="Alquiler  espacio para Cajero C.C. LIMA PLAZA NORTE"/>
        <s v="Alquiler  espacio para Cajero C.C. MALL DEL SUR"/>
        <s v="Alquiler  espacio para Cajero LOBBY PIURA"/>
        <s v="Alquiler  espacio para Cajero OPEN PLAZA - HUANCAYO"/>
        <s v="Alquiler  espacio para Cajero ROYAL PLAZA INDEPENDENCIA"/>
        <s v="Alquiler para funcionamiento de la AGENCIA 3 MATUCANA"/>
        <s v="Alquiler  espacio para Cajero C.C. PENTA MALL _x000a_VIÑEDOS"/>
        <s v="Alquiler para funcionamiento de la OF. ESPECIAL 2 SERPOST MIRAFLORES"/>
        <s v="Alquiler  espacio para Cajero PLAZA VEA MOQUEGUA"/>
        <s v="Alquiler  espacio para Cajero PLAZA VEA BOLICHERA"/>
        <s v="Alquiler  espacio para Cajero C. C. MRBT SAN MIGUEL"/>
        <s v="Alquiler  espacio para Cajero PLAZA VEA VENTANILLA"/>
        <s v="Alquiler  espacio para Cajero PLAZA VEA PLAZA UGARTE"/>
        <s v="Alquiler  espacio para Cajero PLAZA VEA PUNO"/>
        <s v="Alquiler para funcionamiento de la AGENCIA 3 ACOBAMBA"/>
        <s v="Alquiler  espacio para Cajero AV. CANADA - SAN LUIS"/>
        <s v="Alquiler  espacio para Cajero CENCOSUD SJL  ATM-1576"/>
        <s v="Alquiler  espacio para Cajero LC CA04-2 PLAZA LIMA SUR"/>
        <s v="Alquiler  espacio para Cajero LC CA02-2 PLAZA LIMA SUR"/>
        <s v="Alquiler  espacio para Cajero LC 6356 PLAZA LIMA SUR"/>
        <s v="Alquiler  espacio para Cajero CENCOSUD SJL  ATM-1288"/>
        <s v="Alquiler  espacio para Cajero C.C. REAL PLAZA _x000a_CUSCO"/>
        <s v="Alquiler  espacio para Cajero C.C. REAL PLAZA CENTRO CÍVICO"/>
        <s v="Alquiler  espacio para Cajero C.C. REAL PLAZA AREQUIPA"/>
        <s v="Alquiler  espacio para Cajero C.C. REAL PLAZA CHICLAYO"/>
        <s v="Alquiler  espacio para Cajero C.C. REAL PLAZA PRO"/>
        <s v="Alquiler  espacio para Cajero C.C. REAL PLAZA SALAVERRY"/>
        <s v="Alquiler  espacio para Cajero C.C. REAL PLAZA HUANCAYO"/>
        <s v="Alquiler Archivo AGENCIA 2 HUÁNUCO (3er piso)"/>
        <s v="Alquiler  espacio para Cajero BOTICAS PERU - VILLA EL SALVADOR"/>
        <s v="Alquiler  espacio para Cajero BOTICAS PERU - LINCE"/>
        <s v="Alquiler  espacio para Cajero OPEN PLAZA - PIURA"/>
        <s v="Alquiler  espacio para Cajero C.C. REAL PLAZA _x000a_CENTRO CÍVICO"/>
        <s v="Alquiler  espacio para Cajero C.C. REAL PLAZA _x000a_PRIMAVERA"/>
        <s v="Alquiler para funcionamiento de la OF. ESPECIAL 2  SERPOST TRUJILLO "/>
        <s v="Alquiler  espacio para Cajero PAGOS AL DIA"/>
        <s v="Alquiler para funcionamiento de la AGENCIA 3 SAN MATEO"/>
        <s v="Alquiler para funcionamiento de la AGENCIA 3 PATIVILCA"/>
        <s v="Alquiler  espacio para Cajero C. H. LA MERCED-FEBAN"/>
        <s v="Alquiler  espacio para Cajero PLAZA VEA COMAS"/>
        <s v="Alquiler  espacio para Cajero PLAZA VEA PLACITA"/>
        <s v="Alquiler  espacio para Cajero BOTICAS PERU - VILLA MARIA DEL TRIUNFO"/>
        <s v="Alquiler Archivo AGENCIA 2 HUÁNUCO (2do piso)"/>
        <s v="Alquiler  espacio para Cajero C.C. REAL PLAZA _x000a_TRUJILLO"/>
        <s v="Alquiler  espacio para Cajero C.C. REAL PLAZA _x000a_JULIACA"/>
        <s v="Alquiler  espacio para Cajero C.C. REAL PLAZA _x000a_CAJAMARCA"/>
        <s v="Alquiler  espacio para Cajero C.C. REAL PLAZA _x000a_PIURA"/>
        <s v="Alquiler  espacio para Cajero C.C. REAL PLAZA _x000a_SANTA CLARA"/>
        <s v="Alquiler  espacio para Cajero PLAZA VEA PLAZA LURIN"/>
        <s v="Alquiler  espacio para Cajero C.C. LOS RECAUDADORES (SALAMANCA)"/>
        <s v="Alquiler  espacio para Cajero CEREBAN - LA CALERA"/>
        <s v="Alquiler  espacio para Cajero SAN ROQUE"/>
        <s v="Alquiler  espacio para Cajero SAN GABINO"/>
        <s v="Alquiler  espacio para Cajero C.C. MEGA PLAZA _x000a_CHORRILLOS"/>
        <s v="Alquiler  espacio para Cajero C.C. MEGA PLAZA _x000a_VILLA  EL SALVADOR"/>
        <s v="Alquiler  espacio para Cajero PLAZA VEA CORTIJO"/>
        <s v="Alquiler para funcionamiento de la AGENCIA 3 CORONGO"/>
        <s v="Alquiler  espacio para Cajero C. C. MRBT2 SAN MIGUEL"/>
        <s v="Alquiler  espacio para Cajero BOTICAS PERU - SURQUILLO"/>
        <s v="Alquiler  espacio para Cajero FARMACIA UNIVERSAL - LOS OLIVOS"/>
        <s v="Alquiler  espacio para Cajero BOTICAS PERU - SURCO"/>
        <s v="Alquiler  espacio para Cajero FARMACIA UNIVERSAL - SAN BORJA"/>
        <s v="Alquiler  espacio para Cajero C.C. EL QUINDE PLAZA ICA"/>
        <s v="Alquiler  espacio para Cajero C.C. EL QUINDE CAJAMARCA"/>
        <s v="Alquiler  espacio para Cajero SUPERMERCADO CANDY CAMPOY"/>
        <s v="Alquiler  espacio para Cajero CIENEGUILLA"/>
        <s v="Alquiler  espacio para Cajero CENTRO COMERCIAL PLAZA DEL SOL ICA - 1726"/>
        <s v="Alquiler  espacio para Cajero CENTRO COMERCIAL PLAZA DEL SOL HUACHO"/>
        <s v="Alquiler  espacio para Cajero C.C. CAMINOS DEL INCA"/>
        <s v="Alquiler  espacio para Cajero SERPOST CATACAOS"/>
        <s v="Alquiler  espacio para Cajero SERPOST JESÚS MARÍA"/>
        <s v="Alquiler  espacio para Cajero SERPOST CHICLAYO"/>
        <s v="Alquiler  espacio para Cajero SERPOST SAN MARTÍN DE PORRES"/>
        <s v="Alquiler  espacio para Cajero SERPOST CHINCHA"/>
        <s v="Alquiler  espacio para Cajero SERPOST ANDAHUAYLAS"/>
        <s v="Alquiler  espacio para Cajero C.C. EMUSS ALEGRE"/>
        <s v="Alquiler  espacio para Cajero C.C. EMUSS SURCO"/>
        <s v="Alquiler  espacio para Cajero C.C. EMUSS AMISTAD"/>
        <s v="Alquiler  espacio para Cajero C.C. INOUTLET FAUCETT"/>
        <s v="Alquiler  espacio para Cajero SERPOST COMAS"/>
        <s v="Alquiler  espacio para Cajero SERPOST PUERTO MALDONADO"/>
        <s v="Alquiler  espacio para Cajero SERPOSTPUERTO CUSCO"/>
        <s v="Adq, implementación y soporte un Software para la Gestión Documental la Entidad (Repositorio Institucional)"/>
        <s v="Mantenimiento espacio ATMs (Metro 40, C.C Gran Caquetá Plaza, C.C Plaza San Miguel, Aventura Plaza)"/>
        <s v="Mantenimiento áreas comunes (Sótano Jr. Contumaza 833, Jr. de la Unión 1091 "/>
        <s v="Mantenimiento preventivo y correctivo a máquinas contadoras electrónicas de billetes marca Magner, modelo 175 FF y marca Kisan, modelo K2 que cuentan, detectan, separan billetes falsos, por el estado de su uso, para la Red de Agencias, a nivel Nacional"/>
        <s v="Prestación accesoria: Máquinas contadoras electrónicas de billetes (280 MCEB Kisan modelo Newton 3)"/>
        <s v="Prestación accesoria: Máquinas contadoras electrónicas de billetes (220 MCEB Kisan modelo Newton 3)"/>
        <s v="Prestación accesoria: Máquinas contadoras electrónicas de billetes (600 MCEB"/>
        <s v="Mantenimiento de termoimpresoras."/>
        <s v="Mantenimiento de lectoclasificadora de cheques modelo itran 180"/>
        <s v="Materiales y accesorios para cableado estructurado y puntos de red"/>
        <s v="Materiales diversos: baterías para LAPTOP, UPS, etc - Gerencia de Informática"/>
        <s v="Adquisición e instalación de repuestos críticos para UPS de los Centros de Cómputo del Banco"/>
        <s v="Repuestos Sistemas Video Grabación Digital"/>
        <s v="Repuestos para ATM´s, accesorios ligados a ATMs"/>
        <s v="Precintos de seguridad y materiales"/>
        <s v="Contratación del Servicio de Realización de Pruebas  de Descarte COVID-19 para los trabajadores del Banco de la Nación en la Macro Regiones"/>
        <s v="Adquisición de Mascarillas KN95 para las SMR´s"/>
        <s v="Adquisición de mascarillas faciales textil de uso comunitario reutilizables para los trabajadores del BN"/>
        <s v="Mascarillas quirúrgicas descartables para los trabajadores de la Red de Agencias y Oficinas Administrativas "/>
        <s v="Servicio de Realización de Pruebas Rápidas de serológicas para SARS-CoV-2 para los trabajadores del Banco de la Nación en la ciudad de Lima"/>
        <s v="Adquisición de mascarillas KN95 para los trabajadores de red de agencias Lima del Banco de la Nación con riesgo mediano de exposición"/>
        <s v="Contratación del Servicio de Realización de Pruebas  de Descarte COVID-19 para los trabajadores del Banco de la Nación en la ciudad de Lima"/>
        <s v="Legalización y cartas notariales "/>
        <s v="Diarios y revistas  (PE, GG, Legal y RR.II)"/>
        <s v="Auditoría financiera gubernamental para los ejercicios 2019-2020."/>
        <s v="Revelado de fotos, grabaciones, planos y otros"/>
        <s v="Imprevistos distribución de formatos impresos  (stock de almacén)"/>
        <s v="Trámites de obtención de la certificación ITSE a nivel nacional"/>
        <s v="Consulta en portal de la Sunarp"/>
        <s v="Servicio central de riesgos para la prestación de servicios de acceso a base de datos (información)"/>
        <s v="Actualización de normas legales (SPIJ) - 01 licencia principal y 45 adicionales."/>
        <s v="Contratación de locadores de servicio."/>
        <s v="Seguro Integral de Salud"/>
        <s v="Adqu 600 ATMs y Sist. Video Grabacion Digital LP 2022"/>
        <s v="Servicio de Ciberseguridad y Gestión de Eventos e Incidentes de Seguridad Informática para la Implementación de un Cybersecurity Operation Center (COC) – Contr. Finan."/>
        <s v="Adquisición de switches Sedes Administrativas y dependencias tipo 3"/>
        <s v="Servicio de impresión de formatos "/>
        <s v="Adquisición de plataforma de redes inalámbricas para Sedes Administrativas y Macroregiones"/>
        <s v="Adquisición de terminales de voz para sedes administrativas y red de agencias"/>
        <s v="Optimización de la Red Interna "/>
        <s v="Adquisición de Sitemas de Video Grabacion Digital LP 2023"/>
        <s v="Segunda mesa de reclamos y mesa de calidad"/>
        <s v="Contratación Locador de Servicio - Reclamos"/>
        <s v="Gestión Reclamos y Envío Comunic.Elect.Reclamos - Call Center"/>
        <s v="Contratación de locadores de servicio"/>
        <s v="Atenciones oficiales a personas, emp. e inst. vinculadas con las funciones del BN y reuniones de trabajo con personal BN."/>
        <s v="Comisiones varias al Exterior"/>
        <s v="Gastos de suministros tales como: gaseosas, galletas, café, azúcar, infusiones, menaje etc."/>
        <s v="Comisión de Servicios a Nivel Nacional "/>
        <s v="Honorarios PE"/>
        <s v="04 consultores externos_x000a_- Rivadeneyra Sanchez Bruno Rafael _x000a_- Bacigalupo Vargas Jose Luis_x000a_- De la Vega Gaby_x000a_- Cordero Luis_x000a_- Nolasco Meza Ana Gabriel (reemplazo de De la Vega)"/>
        <s v="Asesoria en la revision de polizas y en la elaboracion y preparacion de las bases de acuerdo a las bases estandarizadas y aprobadas por El OSCE_x000a_- Gerardo Sanchez"/>
        <s v="Servicio de Suscripción SAE de Apoyo Consultoría"/>
        <s v="Profesional especializado para las coordinaciones parlamentarias_x000a_Del Pomar Saettone Magali Olga Betty"/>
        <s v="Consultorías inherentes al área"/>
        <s v="Comisión de Servicios a Nivel Nacional  (1 viaje al mes, 02 días) PE "/>
        <s v="Comisión de Servicios a Nivel Nacional (1 viaje al mes, 02 días) "/>
        <s v="Comisión de Servicios a Nivel Nacional (1 viaje al mes, 02 días) PE "/>
        <s v="Contratación de locadores de servicios – Innovación y DT"/>
        <s v="LOCADOR"/>
        <s v="MOVILIDAD SERVICIO LOCAL"/>
        <s v="Clasificación de riesgos para el Banco de la Nación (Ítem 1)"/>
        <s v="Clasificación de riesgos para el Banco de la Nación"/>
        <s v="Clasificación de riesgos para el Banco de la Nación (Ítem 2)"/>
        <s v="Clasificación internacional de riesgos."/>
        <s v="Servicio de Revisión del Modelo de Riesgo de Mercado - Tasa de Interes"/>
        <s v="Servicio de Revisión del Modelo Interno de Riesgo País"/>
        <s v="Servicio de Revisión del Modelo de Asignación de Lineas de Contraparte"/>
        <s v="Licenciamiento Eviews"/>
        <s v="Servicio de Soporte y Mantenimiento del RISK-LAB"/>
        <s v="Adq solución tecnológica para Gestión Riesgo Operacional, Seguridad la Información y Continuidad del Negocio"/>
        <s v="Comisión de Servicio a Nivel Nacional         "/>
        <s v="Envío de cartas notariales a clientes"/>
        <s v="Envío de cartas notariales a clientes por eventos de fraude"/>
        <s v="Impresión y ensobrado de cartas "/>
        <s v="MC - Alertas en línea y en tiempo real"/>
        <s v="Monitoreo Prevención y Tratamiento de Fraude - Call Center"/>
        <s v="Peritaje y otros"/>
        <s v="Presupuesto Mesa Cobranza Preventiva A365 - Call Center"/>
        <s v="Presupuesto Mesa Cobranza Preventiva A365 - Comisiones"/>
        <s v="Servicio de revisión de expedientes de deudores No Minoristas. Es de carácter regulatorio."/>
        <s v="Solución Tecn. Prevención Fraudes y LA/FT y aplicación scoring riesgos "/>
        <s v="Solución tecnologica para la prevención de fraudes, lavado de activos y financiamiento del terrorismo (LA/FT) y aplicación de scoring de riesgos de LA/FT - SENTINEL"/>
        <s v="Visa - Alertas en línea y en tiempo real"/>
        <s v="SOLUCIÓN TECNOLÓGICA PARA LA PREVENCION DE FRAUDES, LA/FT Y APLICACIÓN DE SCORING DE RIESGOS DE LA/FT (SENTINEL)"/>
        <s v="Antibot"/>
        <s v="Solución de conflictos - Conciliación"/>
        <s v="Dieta Directores"/>
        <s v="Servicio de Patrocinio Procesal en Derecho Laboral(900 procesos) en Lima y Callao PAC 2022"/>
        <s v="Patrocinio en Procesos de Arbitraje en contrataciones del Estado, civil y comercial y procedimientos administrativo y defensa del consumidor en Lima y Callao (Item N° 02)"/>
        <s v="Servicio de patrocinio procesal en derecho laboral y previsional en Lima y Callao -  Ítem I Procesos Laborales con uno a más demandantes o demandados (500 procesos)"/>
        <s v="Consultoría legal especializada para el estudio y revisión de poderes de clientes en agencias del BN"/>
        <s v="Consultoría profesional en temas especializados Bancarios -Administrativos y otros"/>
        <s v="Patrocinio Procesal en Derecho Penal en Lima y Callao"/>
        <s v="Gastos por emisión de tasas judiciales."/>
        <s v="Solución de Conflictos – Conciliación Locadores"/>
        <s v="Servicios legales Persona Jurídica (Arbitraje y otros)"/>
        <s v="Servicio de Procesos previsionales individuales, hasta con diez (10) demandantes o demandados y/o en caso el demandante actúe en nombre y representación de hasta (10) diez representados"/>
        <s v="Absolución de consultas relacionadas a los procesos de contratación."/>
        <s v="Servicios legales Persona Jurídica (Arbitraje y otros servicios jurídicos)"/>
        <s v="Servicio de Patrocinio Procesal en Derecho Laboral y Previsional en Lima y Callao - Procesos Previsionales Colectivos con más de diez (10) demandantes o demandados (Item 2)"/>
        <s v="Servicio de Patrocinio Procesal en Derecho Penal en Lima y Callao"/>
        <s v="Software SaaS (Software as a Service) centralización procesos judiciales y procedimientos adm. -  relacionado a las páginas del CEJ (consulta expedientes judiciales) y del INDECOPI"/>
        <s v="Consultoría legal especializada en materia de derecho laboral y previsional. "/>
        <s v="Servicio de patrocinio en procesos de arbitraje de contrataciones del estado, civil y comercial, así como en procedimientos administrativos en protección y defensa del consumidor en Lima y Callao - Ítem 1"/>
        <s v="Servicio de patrocinio procesal en derecho laboral y previsional en Lima y Callao, procesos previsionales colectivos, con más de diez (10) demandantes o demandados y/o en caso el demandante actúe en nombre y representación de más de diez (10) representados, (25 procesos nuevos 2020)"/>
        <s v="Gastos protesto,  notariales, registrales, INDECOPI, copias autenticadas y simples de opiniones OSCE."/>
        <s v="Patrocinio procesal en derecho civil, comercial, constitucional en Lima y Callao"/>
        <s v="Administración, gestión y almacenamiento de la documentación electrónica Directorio y Comités - DILIGENT "/>
        <s v="Servicios profesionales de apoyo a la Gerencia de Legal (pagos arbitrales y otros servicios jurídicos)."/>
        <s v="Patrocinio en Procesos de Arbitraje en contrataciones del Estado, civil y comercial PAC 2023"/>
        <s v="Patrocinio procesal en derecho laboral y previsional en Lima y Callao (300 laborales y 30 previsionales, Item 1 y 3)."/>
        <s v="Servicio de Asistencia legal en temas bancarios y financieros"/>
        <s v="Servicio de consultoría legal externa en actividad empresarial del Estado, actos de disposición y/o administración sobre bienes del Estado, solicitudes de transparencia y acceso a la información pública, protección de datos personales, gestiones de las contrataciones públicas, procedimiento administrativo sancionador, derecho administrativo y derecho público."/>
        <s v="Asesoría en materia de Derecho Penal y Procesal Penal PAC 2023"/>
        <s v="Gastos en procesos judiciales y procedimientos administrativos Indecopi y otros (copias autenticadas, copias simples, copias en medios)."/>
        <s v="Comisión de Servicios al Exterior - Directores"/>
        <s v="Servicio de patrocinio procesal en derecho civil, comercial y constitucional en Lima y Callao"/>
        <s v="Asesoría en materia de Derecho Penal y Procesal Penal"/>
        <s v="Servicio de Asesoría /  Consultoría Legal especializada en Derecho de Propiedad Intelectual"/>
        <s v="Asesoría y Patrocinio Penal Externo"/>
        <s v="Entrega de notificaciones judiciales, incluye alquiler de casilla"/>
        <s v="Traducción convenios suscritos con entidades financieras del exterior"/>
        <s v="Alquiler de Casilla 844 / Alquiler de Casilla 263 / Alquiler de Casilla 1037 / Alquiler de Casilla 1303 - Citas del Juzgado a los Demandantes (personal jubilado) del Banco "/>
        <s v="Comisión de Servicios a Nivel Nacional - Directores "/>
        <s v="Servicio de Auditoria 1"/>
        <s v="Servicio de Auditoria 2"/>
        <s v="Servicio de Auditoria 3"/>
        <s v="Servicio especializado en auditoria 1"/>
        <s v="Servicio especializado en auditoria 2"/>
        <s v="Servicio especializado en auditoria 3"/>
        <s v="Servicio especializado en auditoria 4"/>
        <s v="Servicio especializado en auditoria 5"/>
        <s v="Comisiones de Servicio en Lima Metropolitana    "/>
        <s v="Realizar gestión comercial con los representantes de las entidades públicas a nivel nacional y participar en las actividades protocolares"/>
        <s v="Cubrir gastos notariales de las secciones dependientes de la Gerencia"/>
        <s v="Gastos notariales asociados a la evaluación de créditos hipotecarios y para contingencias"/>
        <s v="Desarrollar ferias para el pago de bonos del Estado"/>
        <s v="Contratación de servicios profesionales"/>
        <s v="Realizar Gestion Comercial para incrementar las colocaciones de los productos activos de Banca Personal"/>
        <s v="Obtener una herramienta para la gestión y captaciones de clientes de productos activos"/>
        <s v="Realizar campañas de educación financiera"/>
        <s v="Auditoria de Recertificación ISO 9001:2015 del Sistema de Gestión de la Calidad"/>
        <s v="Auditoria del Sistema de Gestión de la Calidad bajo la Norma ISO 9001:2015"/>
        <s v="Servicio  para realizar la Evaluación del Servicio en Canales de Atención con el Cliente Incógnito en Lima y Provincias 2023"/>
        <s v="Estudio de carga laboral y documentación de mejora de procesos core para la toma de decisiones."/>
        <s v="Estudio prospectivo de la demanda para el desarrollo e implementación de puntos de atención"/>
        <s v="Implementación y fortalecimiento de Control de Gestión de Proyectos"/>
        <s v="Adquisicion de 300 maquinas contadoras electronicas de billetes"/>
        <s v="Adquisicion de 600 maquinas contadoras electronicas de billetes"/>
        <s v="Oficinas Tercerizadas - Servicio de tercerización de canales de atención de oficinas especiales a nivel nacional (Administración de Oficinas Especiales BN a Nivel Nacional)                "/>
        <s v="Comisión de Servicios a Nivel Nacional -Subgerencia Gestión del Cliente"/>
        <s v="Agencias moviles - Bono alimentario (Yanapay 22)"/>
        <s v="Orientadores de cola - Bono alimentario (Yanapay 22)"/>
        <s v="Agencias moviles  - Bono alimentario (Yanapay 2023)"/>
        <s v="Orientadores de cola - Bono alimentario (Yanapay 2023)"/>
        <s v="Adquisicion Lecto clasificadora cheques"/>
        <s v="Gastos Notariales"/>
        <s v="CONASP - Cuota Membresia de uso SWIFT"/>
        <s v="Impresión , personalización y magnetización de cheques valorados"/>
        <s v="Servicio de Apoyo para la ejecución de Proyectos de la Sección Sistema de Pagos"/>
        <s v="LBTR - Liquidación Bruta en Tiempo Real "/>
        <s v="Mantenimiento al Servicio de Adecuación del Sistema de Seguridad SIX/WEB/LBTR"/>
        <s v="Servicio de Apoyo para la ejecución de Proyectos de la Sección Apertura de Cuentas"/>
        <s v="Servicio de Apoyo para la ejecución de Proyectos de la Sección Administración de Cuentas y Pagaduría"/>
        <s v="Servicio de Apoyo para la ejecución de Proyectos y o Mejoras en la Sección Caja y Valores en custodia"/>
        <s v="Servicio de Apoyo para la ejecución de Proyectos y/o mejoras en la Sección Programación de Fondos"/>
        <s v="Servicio de Apoyo para la ejecución de Proyectos y o mejoras en la sección Mesa de Dinero"/>
        <s v="Servicio de Apoyo en la administración y manejo del sistema Swift"/>
        <s v="Servicio seguimiento de expedientes de Obligados"/>
        <s v="Servicio de Tratamiento de Datos"/>
        <s v="Servicio de Diligencia Administrativa"/>
        <s v="Servicio de Apoyo ejecución de embargos"/>
        <s v="Servicio de implementación de mejoras de procesos y tecnologicas"/>
        <s v="Servicio de apoyo en la gestión de archivos documentales y digitalización"/>
        <s v="Servicio de apoyo en la gestión de identificación de mejoras de procesos, actualización de normativas, gestión de riesgos y recomendaciones de organos de control "/>
        <s v="Servicio de Apoyo ejecución de levantamientos de embargos judiciales"/>
        <s v="Servicio de ejecución de embargos"/>
        <s v="Ratificación partidas de defunción"/>
        <s v="Contratación Locador de Servicio"/>
        <s v="Cámara de Compensación Electrónica"/>
        <s v="Red de Teleproceso SWIFT"/>
        <s v="Implementación de procesos automáticos RPA"/>
        <s v="Centro de Excelencia (CoE)"/>
        <s v="Licenciamiento"/>
        <s v="Servicio RPA para 10 procesos"/>
        <s v="Entrenamiento 100 personas"/>
        <s v="Bolsa 7,500 horas"/>
        <s v="Soporte y Mantenimiento On Site del Sistema de Cambios, Inversiones y Tesorería"/>
        <s v="Adquisición de 3 escáners"/>
        <s v="Nueva Tarjeta Multired No Personalizada"/>
        <s v="Asesoría en temas tributarios"/>
        <s v="Soporte y mantenimiento de emisión de facturación electrónica"/>
        <s v="Servicio de mantenimiento simplificación de asientos módulo CG."/>
        <s v="Servicios de empaste de documentos contables"/>
        <s v="Servicios para atención de requerimientos ante nuevas disposiciones regulatorias y/o control por parte del BCRP, Contaduría, SBS, FONAFE."/>
        <s v="Servicio de la Adecuación de la Información del RCD para la elaboración de la  Declaración  Jurada Anual del Impuesto a la Renta  2021"/>
        <s v="Servicio de Traducción de documentos contables (Informes, Manuales u otros)."/>
        <s v="Servicio de diagnóstico, mantenimiento, mejoras, soporte y capacitación en el módulo CP del Oracle E-Business Suite R12"/>
        <s v="Servicio de evaluación y reajuste en prueba de concepto para incrementar la facturación electrónica en el BN"/>
        <s v="Suministro de información financiera entre datos técnicos S.A. - DATATEC y BN._x0009_"/>
        <s v="Apoyo en la Formulación y Asignación Presupuesto 2023"/>
        <s v="Mejoras en el módiulo de presupuesto"/>
        <s v="Suscripción Online Compliance (listas de sanciones)."/>
        <s v="Agente de proceso en conformidad con la Ley Patriótica de Estados Unidos de Norteamérica."/>
        <s v="Suscripción Due Dilligence , renovación anual directorio Bankers (Debida Diligencia) y UBO (ultimo beneficario final) "/>
        <s v="The Global Banking Resources (directorio bancario detallado)."/>
        <s v="Suministro de información financiera entre Bloomberg Finance LP y el BN (IR a cargo de Bloomberg) 6 usuarios. Pago Trimestral por adelantado."/>
        <s v="Terminal Bloomberg Anywhere"/>
        <s v="Suministro y transferencia de información financiera entre Refinitiv Limited (antes Reuters) y BN "/>
        <s v="Impuesto a la Renta"/>
        <s v="Impuesto General a las Ventas IGV"/>
        <s v="Prov. para Litigios y Demandas Pendientes"/>
        <s v="Prov. para Créditos de Consumo Específica - Otros "/>
        <s v="Impuesto a la Renta No Domiciliados"/>
        <s v="Amortización de Gastos Amortizables - Software Adquiridos"/>
        <s v="Prov. para Créditos de Consumo Genérica - Fijo "/>
        <s v="Prov. para Créditos de Consumo Genérica - Sobreendeudamiento "/>
        <s v="Prov. para Créditos de Consumo Cartera Reprogramada "/>
        <s v="Superintendencia de Banca y Seguros"/>
        <s v="Arbitrios"/>
        <s v="Impuesto Valor del Patrimonio Predial"/>
        <s v="Prov.para Créditos Hipotecarios para Vivienda - Específicos - Otros"/>
        <s v="Prov.para Créditos Sector Público - Genérica Obligatoria - Componente Fijo"/>
        <s v="PROV. PARA CRÉDITOS A MICROEMPRESAS - OTROS "/>
        <s v="Prov.para Créditos Hipotecarios - Genérica Obligatoria - Componente Fijo"/>
        <s v="Prov.para Créditos Sector Público - Específica - Otros"/>
        <s v="Prov.para Créditos Consumo Sobreendeudamiento"/>
        <s v="Prov.para Créditos Soberanos - Genérica Obligatoria - Componente Fijo"/>
        <s v="Validación de la correcta emisión de  comprobantes de pago electrónicos y otros documentos  a través del sistema de emisión electrónica – operador de servicios electrónicos (SEE -  OSE)"/>
        <s v="Impuesto Transacciones Financieras"/>
        <s v="BVL - Contribuciones por Derecho Cotización"/>
        <s v="Prov. para Riesgo País - Fondos Disponibles"/>
        <s v="Servicio de Soporte, Mantenimiento de la Solución 07INVOICE y Módulo personalizado  en Oracle Financial."/>
        <s v="Prov. para Créditos Contingentes - Genérica - Componente Fijo - Créditos Entidades Sector Público"/>
        <s v="Impuesto Transacciones Financieras - Activos"/>
        <s v="Prov. para Litigios y Demandas"/>
        <s v="Servicio de Mantenimiento de Cajeros Automáticos DIEBOLD"/>
        <s v="Servicio de Mantenimiento de Cajeros Automáticos NCR"/>
        <s v="Servicio de Mantenimiento de 150 Cajeros Automáticos  LP 007-2020"/>
        <s v="Servicio de Mantenimiento de 150 SVGD LP 007-2020"/>
        <s v="Servicio de Mantenimiento de 195 Cajeros Automáticos LP 008-2020"/>
        <s v="Servicio de Mantenimiento de 195 SVGD- LP 008-2020"/>
        <s v="Servicio de Mantenimiento de 600 Cajeros Automáticos LP S/N-2023"/>
        <s v="Servicio de Mantenimiento de 600 SVGD LP S/N-2023"/>
        <s v="Servicio de Mantenimiento de SVGD -LP  S/N 2023"/>
        <s v="Kit de señaleticas para cajeros corresponsales"/>
        <s v="Kit de señaleticas para cajeros automáticos"/>
        <s v="Matenimiento y operación Verified By Visa"/>
        <s v="Servicio de Alquiler de Plataforma de Atención para Mesas de Atención del Banco de la Nación"/>
        <s v="Nuevas Funcionalidades en ATM´s"/>
        <s v="Nuevas Funcionalidades en Agentes Multired"/>
        <s v="Nuevas Funcionalidades en Agentes Full Carga"/>
        <s v="Nuevas Funcionalidades en Agentes Niubiz"/>
        <s v="Nuevas Funcionalidades en Agentes GLOBOKAS"/>
        <s v="Contratación de locadores de servicios"/>
        <s v="Cobro - Mastercard"/>
        <s v="Cobro - Mastercard Rol Emisor"/>
        <s v="Visa Internacional"/>
        <s v="Cobros por Servicios - FIS"/>
        <s v="Servicio Core Bancario - TEMENOS"/>
        <s v="Servicio Omnicanal Bancario - BACKBASE"/>
        <s v="Servicio de Outsourcing - Mesa de Ayuda"/>
        <s v="Homebanking"/>
        <s v="Págalo"/>
        <s v="Adquisición sistemas Video Grabación Digital LP 2023"/>
        <s v="Servicio para la realización de videos publicitarios para campaña institucional (PAC 2023)"/>
        <s v="Producción, realización y post producción de spot de audio y video y registro audiovisual y fotográfico de actividades del BN."/>
        <s v="Producción, realización y post producción de spot de audio y video y registro audiovisual y fotográfico de actividades de Responsabilidad Social."/>
        <s v="Publicaciones de avisos de ley, avisos de convocatoria de personal y otros"/>
        <s v="Campaña Cuenta DNI (PAC 2023)"/>
        <s v="Campaña de Productos (préstamo MultiRed, Crédito Hipotecario, Tarjeta de Crédito) PAC 2023"/>
        <s v="Campaña Productos pasivos (PAC 2023)"/>
        <s v="Canales de Atención (PAC 2023)"/>
        <s v="Campañas Programática Web (PAC 2023)"/>
        <s v="Campañas en Redes Sociales (PAC 2023)"/>
        <s v="Agencia de Publicidad (PAC 2023)"/>
        <s v="Adquisición de elementos de soporte publicitarios para agencias del Banco de la Nación (PAC 2023)"/>
        <s v="Adquisición de Merchandising"/>
        <s v="Adquisición de Merchandising.  (PAC 2022)"/>
        <s v="Adquisición de Merchandising.  (PAC 2023)"/>
        <s v="Servicio de impresión de material informativo y publicitario.  (PAC 2023)"/>
        <s v="Servicio de impresión de material informativo y publicitario (PAC 2022)"/>
        <s v="Adquisición de merchandising para actividades de responsabilidad social"/>
        <s v="Impresión de material informativo y publicitario (folletería, volantes, dípticos, trípticos, afiches, banners, etc.) "/>
        <s v="Impresión de material informativo y publicitario (folletería, volantes, dípticos, trípticos, afiches, banners, etc.) para actividades de responsabilidad social"/>
        <s v="Impresión de material informativo y publicitario (folletería, volantes, dípticos, trípticos, afiches, banners, etc.) REGIÓN 2"/>
        <s v="Servicio de suscripción de acortador de direcciones y generador de códigos QR"/>
        <s v="Servicio de suscripción anual de imágenes y vectores para uso institucional del Banco de la Nación"/>
        <s v="Servicio de BTL para actividades de responsabilidad social"/>
        <s v="Eventos institucionales y ceremonias, inauguraciones, concursos, convenios, ferias, seminarios, lanzamiento de productos en Lima"/>
        <s v="Eventos institucionales y ceremonias, inauguraciones, concursos, convenios, ferias, seminarios, lanzamiento de productos en provincias"/>
        <s v="Eventos institucionales y ceremonias, inauguraciones, concursos, convenios, ferias, seminarios, lanzamiento de productos sobre responsabilidad social"/>
        <s v="Eventos institucionales y ceremonias, inauguraciones, concursos, convenios, ferias, seminarios, lanzamiento de productos sobre responsabilidad social en provincias"/>
        <s v="Consultorías para la revisión y verificación sobre huella de carbono"/>
        <s v="Servicio para el desarrollo de estudios cualiatativos y cuantitativos (PAC 2023)"/>
        <s v="Servicio para la elaboración del reporte de inventario de gases de efecto invernadero GEI. (PAC 2023)"/>
        <s v="Servicio de asesoría para el concurso de innovación social voluntarios BN (PAC 2023)"/>
        <s v="Servicio de consultoria adecuación aplicativo ECOF (PAC 2023)"/>
        <s v="Servicio de consultoria revisión reporte de sostenibilidad"/>
        <s v="Servicio de diagramación, diseño, fotografía, edición y corrección de estilo de la memoria institucional 2022"/>
        <s v="Monitoreo de noticias análisis avanzado de información en tv, radios, medios impresos, portales web a nivel nacional (PAC 2023)"/>
        <s v="Servicio de monitoreo en las plataformas digitales para realizar medición del impacto de las publicaciones y campañas que realiza el Banco de la Nación"/>
        <s v="Servicio de monitoreo de noticias, análisis avanzado de información en tv, radios, medios impresos, portales web a nivel nacional (Pac 2022)"/>
        <s v="Redes Sociales"/>
        <s v="Adquisición TV 50 Rack"/>
        <s v="Donación Fundación Culural BN US$ 200 000,00"/>
        <s v="Adquisición licenciamiento para Software circuito cerrado TV"/>
        <s v="Donaciones Diversas"/>
        <s v="Equipos audiovisuales "/>
        <s v="Servicio de consultoría "/>
        <s v="Servicio de Certificación en ISO 37001"/>
        <s v="Servicios de asesoria legal laboral temas politica remunerativa"/>
        <s v="Servicios de asesoria legal laboral temas pensionista "/>
        <s v="Servicio de gestión de procesos y documentos normativos"/>
        <s v="Servicio de revisión y mejoras del proceso de ingresos de pago a pensionistas"/>
        <s v="Servicio de revisión de planillas de pago"/>
        <s v="Gastos Notariales y de Registro"/>
        <s v="Digitalizacion de Legajos Personales"/>
        <s v="Servico de análisis y desarrollo de mejoras a los sistemas internos de la Sección"/>
        <s v="Fotochecks  (red de agencias, deteriorados, nuevos ingresos)"/>
        <s v="Cartas Notariales por ceses de limite de edad, entre otros "/>
        <s v="REFRIGERIO"/>
        <s v="Sevicios de Refrigerios masivos a traves de contrato superior a 8 (UIT)"/>
        <s v="Contratacion de Instituciones educativas para las escuelas de aprendizaje en la Red de Agencias / capacitaciones externa"/>
        <s v="Contratacion de Instituciones educativas para las escuelas de aprendizaje en Oficina Principal / capacitaciones externa"/>
        <s v="Contracion directa del personal docente para los cursos regulares en Oficina Principal"/>
        <s v="Asignacion de viáticos del personal Facilitador Interno que viaja a capacitar a provincia."/>
        <s v="Asignacion de viáticos del personal estudiante que viaja a Lima o agencias donde se desarrolla la actividad"/>
        <s v="Comisión de Servicios a  Locales"/>
        <s v="Asignacion de Movilidad Local del personal para el participante y facilitador Interno que viaja a capacitar  en Lima y Provincias. Se carga tambien la contratacion de movilidad en la Sede Lima"/>
        <s v="Asignacion de Movilidad Local del personal estudiante que viaja a Lima o agencias donde se desarrolla la actividad"/>
        <s v="Alquiler de equipos de capacitacion en la red de agencias provincia"/>
        <s v="Compra de libros y suscripcion de revistas especializadas para la Biblioteca."/>
        <s v="Compra de pasajes del personal Facilitador Interno que viaja a capacitar a provincia."/>
        <s v="Compra de pasajes del personal estudiante que viaja a Lima o agencias donde se desarrolla la actividad"/>
        <s v="Servicio de evaluación online para postulantes al Banco de la Nación."/>
        <s v="Servicio de Selección de puestos  profesionales especializados y/o jefaturales (10)"/>
        <s v="Contratación de plataforma de gestión del desempeño (anual)"/>
        <s v="Servicio de contratación de empresa especializada para procesos de selección de gerentes y gerente general"/>
        <s v="Servicio de consultoría para proceso vinculados a la Sección Selección de Personal."/>
        <s v="Servicio de arbitraje laboral integrando el tribunal arbitral en la negociación colectiva con el sindicato único de trabajadores del Banco de la Nación - SUTBAN, periodo 2019"/>
        <s v="Servicio de contratar un estudio jurídico que designe a un abogado especialista en derecho laboral individual, colectivo, seguridad y salud en el trabajo, que brinde servicios de asesoría legal."/>
        <s v="Servicio de médicos ocupacionales preventivo al covid-19"/>
        <s v="Servicio de médicos ocupacionales control al covid-19"/>
        <s v="Exámenes Médicos Ocupacionales (EMO's) Lima 2023-2025 "/>
        <s v="Calibración de equipos de monitoreos ocupacionales"/>
        <s v="Autditoría externa al Sistema de Gestión de SST"/>
        <s v="Sotfware en Sistema de Gestión de SST"/>
        <s v="Monitoreo de Riesgo Psicosocial-SST"/>
        <s v="Monitoreos Ocupacionales SST"/>
        <s v="Ejecución de viajes a agencias "/>
        <s v="Programa de mentoría / coaching ejecutivo"/>
        <s v="Visitas de clima laboral"/>
        <s v="Actividades de Cultura Organizacional "/>
        <s v="Conducción de actividades de integración familiar (provincia)"/>
        <s v="Estudio de Clima Laboral y seguimiento"/>
        <s v="Elaboración de videos instructivos"/>
        <s v="Servicio de calificación e identificación de puestos criticos "/>
        <s v="Contratación del servicio de elaboración de objetivos por puesto mediante  mesas de trabajo con gerencias"/>
        <s v="Contratación del servicio de evaluación de potencial y mapeo de talento"/>
        <s v="UNIFORMES"/>
        <s v="ATENCION PSICOLOGICA PARA LOS TRABAJADORES DEL BANCO DE LA NACION"/>
        <s v="ATENCION MEDICA PARA OFICINAS ADMINSITRATIVAS DEL BANCO DE LA NACION"/>
        <s v="Arreglos florales por defunción."/>
        <s v="Ceremonia de Reconocimiento 54 Aniversario"/>
        <s v="Actividades de Bienestar Laboral."/>
        <s v="Control bromatológico para el comedor y control microbiológico del agua - sede principal"/>
        <s v="Pañalera bebé BN"/>
        <s v="Casacas para los trabajadores afectados por el friaje "/>
        <s v="Adquisición de polos para los trabajadores que laboran los días sábados en Red de Agencias a Nivel Nacional - Banco de la Nación periodo 2021."/>
        <s v="Para ejecutar el Plan de Capacitacion 2023, alineado al nuevo Plan Estrategico 2022 -2026, se requiere estos recursos financieros  con la finalidad de que los trabajadores tengan las herramientas de gestion y actualizacion necesarias para el desempeño de sus funciones y aporten valor al nuevo Plan Estrategico."/>
        <s v="Exámenes Médicos Ocupacionales (EMO's) Lima 2026-2028                      "/>
        <s v="Seguro Médico Familiar"/>
        <s v="Fondo de Empleados DS. 487 Art. 16 Inc."/>
        <s v="Capacitación laboral juvenil "/>
        <s v="Fondo de Empleados - Programa Navidad 2021"/>
        <s v="Seguro de Vida y  Accidentes de Trabajo"/>
        <s v="Prácticas Pre Profesionales"/>
        <s v="FOLA (Seguro Practicantes)"/>
        <s v="Seguro de accidentes personales general"/>
        <s v="Sepelio y Luto"/>
        <s v="Seguro de accidentes personales por comisión de servicios"/>
        <s v="Seguro Complementario de Trabajo de Riesgo (SCTR), para personal de planta y locadores de servicio (Div. Gestión de Tecnología de Información)"/>
        <s v="Servicio Ciberseguridad y Gestión Eventos e Incidentes Seguridad Informática para la Implementación un Cybersecurity Operation Center (COC) "/>
        <s v="Adquisición switches Sedes Administrativas y dependencias tipo 3"/>
        <s v="Ampliación granja servidores para virtualización"/>
        <s v="Adquisición sistema sincronización para Equipamiento Redes Comunicaciones"/>
        <s v="Reemplazo Programado Perifericos"/>
        <s v="Adquisición de IPS"/>
        <s v="Adquisición solución backup entornos virtualizados"/>
        <s v="Adq software virtual patching para sist. operativos obsoletos"/>
        <s v="Adquisicion de Herramientas Analisis Trafico de los Data Centers"/>
        <s v="Adq Licencias para Cambio Remoto Claves en Cajeros"/>
        <s v="Adquisición herramienta para arquitectura empresarial"/>
        <s v="Adq Herramienta e implementación APP SCAN - Análisis Vulnerabilidades"/>
        <s v="Adq Licencias SQL Server y Windows Server Datacenter - FONAFE"/>
        <s v="Adq software detector Loops SNA e inventario automatico equipos Comunicaciones"/>
        <s v="Adquisición Licencias para la Plataforma RPA"/>
        <s v="Licenciamiento, Mantenimiento y Soporte del Software de Administración de Base de Datos y Gestión Z/OS"/>
        <s v="Licencias para Cajeros Automáticos NCR para su integración al Sistema Centralizado de Administración Remota"/>
        <s v="ITEM 1 Y 2 - Servicio de Mtto. Predictivo, Preventivo y Correctivo de la Infraestructura Física del Centro de Cómputo Alterno San Isidro del BN "/>
        <s v="Servicio de mantenimiento correctivo de lectores biométricos para las oficinas del BN a nivel nacional"/>
        <s v="Servicio de mantenimiento preventivo y correctivo de equipos de cómputo de las oficinas de gerencia red de agencias"/>
        <s v="Servicio de mantenimiento preventivo y correctivo de impresoras hibridas para las oficinas del BN- macro región lima"/>
        <s v="Servicio de mantenimiento predictivo, preventivo y correctivo para el sistema de seguridad electrónica de los centros de cómputo del Banco de la Nación- Sedes de San Isidro y Chiclayo "/>
        <s v="Servicio de Comunicación mediante Fibra Óptica Data Centers y Sedes BN"/>
        <s v="Servicio de transmisión de datos para dependencias del Banco de la Nación en zonas rurales"/>
        <s v="Traslado  del Centro de Cómputo Alterno - San Isidro a Nuevo Sede del Banco de la Nación"/>
        <s v="Servicio para la atención de requerimientos en el proceso de certificación de productos de software y hardware"/>
        <s v="Servicio de Operación de Cableado Estructurado de los Centros de Cómputo del BN"/>
        <s v="Servicio Soporte de Plataforma Kubernetes del Banco de la Nación"/>
        <s v="Servicio de implementación de alta disponibilidad para cajeros Diebold"/>
        <s v="Servicio especializado de operación, soporte y monitoreo de las plataformas de los ambientes de producción, desarrollo, certificación y contingencia, para el proceso de transformación digital"/>
        <s v="Adquisición plataforma redes inalámbricas para Sedes Administrativas y Macroregiones"/>
        <s v="Adq.una Solución Cambio Contraseña BIOS en ATMs DIEBOLD forma Remota"/>
        <s v="Adquisición de una Solución de Cambio de Contraseña de BIOS en ATMs Diebold de Forma Remota"/>
        <s v="Servicio  IP - VPN (*)_x000a_Servicio de Transmisión de Datos "/>
        <s v="Adquisición de solución para garantizar la continuidad operativa"/>
        <s v="Consulta en línea entre RENIEC y BN"/>
        <s v="Adquisición de solución para garantizar la continuidad operativa del Banco"/>
        <s v="Fábrica de Software  FONAFE 5"/>
        <s v="Servicio de transmisión de datos para dependencias del Banco de la Nación en zonas rurales."/>
        <s v="Licenciamiento Microsoft"/>
        <s v="Adquisición de solución para garantizar la continuidad operativa - Saltos de MIPS programados I, II, III"/>
        <s v="Locadores de Servicios GTI"/>
        <s v="Servicio de Arrendamiento de Equipos de Cómputo para las Empresas bajo el ámbito de FONAFE"/>
        <s v="Evaluación concurrente"/>
        <s v="Servicio de soporte y mantenimiento de base de datos para los procesos contables, administrativos, presupuestales y de gestión."/>
        <s v="Servicio Especializado de Perfiles Técnicos requeridos en el proceso de Transformación Digital - Contra. Financiera (CM N° 004-2021-BN)"/>
        <s v="Servicio de Análisis, Desarrollo, Mtto de App en el Motor Transaccional e Interfaces Mainframe con App Externas por Líneas de Acción"/>
        <s v="Servicio de mantenimiento y soporte de software para cajeros automáticos Diebold Nixdorf - ITEM 2"/>
        <s v="Actualización de la plataforma central que soporta la red de ATMs - Soporte"/>
        <s v="Servicio de Mantenimiento y Soporte de Productos DYNATRACE - Nuevo Contrato"/>
        <s v="Adquisición de solución para garantizar la continuidad operativa - Servicio de Soporte por Aumento de MIPs"/>
        <s v="Adquisición del Servicio de Mantenimiento de los Equipos de Comunicaciones de Data Centers CDP (San Borja)  CDRec (Chiclayo) y CDAlterno (San Isidro)"/>
        <s v="Servicio De Mantenimiento Preventivo, Correctivo Y Actualización De Versiones De Software De Los Equipos De Comunicaciones Principales De Los Data Centers Y Nueva Sede Institucional Del Banco De La Nación"/>
        <s v="Servicio de Mantenimiento Preventivo, Correctivo y Soporte del Sistema de Gestión de Eventos Mainframe  - Nuevo Contrato"/>
        <s v="Servicio de transmisión de datos para dependencias del Banco de la Nación en zonas rurales - Adenda"/>
        <s v="Servicio de Reparación, Reemplazo y Suministro  de Equipos Electromecánico de los centros de Cómputo del Banco de la Nación."/>
        <s v="Core para la actualizacion del sistema operativo en cajeros automaticos Diebold"/>
        <s v="Consultoría Especializada en Tecnologías de Información"/>
        <s v="Servicio de mantenimiento preventivo y correctivo del sistema de almacenamiento High End"/>
        <s v="Servicio de Mantenimiento y soporte del Software para automatización de procesos Control M"/>
        <s v="Servicio de Mantenimiento y soporte para la solución integral de almacenamiento y gestión de cintas de datos: Librería virtual de cintas, librería robótica de cintas"/>
        <s v="Servicio RSDI - Lima / Provincia"/>
        <s v="Adquisición de la Licencia y Servicio de Mantenimiento y Soporte de software de Depuración para el Ambiente de la LPAR de Certificación (xpediter calidad) (PP)"/>
        <s v="Reubicación Centro de Cómputo Ante Desastre dentro del inmueble de la Agencia N° 1 del - Chiclayo  del Banco Nación."/>
        <s v="Servicio de Mantenimiento y Soporte de Software para Cajeros Automáticos NCR - ITEM 2"/>
        <s v="Herramienta de trazabilidad mainframe - sistemas abiertos  - Nuevo Contrato"/>
        <s v="Servicio soporte y mejora continua a las aplicaciones de las plataformas de la Seguridad e Identidades on Premise, nube (SaaS Cloud)."/>
        <s v="Proyecto: Solución Tecnológica para la Prevención de Fraudes, LA/FT y Aplicación de Scoring de Riesgos de LA/FT (SENTINEL)"/>
        <s v=" Contratación de PENTESTING y Ethical Hacking"/>
        <s v="Servicio de Implementación de Conexiones Remotas y Administración de la Infraestructura de los Centros de Cómputo del BN."/>
        <s v="Servicio de gestión de licencias de software (inventario de sw)"/>
        <s v="Updgrade del told"/>
        <s v="Renovación de Soporte de Granja de Servidores Empresariales (Mantenimiento y Soporte de Servidores corporativos: contrato anterior)"/>
        <s v="ITEM II - Servicio De Mantenimiento Predictivo, Preventivo Y Correctivo De La Infraestructura Física Del Centro De Cómputo Principal Del Banco De La Nación - San Borja"/>
        <s v="Servicio de Mantenimiento y Soporte del Sistema de Comercio Exterior "/>
        <s v="Adquisición e Implementación de Productos para los Procesos Contables, Administrativos, Presupuestales y de Gestión"/>
        <s v="Servicio para la revision y actualización de procedimientos de procesos OPP "/>
        <s v="ITEM I - Servicio De Mantenimiento Predictivo, Preventivo Y Correctivo De La Infraestructura Física Del Centro De Cómputo Principal Del Banco De La Nación - San Borja"/>
        <s v="Servicio de Mantenimiento de los Roles Funcionales Áreas Administrativas - Nuevo Contrato"/>
        <s v="Servicios profesionales de supervisión del proyecto de adquisición de equipamiento e implementación del nuevo procesamiento de datos de contingencia del Ministerio de Economía y Finanzas en el Centro de Cómputo principal del Banco de la Nación- San Borja "/>
        <s v="Servicio de Monitoreo Antiphishing - Nuevo Contrato 1"/>
        <s v="Servicio de Suscripción para el Acceso de Licencias ACL y Capacitación para el uso del Software de Auditoría"/>
        <s v="Servicio de mtto. predictivo, preventivo y correctivo de la infraestructura física del centro de procesamiento de datos de recuperación ante desastres bn sede chiclayo item 1, 2 y 3"/>
        <s v="Acompañamiento en el diseño e implementación de procesos de calidad de TI"/>
        <s v="Adquisición de la Herramienta de Gestión de Servicios de Tecnologías de Información del Banco de la Nación"/>
        <s v="Servicio de Actualización, mantenimiento y soporte de software del sistema de gestión de eventos open - M&amp;S"/>
        <s v="Serivio de suscripción y soporte de Gestor de APIs"/>
        <s v="Suscripción de licencias para la gestión de demanda y revisión del proceso"/>
        <s v="Servicio de Implementación a la Transición a IPV6 de la Infraestructura Tecnológica del Banco de la Nación"/>
        <s v="Adq solución para garantizar la continuidad operativa del banco"/>
        <s v="Renovación de solución de inventario de software"/>
        <s v="Servicio de Supervición administrativa de Fábrica Testing"/>
        <s v="Adquisición de una solución de administración de Journal Electrónico para Cajeros Automáticos NCR - Nuevo Contrato"/>
        <s v="Adquisición de una solución de administración de Journal Electrónico para Cajeros Automáticos Diebold - Nuevo Contrato"/>
        <s v="Servicio de suscripción y administración en plataforma Cloud"/>
        <s v="Documentación de aplicaciones críticas"/>
        <s v="Adquisición de sistema de almacenamiento empresarial y fileserver corporativo"/>
        <s v="Fortalecimiento de Herramientas Testing"/>
        <s v="Adquisición de una solución de seguridad para aplicaciones web y administrador de ancho de banda"/>
        <s v="Servicio de reparación de equipos de aire acondicionado de precisión del Centro de Cómputo del Banco de la Nación- Sede San Borja "/>
        <s v="Servicios complementarios para proyecto de Facturación electrónica"/>
        <s v="Servicios complementarios para multired empresarial"/>
        <s v="Servicios Complementarios para Proyectos MEF"/>
        <s v="ITEM 3 - Servicio de Mtto. Predictivo, Preventivo y Correctivo de la Infraestructura Física del Centro de Cómputo Alterno San Isidro del BN "/>
        <s v="Servicios complementarios para proyecto Sentinel"/>
        <s v="Suscripción de licencias para MS Project"/>
        <s v="Servicio de Mantenimiento y Soporte Técnico del Sistema SIX/SECURITY ADVANCED "/>
        <s v="Servicio de Soporte y Aseguramiento de la Granja de Servidores Empresariales con Sistema Operativo Linux RedHat (Adquisición de Suscripciones Plataforma Linux para Open - contrato anterior)"/>
        <s v="Servicios complementarios para proyecto de Signus RRHH"/>
        <s v="Servicios complementarios para incidencias del sistema oracle financial"/>
        <s v="Adquisición de Pin Pads para las Oficinas del Banco de la Nación"/>
        <s v="Servicio de Operación de Equipos de Energía Eléctrica de los Centros de Cómputo del BN - Nuevo Contrato"/>
        <s v="Servicio para Optimización de Procesos de Backup con el Software TSM (TIVOLI STORAGE MANAGER) en el ambiente de Base de Datos ORACLE - Nuevo Contrato"/>
        <s v="Adquisición de software para diseño y edición de videos"/>
        <s v="Upgrade y servicio de mantenimiento y soporte del software de gestión de fallas CICS"/>
        <s v="Servicio de Operación de Sistemas de Aire Acondicionado y Grupos Electrógenos de los Centros de Cómputo del BN - Nuevo Contrato"/>
        <s v="Adquisición de Lectoras de Cheques"/>
        <s v="Servicio Especializado para Implementaciones de Alertas en la Suite BMC TRUESIGHT - Nuevo Contrato"/>
        <s v="Adquisición de Impresoras Híbridas para las Oficinas del Banco de la Nación - Provincias"/>
        <s v="Servicio de Soporte y Mantenimiento al Sistema de Trámite Documentario (STD) - 1"/>
        <s v="Servicio de soporte técnico para storage MIDRANGE y FILESERVER HNAS del ambiente distribuido - Nuevo Contrato"/>
        <s v="Adquisición del Servicio de Comunicación de Datos mediante línea Celular 3G (Menor 8UITs)"/>
        <s v="Suscripción del software HCL XWORK SERVER."/>
        <s v="Actualización de la plataforma central que soporta la red de ATMs - Demanda de Incidencias no previstas"/>
        <s v="Servicio de comunicación mediante red celular para ventanillas itinerantes del BN - Nuevo Contrato"/>
        <s v="Servicio de Monitoreo y Registro de los Usuarios que Acceden a los Equipos de Comunicaciones y Seguridad con la Plataforma IDENTITY SERVICES ENGINE (ISE) - Nuevo Contrato"/>
        <s v="Consulta de Supervivencia ante la RENIEC"/>
        <s v="Adquisición de la Licencia y Servicio de Mantenimiento y Soporte de software de Depuración para el Ambiente de la LPAR de Certificación (xpediter calidad) (PA)"/>
        <s v="Servicio de Enlaces de Datos Principal y Respaldo de la Oficina Especial Manantay"/>
        <s v="Servicio de Actualización del Licenciamiento y Soporte Correctivo/Preventivo del Software del Portal Interno"/>
        <s v="Servicio de comunicación para 15 puntos, mediante red celular, en el marco del proyecto de instalación de 150 cajeros automáticos del  BN"/>
        <s v="Adquisición de Licenciamiento para Plataforma de Virtualización VMWARE"/>
        <s v="Suscripción de Licencias Power BI por Convenio de Cooperación Interinstitucional de Licenciamiento Microsoft – FONAFE"/>
        <s v="Upgrade y Servicio de Mantenimiento y Soporte de Software de Depuración"/>
        <s v="Implementación de una Solución de Gestión Centralizada para Parches de Seguridad, Logs de Auditoría y Usuarios para Servidores con LINUX REDHAT"/>
        <s v="Adquisición de equipos UPS para las oficinas del Banco de la Nación a nivel nacional"/>
        <s v="Implementación de una Solución de Gestión Centralizada para Parches de Seguridad, Logs de Auditoría y Usuarios para Servidores con LINUX REDHAT - Nuevo Contrato"/>
        <s v="Adquisición de Impresoras multifuncionales para oficinas del Banco de la Nación en provincia - ITEM 2"/>
        <s v="Adquisición de Solución de Filtro de Seguridad para Navegación Web en Internet "/>
        <s v="Mantenimiento y Soporte de Servidores corporativos"/>
        <s v="Renovación de dominios de Internet"/>
        <s v="Adquisición de Solución de Filtro de Seguridad para Navegación Web en Internet  - Nuevo Contrato"/>
        <s v="Adquisición de Servicio de instalacion de software detector de Loops SNA e inventario automatico de equipos de comunicaciones (Menor a (UITs)"/>
        <s v="Adquisición de Switches lan para red de agencias del Banco de la Nación"/>
        <s v="Adquisición de Impresoras multifuncionales para oficinas del Banco de la Nación en provincia - ITEM 1"/>
        <s v="Diseño de APIS"/>
        <s v="Migración de SNA a TCP"/>
        <s v="Servicio de Soporte y Aseguramiento de la Granja de Servidores Empresariales con Sistema Operativo Linux RedHat"/>
        <s v="Servicio de Monitoreo Antiphishing Preventivo"/>
        <s v="Servicio de Suscripción para el Acceso de Licencias ACL "/>
        <s v="Suscripción de Herramienta de Gestión de Demanda de TI"/>
        <s v="Suscripción de Herramienta de Gestión de Contratos de TI"/>
        <s v="Ampliación de granja de servidores para virtualización. "/>
        <s v="Servicio de diseño de una metodología para conocimiento de Mercado y Formación de Segmentos con Base en la Gestión de Riesgos LA/FT en el BN."/>
        <s v="SERVICIO DE iNFORMACIÓN DE LA BASE DE DATOS DE PERSONAS EXPUESTAS POLITICAMENTE (PEP'S)"/>
        <s v="SERVICIO DE INFORMACIÓN DE LA BASE DE DATOS DE PERSONAS EXPUESTAS POLÍTICAMENTE (PEP's)"/>
        <s v="SERVICIO DE MONITOREO DE MEDIOS DE NOTICIAS NEGATIVAS RELACIONADAS A LA/FT Y/O DELITOS PRECEDENTES"/>
        <s v="LOCADORES DE SERVICIO"/>
        <s v="Honorarios Profesionales - Persona Natural                ( Especialistas según la naturaleza de los servicios de control)"/>
        <s v="Servicio Relacionado Recopilación de Información “Proyecto Cuenta DNI”."/>
        <s v="Asesoramiento a la Jefatura de OCI en la Formulación y Revisión de los Informes de Control"/>
        <s v="VIATICOS REPUBLICA"/>
        <s v="Consultoría en grafotecnia o prueba de ensayo en estructuras de agencias u otros"/>
        <s v="Consultorías Otras"/>
        <s v="Dictamen Pericial Grafotécnico "/>
        <s v=""/>
        <s v="Transporte agencias foraneo bn"/>
        <s v="Comis.p/serv./pos-agte.multired"/>
        <s v="Comisiones Nueva  Tarjeta Multired"/>
        <s v="Comis.p/serv./pos-agte.multired (+ de 3 mil POS o 5 millones transac.)"/>
        <s v="serv.bca. celular-america movil peru sac-claro"/>
        <s v="Transporte agencias local bn"/>
        <s v="serv.bca. celular- movistar"/>
        <s v="Abastecim.cajero multired foraneo"/>
        <s v="Procesam.de efectivo bovedas bn"/>
        <s v="Tarjeta global debito visa-diferido"/>
        <s v="Alquiler Bóveda"/>
        <s v="Comisiones Tarjeta Mastercard"/>
        <s v="Abastecim.cajero multired local"/>
        <s v="Servicio pago - Domicilio onp"/>
        <s v="serv.bca.celular- bitel"/>
        <s v="Servicio Agente Multired"/>
        <s v="serv.bca.celular- entel ME"/>
        <s v="Transporte boveda bcrp bn"/>
        <s v="Servicio desarrollo de marca"/>
        <s v="Servicio Membresía Visa"/>
        <s v="Comisión servicios tasas visa"/>
        <s v="Multiflota Visanet del Perú"/>
        <s v="Administ.cajero isla multired"/>
        <s v="Apertura puertas ATMs - Hermes-ATMs Provincias"/>
        <s v="Apertura puertas ATMs -Prosegur-ATMs Provincias"/>
        <s v="Monitoreo preventivo operaciones sospechosas"/>
        <s v="Apertura puertas ATMs -Hermes-ATMs Lima"/>
        <s v="Apertura puertas ATMs -Prosegur-ATMs Lima"/>
        <s v="Servicios"/>
        <s v="serv.bca.celular - entel"/>
        <s v="Comisiones Fideicomitente - Fideicomiso COFIDE"/>
        <s v="Transporte tarjetas multired "/>
        <s v="Otros (Dinero electrónico, servicio swift, otros)"/>
        <s v="servicio de banca celular-yellow pepper movil"/>
        <s v="Comisión servicio Bancared"/>
        <s v="Transferencias de fondos"/>
        <s v="Op. por liquidar Multired Cajeros Corresponsales"/>
        <s v="Tarjeta de Crédito MC - Costo emisión"/>
        <s v="Comis.serv.mc.proceso-agente multired"/>
        <s v="Tokens Diferido"/>
        <s v="Comisiones Tarjetas Mastercard"/>
        <s v="Fondos en Fideicomiso MN"/>
        <s v="Transporte valores a cámara comp. Elect."/>
        <s v="Custodia de Valores - Mant. Ctas. Ctes"/>
        <s v="Serv. biometria y tesoro publico"/>
        <s v="Comisiones Tarjeta Crédito MC"/>
        <s v="Extraordinarios (Minedu)"/>
        <s v="Inspección bóveda custodia BCR"/>
        <s v="Envio Físico Estado Ctas. Ctes."/>
        <s v="Abastecimiento cajero multired"/>
        <s v="Comis. Pos-agte multired zon"/>
        <s v="Serv envio comunicaciones electroni"/>
        <s v="Exoneracón Gastos de Seguro"/>
        <s v="Fondos en Fideicomiso ME"/>
        <s v="Gestión de efectivo"/>
        <s v="Mantenimiento cajero multired"/>
        <s v="Transporte boveda transito bn"/>
        <s v="Transp.cust.y adm.fdos.proteg."/>
        <s v="Adquisición de alcohol gel antibacterial para los trabajadores del BN"/>
        <s v="Materiales para Computo"/>
        <s v="Adquisición de Repuestos y Consumibles para impresoras "/>
        <s v="Tarjetas de limpieza para lectoras de ATM´s"/>
        <s v="Rollos Cajeros Automáticos"/>
        <s v="Adquisición de Tarjetas de Crédito Clásica 35 mil"/>
        <m u="1"/>
        <s v="Servicios de Selección de Personal." u="1"/>
        <s v="Tasación comercial y realización anual 2023 de 89 inmuebles para venta y 07 inmuebles donados para el AF, Tasación comercial de 207 inmuebles del AF comercial y aseguramiento" u="1"/>
        <s v="Adquisición de un motor diesel para impulsar la bomba contra incendios" u="1"/>
        <s v="Tasación comercial de (86) inmuebles del Banco de la Nación: 78 adjudicados (alquilados, judicializados, precarios y desocupados, y 08 propios desocupados para proceso de venta" u="1"/>
        <s v="Bolsa 500 horas" u="1"/>
        <s v="Adq de cámaras de video vigilancia para Agencias, Lobbies, ATMs del BN" u="1"/>
        <s v="Capacitación 10 personas" u="1"/>
        <s v="Saneamiento físico-legal mediante 12 procesos de selección conforme a desc ripción  " u="1"/>
        <s v="Adquisición de Cajas fuertes para la nuevas Agencias MAC a nivel" u="1"/>
        <s v="Servicios RPA para 10 procesos " u="1"/>
        <s v="Adquisición e instalación de un Sistema de Alarma nuevos puntos para la MAC" u="1"/>
      </sharedItems>
    </cacheField>
    <cacheField name="Tipo de Bien" numFmtId="0">
      <sharedItems containsBlank="1"/>
    </cacheField>
    <cacheField name="Priorización_x000a_1: Muy Alta_x000a_2: Alto_x000a_3: Moderada" numFmtId="0">
      <sharedItems containsBlank="1"/>
    </cacheField>
    <cacheField name="Descripción de la cuenta" numFmtId="0">
      <sharedItems containsBlank="1"/>
    </cacheField>
    <cacheField name="Servicios Financieros_x000a_(SI/NO)" numFmtId="0">
      <sharedItems containsBlank="1"/>
    </cacheField>
    <cacheField name="PAC / NO PAC" numFmtId="0">
      <sharedItems containsBlank="1" count="3">
        <s v="PAC"/>
        <m/>
        <s v="NO PAC"/>
      </sharedItems>
    </cacheField>
    <cacheField name="Objetivo Estratégico / Operativo" numFmtId="0">
      <sharedItems containsBlank="1"/>
    </cacheField>
    <cacheField name="Contratación o subcontratación" numFmtId="0">
      <sharedItems containsBlank="1"/>
    </cacheField>
    <cacheField name="¿Es significativa o no significativa?" numFmtId="0">
      <sharedItems containsBlank="1"/>
    </cacheField>
    <cacheField name="Recurrente SI/NO" numFmtId="0">
      <sharedItems containsBlank="1"/>
    </cacheField>
    <cacheField name="Mes previsto de Convocatoria " numFmtId="0">
      <sharedItems containsDate="1" containsBlank="1" containsMixedTypes="1" minDate="2022-10-01T00:00:00" maxDate="2022-10-02T00:00:00" count="15">
        <s v="Enero"/>
        <m/>
        <s v="Febrero"/>
        <s v="Julio"/>
        <s v="Abril"/>
        <s v="Marzo"/>
        <s v="Sin convocatoria"/>
        <s v="diciembre"/>
        <s v="Junio"/>
        <s v="Mayo"/>
        <s v="Octubre"/>
        <s v="Agosto"/>
        <s v="Setiembre"/>
        <s v="Noviembre"/>
        <d v="2022-10-01T00:00:00"/>
      </sharedItems>
    </cacheField>
    <cacheField name="Plazo - en meses" numFmtId="0">
      <sharedItems containsBlank="1" containsMixedTypes="1" containsNumber="1" containsInteger="1" minValue="1" maxValue="72"/>
    </cacheField>
    <cacheField name="Inicio" numFmtId="0">
      <sharedItems containsDate="1" containsBlank="1" containsMixedTypes="1" minDate="2013-03-01T00:00:00" maxDate="2025-06-19T00:00:00" count="144">
        <d v="2023-02-01T00:00:00"/>
        <m/>
        <d v="2023-08-01T00:00:00"/>
        <d v="2023-06-01T00:00:00"/>
        <d v="2023-04-01T00:00:00"/>
        <d v="2023-04-04T00:00:00"/>
        <d v="2023-09-01T00:00:00"/>
        <s v="junio"/>
        <s v="enero"/>
        <s v="mayo"/>
        <d v="2022-10-01T00:00:00"/>
        <d v="2022-03-10T00:00:00"/>
        <d v="2023-03-01T00:00:00"/>
        <d v="2021-03-09T00:00:00"/>
        <d v="2023-01-01T00:00:00"/>
        <d v="2022-01-08T00:00:00"/>
        <d v="2023-09-08T00:00:00"/>
        <d v="2022-10-10T00:00:00"/>
        <d v="2022-04-12T00:00:00"/>
        <d v="2022-02-22T00:00:00"/>
        <d v="2023-10-22T00:00:00"/>
        <d v="2022-01-03T00:00:00"/>
        <d v="2022-01-04T00:00:00"/>
        <d v="2022-02-21T00:00:00"/>
        <d v="2023-05-01T00:00:00"/>
        <d v="2013-03-01T00:00:00"/>
        <d v="2023-11-15T00:00:00"/>
        <d v="2023-06-19T00:00:00"/>
        <d v="2021-06-19T00:00:00"/>
        <d v="2022-03-25T00:00:00"/>
        <d v="2021-11-29T00:00:00"/>
        <d v="2022-12-01T00:00:00"/>
        <d v="2022-04-01T00:00:00"/>
        <d v="2022-08-13T00:00:00"/>
        <d v="2019-12-24T00:00:00"/>
        <d v="2021-03-31T00:00:00"/>
        <d v="2021-03-16T00:00:00"/>
        <d v="2021-01-21T00:00:00"/>
        <d v="2021-11-10T00:00:00"/>
        <d v="2023-01-31T00:00:00"/>
        <d v="2021-11-19T00:00:00"/>
        <d v="2021-10-05T00:00:00"/>
        <d v="2023-05-07T00:00:00"/>
        <d v="2020-05-07T00:00:00"/>
        <d v="2020-01-31T00:00:00"/>
        <d v="2022-06-08T00:00:00"/>
        <d v="2022-02-10T00:00:00"/>
        <d v="2023-07-01T00:00:00"/>
        <d v="2020-12-22T00:00:00"/>
        <d v="2023-12-18T00:00:00"/>
        <d v="2020-12-18T00:00:00"/>
        <d v="2022-02-23T00:00:00"/>
        <d v="2025-03-23T00:00:00"/>
        <d v="2021-07-20T00:00:00"/>
        <d v="2023-07-20T00:00:00"/>
        <d v="2023-01-15T00:00:00"/>
        <d v="2023-10-01T00:00:00"/>
        <d v="2023-11-01T00:00:00"/>
        <s v="01/01/0223"/>
        <d v="2023-02-02T00:00:00"/>
        <d v="2021-09-17T00:00:00"/>
        <d v="2021-09-23T00:00:00"/>
        <d v="2020-10-28T00:00:00"/>
        <d v="2020-11-27T00:00:00"/>
        <d v="2022-09-26T00:00:00"/>
        <d v="2021-06-06T00:00:00"/>
        <d v="2023-06-07T00:00:00"/>
        <d v="2022-11-01T00:00:00"/>
        <d v="2022-01-01T00:00:00"/>
        <d v="2024-02-01T00:00:00"/>
        <d v="2024-01-01T00:00:00"/>
        <d v="2022-02-15T00:00:00"/>
        <d v="2023-04-15T00:00:00"/>
        <d v="2023-03-15T00:00:00"/>
        <d v="2023-06-02T00:00:00"/>
        <d v="2023-02-07T00:00:00"/>
        <d v="2023-05-17T00:00:00"/>
        <d v="2023-12-16T00:00:00"/>
        <d v="2023-01-23T00:00:00"/>
        <d v="2020-01-01T00:00:00"/>
        <d v="2022-06-29T00:00:00"/>
        <d v="2022-09-01T00:00:00"/>
        <d v="2020-12-16T00:00:00"/>
        <d v="2022-08-10T00:00:00"/>
        <d v="2022-12-16T00:00:00"/>
        <d v="2020-12-01T00:00:00"/>
        <d v="2022-05-06T00:00:00"/>
        <d v="2022-03-26T00:00:00"/>
        <d v="2022-01-16T00:00:00"/>
        <d v="2021-11-25T00:00:00"/>
        <d v="2022-11-17T00:00:00"/>
        <d v="2020-10-03T00:00:00"/>
        <d v="2022-05-20T00:00:00"/>
        <d v="2021-02-16T00:00:00"/>
        <d v="2022-12-22T00:00:00"/>
        <d v="2023-06-15T00:00:00"/>
        <d v="2021-11-26T00:00:00"/>
        <d v="2020-08-07T00:00:00"/>
        <d v="2020-05-17T00:00:00"/>
        <d v="2023-07-28T00:00:00"/>
        <d v="2022-04-07T00:00:00"/>
        <d v="2021-02-25T00:00:00"/>
        <d v="2022-03-23T00:00:00"/>
        <d v="2022-04-05T00:00:00"/>
        <d v="2023-01-27T00:00:00"/>
        <d v="2023-02-16T00:00:00"/>
        <d v="2022-08-27T00:00:00"/>
        <d v="2021-01-19T00:00:00"/>
        <d v="2023-12-01T00:00:00"/>
        <d v="2022-06-25T00:00:00"/>
        <d v="2021-12-14T00:00:00"/>
        <d v="2022-03-18T00:00:00"/>
        <d v="2021-07-31T00:00:00"/>
        <d v="2020-02-26T00:00:00"/>
        <d v="2020-08-01T00:00:00"/>
        <d v="2022-10-07T00:00:00"/>
        <d v="2021-03-20T00:00:00"/>
        <d v="2020-04-30T00:00:00"/>
        <d v="2022-11-24T00:00:00"/>
        <d v="2020-02-15T00:00:00"/>
        <d v="2022-03-24T00:00:00"/>
        <d v="2022-09-20T00:00:00"/>
        <d v="2023-01-02T00:00:00"/>
        <d v="2022-07-01T00:00:00"/>
        <d v="2021-11-23T00:00:00"/>
        <d v="2022-06-15T00:00:00"/>
        <d v="2021-11-27T00:00:00"/>
        <d v="2021-10-01T00:00:00"/>
        <d v="2019-01-16T00:00:00"/>
        <d v="2020-02-18T00:00:00"/>
        <d v="2023-08-25T00:00:00"/>
        <d v="2018-01-27T00:00:00"/>
        <d v="2022-09-15T00:00:00"/>
        <d v="2020-04-12T00:00:00"/>
        <d v="2020-02-25T00:00:00"/>
        <d v="2022-11-15T00:00:00"/>
        <d v="2021-11-16T00:00:00"/>
        <d v="2024-11-16T00:00:00"/>
        <d v="2021-12-08T00:00:00"/>
        <d v="2024-12-08T00:00:00"/>
        <d v="2025-06-18T00:00:00"/>
        <d v="2024-04-01T00:00:00"/>
        <d v="2022-10-09T00:00:00" u="1"/>
        <d v="2022-10-29T00:00:00" u="1"/>
      </sharedItems>
    </cacheField>
    <cacheField name="Fin" numFmtId="0">
      <sharedItems containsDate="1" containsBlank="1" containsMixedTypes="1" minDate="2016-12-31T00:00:00" maxDate="2028-06-18T00:00:00"/>
    </cacheField>
    <cacheField name="Nombre de contacto" numFmtId="0">
      <sharedItems containsBlank="1" containsMixedTypes="1" containsNumber="1" minValue="1525423.7288135595" maxValue="1525423.7288135595"/>
    </cacheField>
    <cacheField name="Celular" numFmtId="0">
      <sharedItems containsBlank="1"/>
    </cacheField>
    <cacheField name="Cuenta con disponibilidad presupuestal" numFmtId="0">
      <sharedItems/>
    </cacheField>
    <cacheField name="Solicitud de recursos" numFmtId="0">
      <sharedItems containsBlank="1"/>
    </cacheField>
    <cacheField name="N° de solicitud" numFmtId="0">
      <sharedItems containsBlank="1"/>
    </cacheField>
    <cacheField name="Contratacion" numFmtId="0">
      <sharedItems containsBlank="1" count="5">
        <s v="Nuevo"/>
        <s v="Continuidad"/>
        <s v="Renovación"/>
        <m/>
        <s v="Renovacion"/>
      </sharedItems>
    </cacheField>
    <cacheField name="N°Contrato, CA, u O.S" numFmtId="0">
      <sharedItems containsBlank="1" containsMixedTypes="1" containsNumber="1" containsInteger="1" minValue="27824" maxValue="27824"/>
    </cacheField>
    <cacheField name="Fecha de vencimiento del contrato vigente o vencido" numFmtId="14">
      <sharedItems containsDate="1" containsBlank="1" containsMixedTypes="1" minDate="2022-07-01T00:00:00" maxDate="2028-01-01T00:00:00"/>
    </cacheField>
    <cacheField name="Codigo de cuenta" numFmtId="0">
      <sharedItems containsMixedTypes="1" containsNumber="1" containsInteger="1" minValue="1814020103" maxValue="451301020902" count="250">
        <s v="1812010101"/>
        <s v="1813010101"/>
        <s v="1813020102"/>
        <s v="1813090109"/>
        <s v="1813090103"/>
        <s v="1814020103"/>
        <s v="4513011119"/>
        <s v="4513012001"/>
        <s v="4511090501"/>
        <s v="4511090901"/>
        <s v="1812020101"/>
        <s v="1813090102"/>
        <s v="4513011001"/>
        <s v="451301020804"/>
        <s v="1817020101"/>
        <n v="1814020103"/>
        <s v="4513012925"/>
        <s v="4513012922"/>
        <s v="4513010301"/>
        <s v="4513012901"/>
        <s v="4513010205"/>
        <s v="4513010204"/>
        <s v="4513010701"/>
        <s v="4514090302"/>
        <s v="4411020111"/>
        <s v="4411020112"/>
        <s v="4411020211"/>
        <s v="4411030111"/>
        <s v="4411030112"/>
        <s v="4411030113"/>
        <s v="4411040111"/>
        <s v="4411040211"/>
        <s v="4411070111"/>
        <s v="4513010101"/>
        <s v="451301020904"/>
        <s v="4513010601"/>
        <s v="4513010602"/>
        <s v="4513010901"/>
        <n v="4513010903"/>
        <s v="4513010903"/>
        <s v="4513010904"/>
        <s v="4513011101"/>
        <s v="4513011106"/>
        <s v="4513011107"/>
        <s v="4513011109"/>
        <s v="4513011110"/>
        <s v="4513011111"/>
        <s v="4513011121"/>
        <s v="4513011126"/>
        <s v="4513011301"/>
        <s v="4513012920"/>
        <s v="4513012932"/>
        <s v="4513012939"/>
        <s v="4513012906"/>
        <s v="1911070101"/>
        <s v="1911070211"/>
        <s v="1911070207"/>
        <s v="4513012903"/>
        <s v="4513010203"/>
        <s v="4513011701"/>
        <s v="451301020803"/>
        <s v="451301020801"/>
        <s v="451301020805"/>
        <s v="4513012937"/>
        <s v="451301020902"/>
        <s v="4513012946"/>
        <s v="421229017502"/>
        <n v="451301020902"/>
        <s v="4513011103"/>
        <s v="4513011102"/>
        <s v="4513011009"/>
        <s v="4513011104"/>
        <s v="4513011105"/>
        <n v="4513012939"/>
        <s v="4513011004"/>
        <s v="1914030101"/>
        <s v="4513011501"/>
        <s v="4513012301"/>
        <s v="4513012902"/>
        <s v="4513012927"/>
        <s v="451301294701"/>
        <s v="421229017504"/>
        <s v="4513011201"/>
        <s v="4511090502"/>
        <s v="4513012002"/>
        <s v="4513010802"/>
        <s v="4513011502"/>
        <s v="4513012203"/>
        <s v="4513022909"/>
        <s v="4513012940"/>
        <s v="4513010206"/>
        <s v="4513022910"/>
        <s v="4212060602"/>
        <s v="421229017505"/>
        <s v="4513022912"/>
        <s v="4511090401"/>
        <s v="421229017601"/>
        <s v="4511090913"/>
        <s v="4512010101"/>
        <s v="4513012201"/>
        <s v="4514090601"/>
        <s v="4619090918"/>
        <s v="4513010801"/>
        <s v="4513011401"/>
        <s v="4513010302"/>
        <s v="4513012924"/>
        <s v="421229017506"/>
        <s v="1813010103"/>
        <s v="4513012930"/>
        <s v="4513012923"/>
        <s v="4513012934"/>
        <s v="4513022915"/>
        <s v="1911070217"/>
        <s v="4513012202"/>
        <s v="4513022913"/>
        <s v="4513022914"/>
        <s v="6811010101"/>
        <s v="4514010101"/>
        <s v="4315040101"/>
        <s v="4312030109"/>
        <s v="4514090306"/>
        <s v="4413030111"/>
        <s v="4312030201"/>
        <s v="4312030601"/>
        <s v="4312030701"/>
        <s v="4514040101"/>
        <s v="4514030102"/>
        <s v="4514030103"/>
        <s v="4312040109"/>
        <s v="4312070201"/>
        <s v="4312020109"/>
        <s v="4312040201"/>
        <s v="4312090201"/>
        <s v="4312070109"/>
        <s v="4315060301"/>
        <s v="4312060201"/>
        <s v="4514090303"/>
        <s v="4514090501"/>
        <s v="4325050101"/>
        <s v="4315020107"/>
        <s v="4514090304"/>
        <s v="4325040101"/>
        <s v="451301020901"/>
        <s v="4513011124"/>
        <n v="4513012927"/>
        <n v="4513022910"/>
        <s v="4513022911"/>
        <n v="4513022912"/>
        <s v="4222060701"/>
        <s v="4222290172"/>
        <s v="4222290173"/>
        <s v="421229017501"/>
        <s v="4513010501"/>
        <n v="4513010501"/>
        <s v="4513011901"/>
        <n v="4513012203"/>
        <s v="421229017503"/>
        <s v="4617010101"/>
        <s v="4511090909"/>
        <s v="4511090103"/>
        <s v="4511090402"/>
        <n v="4513011301"/>
        <s v="4511090301"/>
        <s v="4511090911"/>
        <n v="4511090911"/>
        <s v="4511090201"/>
        <s v="4511090903"/>
        <s v="4513010905"/>
        <s v="4513012907"/>
        <s v="4511090906"/>
        <s v="4511030101"/>
        <s v="4513010909"/>
        <s v="4511090902"/>
        <s v="451301020905"/>
        <s v="4513010705"/>
        <s v="4513012931"/>
        <s v="4513012936"/>
        <s v="4513011005"/>
        <s v="4513022916"/>
        <s v="451301020903"/>
        <s v="GASTOS FINANCIEROS"/>
        <s v="4116020201"/>
        <s v="OTROS GASTOS"/>
        <s v="4212290152"/>
        <s v="4212290110"/>
        <s v="42220603"/>
        <s v="4212290113"/>
        <s v="4212290135"/>
        <s v="4212290151"/>
        <s v="4212290136"/>
        <s v="4212290157"/>
        <s v="4212290148"/>
        <s v="4212290167"/>
        <s v="42120302"/>
        <s v="42220604"/>
        <s v="4212290156"/>
        <s v="4212290170"/>
        <s v="4212290138"/>
        <s v="4212290133"/>
        <s v="4222290137"/>
        <s v="4212290149"/>
        <s v="4222290112"/>
        <s v="4222290111"/>
        <s v="4212290109"/>
        <s v="4212290104"/>
        <s v="4212290155"/>
        <s v="421229011801"/>
        <s v="421229011802"/>
        <s v="4212290146"/>
        <s v="421229011803"/>
        <s v="421229011804"/>
        <s v="4212290101"/>
        <s v="4222290101"/>
        <s v="4212290130"/>
        <s v="4212290137"/>
        <s v="4212290401"/>
        <s v="4212290168"/>
        <s v="4212+4222"/>
        <s v="4212290134"/>
        <s v="4212290128"/>
        <s v="4222290401"/>
        <s v="4212080101"/>
        <s v="4212290102"/>
        <s v="42220606"/>
        <s v="4212290144"/>
        <s v="4212290166"/>
        <s v="42120604"/>
        <s v="421204"/>
        <s v="4212290108"/>
        <s v="422203-422201"/>
        <s v="4212290174"/>
        <s v="42120606"/>
        <s v="4212290111"/>
        <s v="4212"/>
        <s v="4212290126"/>
        <s v="4212290165"/>
        <s v="4212290107"/>
        <s v="4212290117"/>
        <s v="4222290174"/>
        <s v="4212290171"/>
        <s v="422204"/>
        <s v="4212290159"/>
        <s v="4212290158"/>
        <s v="4222290104"/>
        <s v="4222290138"/>
        <s v="4212290150"/>
        <s v="4212290103"/>
        <s v="1911070209"/>
        <s v="1911070221"/>
        <s v="1911070224"/>
      </sharedItems>
    </cacheField>
    <cacheField name="Descripcion de cuenta" numFmtId="0">
      <sharedItems containsBlank="1"/>
    </cacheField>
    <cacheField name="Ene" numFmtId="0">
      <sharedItems containsBlank="1" containsMixedTypes="1" containsNumber="1" minValue="0" maxValue="16168225"/>
    </cacheField>
    <cacheField name="Feb" numFmtId="0">
      <sharedItems containsBlank="1" containsMixedTypes="1" containsNumber="1" minValue="-84406" maxValue="14504095"/>
    </cacheField>
    <cacheField name="Mar" numFmtId="0">
      <sharedItems containsBlank="1" containsMixedTypes="1" containsNumber="1" minValue="0" maxValue="21419636"/>
    </cacheField>
    <cacheField name="Abr" numFmtId="0">
      <sharedItems containsString="0" containsBlank="1" containsNumber="1" minValue="0" maxValue="175982496"/>
    </cacheField>
    <cacheField name="May" numFmtId="0">
      <sharedItems containsString="0" containsBlank="1" containsNumber="1" minValue="-73882" maxValue="16345041"/>
    </cacheField>
    <cacheField name="Jun" numFmtId="0">
      <sharedItems containsString="0" containsBlank="1" containsNumber="1" minValue="0" maxValue="15986813"/>
    </cacheField>
    <cacheField name="Jul" numFmtId="0">
      <sharedItems containsString="0" containsBlank="1" containsNumber="1" minValue="0" maxValue="16607662"/>
    </cacheField>
    <cacheField name="Ago" numFmtId="0">
      <sharedItems containsBlank="1" containsMixedTypes="1" containsNumber="1" minValue="0" maxValue="15012004"/>
    </cacheField>
    <cacheField name="Set" numFmtId="0">
      <sharedItems containsString="0" containsBlank="1" containsNumber="1" minValue="-1495" maxValue="14586997"/>
    </cacheField>
    <cacheField name="Oct" numFmtId="0">
      <sharedItems containsString="0" containsBlank="1" containsNumber="1" minValue="0" maxValue="27000000"/>
    </cacheField>
    <cacheField name="Nov" numFmtId="0">
      <sharedItems containsString="0" containsBlank="1" containsNumber="1" minValue="0" maxValue="14393147"/>
    </cacheField>
    <cacheField name="Dic" numFmtId="0">
      <sharedItems containsString="0" containsBlank="1" containsNumber="1" minValue="0" maxValue="14982893"/>
    </cacheField>
    <cacheField name="Monto Anual1" numFmtId="0">
      <sharedItems containsBlank="1" containsMixedTypes="1" containsNumber="1" minValue="0" maxValue="185469712" count="908">
        <n v="1936878"/>
        <n v="75749"/>
        <n v="35407"/>
        <n v="79021"/>
        <n v="82607"/>
        <n v="122899"/>
        <n v="946"/>
        <n v="6329"/>
        <n v="840"/>
        <n v="720"/>
        <n v="1454652"/>
        <n v="88796"/>
        <n v="32691"/>
        <n v="46025"/>
        <n v="84904"/>
        <n v="13491"/>
        <n v="993"/>
        <n v="3520"/>
        <n v="2520"/>
        <n v="24000"/>
        <n v="35000"/>
        <n v="1600000"/>
        <n v="4400"/>
        <n v="1680"/>
        <n v="1500000"/>
        <n v="2640"/>
        <n v="10000"/>
        <n v="71000"/>
        <n v="1440"/>
        <n v="1343784"/>
        <n v="2160"/>
        <n v="150000"/>
        <n v="1240322"/>
        <n v="16826"/>
        <n v="37047"/>
        <n v="48532"/>
        <n v="62790"/>
        <n v="45339"/>
        <n v="43678"/>
        <n v="173"/>
        <n v="12500"/>
        <n v="1235793"/>
        <n v="121678"/>
        <n v="49385"/>
        <n v="47048"/>
        <n v="100484"/>
        <n v="99925"/>
        <n v="2445"/>
        <n v="1058"/>
        <n v="1490152"/>
        <n v="51684"/>
        <n v="46247"/>
        <n v="81357"/>
        <n v="5280"/>
        <n v="3360"/>
        <n v="20000"/>
        <n v="960"/>
        <n v="160016"/>
        <n v="700000"/>
        <n v="8000"/>
        <n v="2292638"/>
        <n v="19067"/>
        <n v="67797"/>
        <n v="22881"/>
        <n v="40678"/>
        <n v="14157"/>
        <n v="2966"/>
        <n v="2665545"/>
        <n v="900"/>
        <n v="630"/>
        <n v="200000"/>
        <n v="215000"/>
        <n v="15719"/>
        <n v="11224"/>
        <n v="11237785"/>
        <n v="999839"/>
        <n v="6000000"/>
        <n v="2118644"/>
        <n v="1883240"/>
        <n v="306026"/>
        <n v="293029"/>
        <n v="124763"/>
        <n v="63356"/>
        <n v="36000"/>
        <n v="30508"/>
        <n v="30000"/>
        <n v="7628"/>
        <n v="5835"/>
        <n v="1250000"/>
        <n v="500000"/>
        <n v="360000"/>
        <n v="338983"/>
        <n v="32560"/>
        <n v="25200"/>
        <n v="11380"/>
        <n v="9450"/>
        <n v="6280"/>
        <n v="5720"/>
        <n v="2040"/>
        <n v="1200"/>
        <n v="15016063"/>
        <n v="11263"/>
        <n v="2240428"/>
        <n v="6539385"/>
        <n v="30914114"/>
        <n v="1683327"/>
        <n v="18621"/>
        <n v="4901536"/>
        <n v="1171628"/>
        <n v="51345"/>
        <n v="34650"/>
        <n v="0"/>
        <n v="7320"/>
        <n v="3960"/>
        <n v="3780"/>
        <n v="1920"/>
        <n v="741962"/>
        <n v="723000"/>
        <n v="4725037"/>
        <n v="241738"/>
        <n v="112280"/>
        <n v="6169930"/>
        <n v="56970"/>
        <n v="1791310"/>
        <n v="119260"/>
        <n v="94940"/>
        <n v="23000"/>
        <n v="1240000"/>
        <n v="11400"/>
        <n v="800000"/>
        <n v="3000"/>
        <n v="158374"/>
        <n v="2379759"/>
        <n v="727"/>
        <n v="285931"/>
        <n v="120000"/>
        <n v="126811"/>
        <n v="306725"/>
        <n v="12522"/>
        <n v="53681"/>
        <n v="26940"/>
        <n v="7680"/>
        <n v="58710"/>
        <n v="401713"/>
        <n v="26000"/>
        <n v="14400"/>
        <n v="12203"/>
        <n v="151193"/>
        <n v="102147"/>
        <n v="134746"/>
        <n v="127626.99999999999"/>
        <n v="298373"/>
        <n v="150778"/>
        <n v="50035"/>
        <n v="306"/>
        <n v="189153"/>
        <n v="134512"/>
        <n v="400000"/>
        <n v="220000"/>
        <n v="38000"/>
        <n v="148729"/>
        <n v="39141.333333333336"/>
        <n v="132252"/>
        <n v="23808"/>
        <n v="43200"/>
        <n v="436800"/>
        <n v="315920"/>
        <n v="930080"/>
        <n v="316712"/>
        <n v="152500"/>
        <n v="4500000"/>
        <n v="299892"/>
        <n v="99999.999999999985"/>
        <n v="89600"/>
        <n v="75149"/>
        <n v="5190960"/>
        <n v="3759651"/>
        <n v="3134940"/>
        <n v="1467000"/>
        <n v="1367592"/>
        <n v="1193624"/>
        <n v="619441"/>
        <n v="556937"/>
        <n v="498650"/>
        <n v="1112995"/>
        <n v="5168448"/>
        <n v="410952"/>
        <n v="390597"/>
        <n v="334263"/>
        <n v="235977"/>
        <n v="213308"/>
        <n v="190756"/>
        <n v="170000"/>
        <n v="141244"/>
        <n v="635598"/>
        <n v="137640"/>
        <n v="118400"/>
        <n v="89682"/>
        <n v="303315"/>
        <n v="70000"/>
        <n v="60000"/>
        <n v="59892"/>
        <n v="50000"/>
        <n v="34000"/>
        <n v="28102"/>
        <n v="27796"/>
        <n v="26716"/>
        <n v="20500"/>
        <n v="2285"/>
        <n v="1222"/>
        <n v="4800405"/>
        <n v="4853185"/>
        <n v="3261257"/>
        <n v="261000"/>
        <n v="422919"/>
        <n v="7500000"/>
        <n v="1000000"/>
        <n v="22781"/>
        <n v="17219"/>
        <n v="25000"/>
        <n v="65000"/>
        <n v="75000"/>
        <n v="29700"/>
        <n v="9900"/>
        <n v="18000"/>
        <n v="19512"/>
        <n v="2460000"/>
        <n v="714384"/>
        <n v="486264"/>
        <n v="401208"/>
        <n v="378336"/>
        <n v="352224"/>
        <n v="315264"/>
        <n v="305256"/>
        <n v="235620"/>
        <n v="231240"/>
        <n v="160044"/>
        <n v="82740"/>
        <n v="43920"/>
        <n v="42900"/>
        <n v="40272"/>
        <n v="37884"/>
        <n v="33000"/>
        <n v="30360"/>
        <n v="28440"/>
        <n v="27000"/>
        <n v="26856"/>
        <n v="25624"/>
        <n v="25524"/>
        <n v="24312"/>
        <n v="23628"/>
        <n v="21261"/>
        <n v="20651"/>
        <n v="20400"/>
        <n v="20383"/>
        <n v="20364"/>
        <n v="20136"/>
        <n v="19800"/>
        <n v="19752"/>
        <n v="19206"/>
        <n v="19088"/>
        <n v="19020"/>
        <n v="18427"/>
        <n v="18306"/>
        <n v="17376"/>
        <n v="17220"/>
        <n v="17188"/>
        <n v="16940"/>
        <n v="16932"/>
        <n v="16236"/>
        <n v="16201"/>
        <n v="15550"/>
        <n v="15533"/>
        <n v="15492"/>
        <n v="15255"/>
        <n v="14548"/>
        <n v="11472"/>
        <n v="11268"/>
        <n v="11196"/>
        <n v="11088"/>
        <n v="10479"/>
        <n v="10081"/>
        <n v="9469"/>
        <n v="9457"/>
        <n v="9352"/>
        <n v="9299"/>
        <n v="9156"/>
        <n v="9131"/>
        <n v="8952"/>
        <n v="8929"/>
        <n v="8839"/>
        <n v="8791"/>
        <n v="8701"/>
        <n v="8695"/>
        <n v="8614"/>
        <n v="8488"/>
        <n v="7662"/>
        <n v="7531"/>
        <n v="7200"/>
        <n v="6262"/>
        <n v="5945"/>
        <n v="5820"/>
        <n v="5547"/>
        <n v="5412"/>
        <n v="5106"/>
        <n v="5085"/>
        <n v="5040"/>
        <n v="4623"/>
        <n v="4568"/>
        <n v="4275"/>
        <n v="4203"/>
        <n v="4171"/>
        <n v="4140"/>
        <n v="3850"/>
        <n v="3324"/>
        <n v="3171"/>
        <n v="2500"/>
        <n v="2292"/>
        <n v="1870"/>
        <n v="1590"/>
        <n v="1400"/>
        <n v="1272"/>
        <n v="427"/>
        <n v="510000"/>
        <n v="186282"/>
        <n v="515504"/>
        <n v="331401"/>
        <n v="295110"/>
        <n v="274578"/>
        <n v="108000"/>
        <n v="254725"/>
        <n v="107385"/>
        <n v="100000"/>
        <n v="44000"/>
        <n v="343745"/>
        <n v="188745"/>
        <n v="104232"/>
        <n v="74952"/>
        <n v="45000"/>
        <n v="39521"/>
        <n v="8600"/>
        <n v="23265"/>
        <n v="2094433"/>
        <n v="4039"/>
        <n v="300000"/>
        <n v="17000"/>
        <n v="10008"/>
        <n v="6108"/>
        <n v="1771404"/>
        <n v="1394824"/>
        <n v="737689"/>
        <n v="493369"/>
        <n v="457628"/>
        <n v="418645"/>
        <n v="287994"/>
        <n v="228814"/>
        <n v="180000"/>
        <n v="165303"/>
        <n v="164498"/>
        <n v="3515102"/>
        <n v="808500"/>
        <n v="752400"/>
        <n v="361080"/>
        <n v="9590"/>
        <n v="7500"/>
        <n v="6160"/>
        <n v="5672"/>
        <n v="4620"/>
        <n v="4236"/>
        <n v="4191"/>
        <n v="3840"/>
        <n v="3690"/>
        <n v="2000"/>
        <n v="880"/>
        <n v="780"/>
        <n v="435"/>
        <n v="420"/>
        <n v="300"/>
        <n v="120"/>
        <s v=""/>
        <n v="292500"/>
        <n v="32000"/>
        <n v="29900"/>
        <n v="6407"/>
        <n v="4404"/>
        <n v="86"/>
        <n v="582000"/>
        <n v="186000"/>
        <n v="96000"/>
        <n v="240"/>
        <n v="640"/>
        <n v="42000"/>
        <n v="1239"/>
        <n v="2685"/>
        <n v="62996"/>
        <n v="160000"/>
        <m/>
        <n v="90000"/>
        <n v="40000"/>
        <n v="24700"/>
        <n v="11000"/>
        <n v="5012"/>
        <n v="600000"/>
        <n v="58120"/>
        <n v="57240"/>
        <n v="2890"/>
        <n v="1760"/>
        <n v="13980"/>
        <n v="13860"/>
        <n v="600"/>
        <n v="360"/>
        <n v="48665"/>
        <n v="47825"/>
        <n v="3150"/>
        <n v="156000"/>
        <n v="144000"/>
        <n v="141600"/>
        <n v="130020"/>
        <n v="10872"/>
        <n v="300766"/>
        <n v="3895920"/>
        <n v="490728"/>
        <n v="1443504"/>
        <n v="5467146"/>
        <n v="369618"/>
        <n v="29479"/>
        <n v="61030"/>
        <n v="2340000"/>
        <n v="408000"/>
        <n v="1105716"/>
        <n v="374100"/>
        <n v="362745"/>
        <n v="162489"/>
        <n v="156180"/>
        <n v="152544"/>
        <n v="147400"/>
        <n v="103000"/>
        <n v="96366"/>
        <n v="73416"/>
        <n v="63572"/>
        <n v="59625"/>
        <n v="57000"/>
        <n v="55000"/>
        <n v="48429"/>
        <n v="35372"/>
        <n v="32400"/>
        <n v="25173"/>
        <n v="21000"/>
        <n v="20340"/>
        <n v="15272"/>
        <n v="15000"/>
        <n v="13560"/>
        <n v="13348"/>
        <n v="9000"/>
        <n v="8391"/>
        <n v="5480"/>
        <n v="5000"/>
        <n v="4850"/>
        <n v="4650"/>
        <n v="2712"/>
        <n v="2560"/>
        <n v="930"/>
        <n v="480"/>
        <n v="36600"/>
        <n v="43400"/>
        <n v="29600"/>
        <n v="126000"/>
        <n v="27710"/>
        <n v="18596"/>
        <n v="15870"/>
        <n v="10708"/>
        <n v="7210"/>
        <n v="6216"/>
        <n v="1330"/>
        <n v="1176"/>
        <n v="1080"/>
        <n v="1030"/>
        <n v="3180"/>
        <n v="41520"/>
        <n v="4800"/>
        <n v="4854808"/>
        <n v="932496"/>
        <n v="4800000"/>
        <n v="7565000"/>
        <n v="2760"/>
        <n v="24438"/>
        <n v="2858"/>
        <n v="4595"/>
        <n v="1872"/>
        <n v="3788"/>
        <n v="1500"/>
        <n v="18060"/>
        <n v="10950"/>
        <n v="1070"/>
        <n v="520"/>
        <n v="110400"/>
        <n v="12000"/>
        <n v="7750"/>
        <n v="9810"/>
        <n v="5150"/>
        <n v="5880"/>
        <n v="2100"/>
        <n v="4120"/>
        <n v="2800000"/>
        <n v="4583400"/>
        <n v="9663344"/>
        <n v="8247964"/>
        <n v="9170"/>
        <n v="4520"/>
        <n v="4390"/>
        <n v="4040"/>
        <n v="3640"/>
        <n v="2260"/>
        <n v="990"/>
        <n v="6066383"/>
        <n v="2050000"/>
        <n v="7920"/>
        <n v="6000"/>
        <n v="5670"/>
        <n v="5520"/>
        <n v="5200"/>
        <n v="3970"/>
        <n v="1068000"/>
        <n v="540000"/>
        <n v="240000"/>
        <n v="192000"/>
        <n v="432000"/>
        <n v="384000"/>
        <n v="48000"/>
        <n v="27071"/>
        <n v="183921"/>
        <n v="198320"/>
        <n v="9600"/>
        <n v="371204"/>
        <n v="259840"/>
        <n v="80000"/>
        <n v="36000000"/>
        <n v="1220"/>
        <n v="132000"/>
        <n v="3500"/>
        <n v="31000"/>
        <n v="222000"/>
        <n v="14000"/>
        <n v="220036"/>
        <n v="1560"/>
        <n v="242257"/>
        <n v="14343"/>
        <n v="443520"/>
        <n v="64640"/>
        <n v="326304"/>
        <n v="175982496"/>
        <n v="107043556"/>
        <n v="89220683"/>
        <n v="51662997"/>
        <n v="22196468"/>
        <n v="20794992"/>
        <n v="18171222"/>
        <n v="8928000"/>
        <n v="4532084"/>
        <n v="2442004"/>
        <n v="2428004"/>
        <n v="2332358"/>
        <n v="2219684"/>
        <n v="1676382"/>
        <n v="1486948"/>
        <n v="1117845"/>
        <n v="926008"/>
        <n v="791408"/>
        <n v="345511"/>
        <n v="103554"/>
        <n v="57092"/>
        <n v="43149"/>
        <n v="40040"/>
        <n v="14909"/>
        <n v="5970"/>
        <n v="4100"/>
        <n v="1000"/>
        <n v="6034527"/>
        <n v="1333057"/>
        <n v="645750"/>
        <n v="115233"/>
        <n v="779651"/>
        <n v="84861"/>
        <n v="1291475"/>
        <n v="230467"/>
        <n v="301527"/>
        <n v="287000"/>
        <n v="47400"/>
        <n v="199320"/>
        <n v="330825"/>
        <n v="555786"/>
        <n v="612000"/>
        <n v="636000"/>
        <n v="228000"/>
        <n v="251674"/>
        <n v="266345"/>
        <n v="673445"/>
        <n v="11596077"/>
        <n v="20600000"/>
        <n v="24060456"/>
        <n v="8400000"/>
        <n v="9126000"/>
        <n v="1950000"/>
        <n v="9705364"/>
        <n v="11760"/>
        <n v="10250"/>
        <n v="6720"/>
        <n v="9870"/>
        <n v="11660"/>
        <n v="1660"/>
        <n v="250000"/>
        <n v="4000000"/>
        <n v="3000000"/>
        <n v="2000000"/>
        <n v="558231"/>
        <n v="1090097"/>
        <n v="85000"/>
        <n v="24500"/>
        <n v="16000"/>
        <n v="110000"/>
        <n v="112502"/>
        <n v="133332"/>
        <n v="85550"/>
        <n v="90694"/>
        <n v="36800"/>
        <n v="36406"/>
        <n v="21775"/>
        <n v="900252"/>
        <n v="924950"/>
        <n v="2300000"/>
        <n v="9550"/>
        <n v="8800"/>
        <n v="5650"/>
        <n v="4200"/>
        <n v="2450"/>
        <n v="1130"/>
        <n v="340"/>
        <n v="1570"/>
        <n v="680"/>
        <n v="303000"/>
        <n v="125424"/>
        <n v="38136"/>
        <n v="1960"/>
        <n v="1480"/>
        <n v="72000"/>
        <n v="45500"/>
        <n v="2400"/>
        <n v="270000"/>
        <n v="1166000"/>
        <n v="3781"/>
        <n v="22500"/>
        <n v="51565"/>
        <n v="6840"/>
        <n v="7000"/>
        <n v="90800"/>
        <n v="13006"/>
        <n v="33006"/>
        <n v="45166.67"/>
        <n v="210833.33333333331"/>
        <n v="139512"/>
        <n v="2354"/>
        <n v="490000"/>
        <n v="1045459"/>
        <n v="4410"/>
        <n v="1260"/>
        <n v="8088"/>
        <n v="8580"/>
        <n v="34500"/>
        <n v="6800499"/>
        <n v="89400"/>
        <n v="451778"/>
        <n v="29400"/>
        <n v="369495"/>
        <n v="5991"/>
        <n v="11620"/>
        <n v="139240"/>
        <n v="22817939"/>
        <n v="16469964"/>
        <n v="6063330"/>
        <n v="4200000"/>
        <n v="3719488"/>
        <n v="3404730"/>
        <n v="2100000"/>
        <n v="157200"/>
        <n v="29108760"/>
        <n v="1056360"/>
        <n v="129626"/>
        <n v="27000000"/>
        <n v="141243"/>
        <n v="4050000"/>
        <n v="127119"/>
        <n v="8475"/>
        <n v="100500"/>
        <n v="7200000"/>
        <n v="112995"/>
        <n v="4400000"/>
        <n v="326272"/>
        <n v="611759"/>
        <n v="2465000"/>
        <n v="122882"/>
        <n v="36865"/>
        <n v="1800000"/>
        <n v="42373"/>
        <n v="1350000"/>
        <n v="21187"/>
        <n v="536777"/>
        <n v="56863"/>
        <n v="117000"/>
        <n v="35400"/>
        <n v="14110296"/>
        <n v="25424"/>
        <n v="2547473"/>
        <n v="663000"/>
        <n v="533333"/>
        <n v="266630"/>
        <n v="199973"/>
        <n v="169492"/>
        <n v="865278"/>
        <n v="650000"/>
        <n v="2688000"/>
        <n v="2016000"/>
        <n v="230000"/>
        <n v="54000"/>
        <n v="17500000"/>
        <n v="8000000"/>
        <n v="635000"/>
        <n v="29662"/>
        <n v="21793044"/>
        <n v="11500303"/>
        <n v="11100000"/>
        <n v="8573491"/>
        <n v="8387721"/>
        <n v="6728345"/>
        <n v="5514600"/>
        <n v="3141204"/>
        <n v="2771220"/>
        <n v="2725628"/>
        <n v="2461275"/>
        <n v="2447034"/>
        <n v="2288136"/>
        <n v="2014005"/>
        <n v="1964984"/>
        <n v="1870939"/>
        <n v="1777719"/>
        <n v="1694916"/>
        <n v="1687935"/>
        <n v="1680000"/>
        <n v="1586474"/>
        <n v="1525424"/>
        <n v="1302704"/>
        <n v="1200000"/>
        <n v="1172317"/>
        <n v="996288"/>
        <n v="864743"/>
        <n v="783335"/>
        <n v="743316"/>
        <n v="724538"/>
        <n v="711865"/>
        <n v="683032"/>
        <n v="672000"/>
        <n v="551692"/>
        <n v="517891"/>
        <n v="451978"/>
        <n v="440000"/>
        <n v="431649"/>
        <n v="423729"/>
        <n v="414195"/>
        <n v="406780"/>
        <n v="391668"/>
        <n v="391653"/>
        <n v="383991"/>
        <n v="380000"/>
        <n v="366310"/>
        <n v="335594"/>
        <n v="323225"/>
        <n v="314900"/>
        <n v="300300"/>
        <n v="297458"/>
        <n v="282318"/>
        <n v="249262"/>
        <n v="245109"/>
        <n v="244910"/>
        <n v="233343"/>
        <n v="1100000"/>
        <n v="197181"/>
        <n v="166009"/>
        <n v="165000"/>
        <n v="155205"/>
        <n v="154000"/>
        <n v="139072"/>
        <n v="105000"/>
        <n v="102347"/>
        <n v="96893"/>
        <n v="64341"/>
        <n v="64000"/>
        <n v="63360"/>
        <n v="63140"/>
        <n v="61188"/>
        <n v="61184"/>
        <n v="60480"/>
        <n v="53711"/>
        <n v="44563"/>
        <n v="41280"/>
        <n v="41212"/>
        <n v="39600"/>
        <n v="32510"/>
        <n v="31187"/>
        <n v="30509"/>
        <n v="28070"/>
        <n v="27543"/>
        <n v="21600"/>
        <n v="19250"/>
        <n v="15840"/>
        <n v="14914"/>
        <n v="12974"/>
        <n v="12935"/>
        <n v="11865"/>
        <n v="11688"/>
        <n v="11340"/>
        <n v="10452"/>
        <n v="10170"/>
        <n v="9937"/>
        <n v="9323"/>
        <n v="9190"/>
        <n v="8640"/>
        <n v="7017"/>
        <n v="6384"/>
        <n v="6111"/>
        <n v="4238"/>
        <n v="3438"/>
        <n v="3030"/>
        <n v="848"/>
        <n v="834"/>
        <n v="734"/>
        <n v="900000"/>
        <n v="58619"/>
        <n v="284746"/>
        <n v="139813"/>
        <n v="769751"/>
        <n v="5966"/>
        <n v="20882"/>
        <n v="9915"/>
        <n v="174000"/>
        <n v="6120"/>
        <n v="4600"/>
        <n v="2880"/>
        <n v="185469712"/>
        <n v="20000004"/>
        <n v="23040159"/>
        <n v="70681554"/>
        <n v="44293707"/>
        <n v="36073035"/>
        <n v="28558522"/>
        <n v="22005069"/>
        <n v="21349509"/>
        <n v="19462078"/>
        <n v="17490113"/>
        <n v="13057448"/>
        <n v="12093836"/>
        <n v="12034726"/>
        <n v="9179943"/>
        <n v="9011939"/>
        <n v="7113097"/>
        <n v="5584104"/>
        <n v="4957600"/>
        <n v="3644170"/>
        <n v="3552874"/>
        <n v="3551068"/>
        <n v="3494384"/>
        <n v="2893673"/>
        <n v="2200761"/>
        <n v="2053618"/>
        <n v="1920000"/>
        <n v="1812876"/>
        <n v="1440000"/>
        <n v="1200377"/>
        <n v="1199331"/>
        <n v="1090839"/>
        <n v="545595"/>
        <n v="504985"/>
        <n v="397827"/>
        <n v="386783"/>
        <n v="290928"/>
        <n v="262757"/>
        <n v="219319"/>
        <n v="202834"/>
        <n v="183487"/>
        <n v="127487"/>
        <n v="88116"/>
        <n v="84661"/>
        <n v="50905"/>
        <n v="26124"/>
        <n v="17096"/>
        <n v="13707"/>
        <n v="7220"/>
        <n v="496"/>
        <n v="901725"/>
        <n v="5397684"/>
        <n v="3878232"/>
        <n v="442000"/>
        <n v="394297"/>
        <n v="768000" u="1"/>
        <n v="140000" u="1"/>
        <n v="26848" u="1"/>
        <n v="116000" u="1"/>
        <n v="164749" u="1"/>
        <n v="67255.999999999985" u="1"/>
        <n v="1284950" u="1"/>
      </sharedItems>
    </cacheField>
    <cacheField name="Monto Anual2" numFmtId="0">
      <sharedItems containsString="0" containsBlank="1" containsNumber="1" minValue="734" maxValue="24060456"/>
    </cacheField>
    <cacheField name="Monto Anual3" numFmtId="0">
      <sharedItems containsString="0" containsBlank="1" containsNumber="1" minValue="157" maxValue="24060456"/>
    </cacheField>
    <cacheField name="Monto Anual4" numFmtId="0">
      <sharedItems containsString="0" containsBlank="1" containsNumber="1" minValue="0" maxValue="24060456"/>
    </cacheField>
    <cacheField name="MONTO TOTAL" numFmtId="0">
      <sharedItems containsMixedTypes="1" containsNumber="1" minValue="0" maxValue="185469712"/>
    </cacheField>
    <cacheField name="Cantidad" numFmtId="0">
      <sharedItems containsString="0" containsBlank="1" containsNumber="1" containsInteger="1" minValue="1" maxValue="200000"/>
    </cacheField>
    <cacheField name="Precio Unitario estimado" numFmtId="0">
      <sharedItems containsBlank="1" containsMixedTypes="1" containsNumber="1" minValue="16" maxValue="42330888"/>
    </cacheField>
    <cacheField name="IGV" numFmtId="0">
      <sharedItems containsBlank="1"/>
    </cacheField>
    <cacheField name="Comentario" numFmtId="0">
      <sharedItems containsBlank="1" longText="1"/>
    </cacheField>
    <cacheField name="Columna1" numFmtId="0">
      <sharedItems containsBlank="1"/>
    </cacheField>
    <cacheField name="Columna2" numFmtId="0">
      <sharedItems containsBlank="1" containsMixedTypes="1" containsNumber="1" containsInteger="1" minValue="1300" maxValue="8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2">
  <r>
    <x v="0"/>
    <x v="0"/>
    <x v="0"/>
    <s v=""/>
    <s v="Gerencia de Administración y Logística"/>
    <s v="Infraestructura"/>
    <s v=""/>
    <x v="0"/>
    <x v="0"/>
    <s v="OBRAS CIVILES"/>
    <x v="0"/>
    <x v="0"/>
    <m/>
    <m/>
    <m/>
    <s v="Moderada"/>
    <s v="NO"/>
    <x v="0"/>
    <s v="Enero"/>
    <s v="5"/>
    <d v="2023-02-01T00:00:00"/>
    <d v="2023-06-28T00:00:00"/>
    <s v=""/>
    <s v=""/>
    <s v=""/>
    <n v="451000"/>
    <n v="451000"/>
    <n v="452889"/>
    <n v="140878"/>
    <n v="449000"/>
    <s v=""/>
    <s v=""/>
    <s v=""/>
    <n v="396629"/>
    <m/>
    <n v="2341396"/>
    <n v="0"/>
    <s v=""/>
    <n v="0"/>
    <s v=""/>
    <m/>
    <s v=""/>
    <n v="2341396"/>
    <s v="Contratación"/>
    <s v="Significativa"/>
    <s v="SI"/>
    <m/>
    <s v="Nuevo"/>
    <s v="NO"/>
    <m/>
    <m/>
    <s v="Jorge Manuel Chu Kuzan"/>
    <s v="958 685 691"/>
  </r>
  <r>
    <x v="1"/>
    <x v="0"/>
    <x v="0"/>
    <s v=""/>
    <s v="Gerencia de Administración y Logística"/>
    <s v="Infraestructura"/>
    <s v=""/>
    <x v="0"/>
    <x v="1"/>
    <s v="OBRAS CIVILES "/>
    <x v="0"/>
    <x v="0"/>
    <m/>
    <m/>
    <m/>
    <s v="Moderada"/>
    <s v="NO"/>
    <x v="0"/>
    <s v="Febrero"/>
    <s v="5"/>
    <d v="2023-02-01T00:00:00"/>
    <d v="2023-06-28T00:00:00"/>
    <s v=""/>
    <s v=""/>
    <n v="1760"/>
    <n v="37840"/>
    <n v="5080"/>
    <n v="5080"/>
    <n v="367663"/>
    <n v="367663"/>
    <n v="367663"/>
    <n v="367663"/>
    <s v=""/>
    <n v="266900"/>
    <m/>
    <n v="1787312"/>
    <m/>
    <s v=""/>
    <m/>
    <s v=""/>
    <m/>
    <s v=""/>
    <n v="1787312"/>
    <s v="Contratación"/>
    <s v="No Significativa"/>
    <s v="SI"/>
    <m/>
    <s v="Nuevo"/>
    <s v="NO"/>
    <m/>
    <m/>
    <s v="Jorge Manuel Chu Kuzan"/>
    <s v="958 685 691"/>
  </r>
  <r>
    <x v="2"/>
    <x v="0"/>
    <x v="0"/>
    <s v=""/>
    <s v="Gerencia de Administración y Logística"/>
    <s v="Infraestructura"/>
    <s v=""/>
    <x v="0"/>
    <x v="2"/>
    <s v="OBRAS CIVILES"/>
    <x v="0"/>
    <x v="0"/>
    <m/>
    <m/>
    <m/>
    <s v="Moderada"/>
    <s v="NO"/>
    <x v="0"/>
    <s v="Julio"/>
    <s v="5"/>
    <d v="2023-08-01T00:00:00"/>
    <d v="2023-12-28T00:00:00"/>
    <s v=""/>
    <s v=""/>
    <s v=""/>
    <n v="2840"/>
    <n v="2840"/>
    <n v="1120"/>
    <s v=""/>
    <s v=""/>
    <n v="400000"/>
    <n v="400000"/>
    <n v="400000"/>
    <n v="400000"/>
    <m/>
    <n v="1606800"/>
    <m/>
    <s v=""/>
    <m/>
    <s v=""/>
    <m/>
    <s v=""/>
    <n v="1606800"/>
    <s v="Contratación"/>
    <s v="No Significativa"/>
    <s v="SI"/>
    <m/>
    <s v="Nuevo"/>
    <s v="NO"/>
    <m/>
    <m/>
    <s v="Jorge Manuel Chu Kuzan"/>
    <s v="958 685 691"/>
  </r>
  <r>
    <x v="3"/>
    <x v="0"/>
    <x v="0"/>
    <s v=""/>
    <s v="Gerencia de Administración y Logística"/>
    <s v="Infraestructura"/>
    <s v=""/>
    <x v="0"/>
    <x v="3"/>
    <s v="OBRAS CIVILES"/>
    <x v="0"/>
    <x v="0"/>
    <m/>
    <m/>
    <m/>
    <s v="Moderada"/>
    <s v="NO"/>
    <x v="0"/>
    <s v="Julio"/>
    <s v="5"/>
    <d v="2023-08-01T00:00:00"/>
    <d v="2023-12-28T00:00:00"/>
    <n v="240"/>
    <n v="240"/>
    <n v="240"/>
    <n v="1960"/>
    <n v="1960"/>
    <n v="1120"/>
    <n v="36000"/>
    <n v="35000"/>
    <n v="402500"/>
    <n v="402500"/>
    <n v="402500"/>
    <n v="302500"/>
    <m/>
    <n v="1586760"/>
    <m/>
    <s v=""/>
    <m/>
    <s v=""/>
    <m/>
    <s v=""/>
    <n v="1586760"/>
    <s v="Contratación"/>
    <s v="No Significativa"/>
    <s v="SI"/>
    <m/>
    <s v="Nuevo"/>
    <s v="NO"/>
    <m/>
    <m/>
    <s v="Jorge Manuel Chu Kuzan"/>
    <s v="958 685 691"/>
  </r>
  <r>
    <x v="4"/>
    <x v="0"/>
    <x v="0"/>
    <s v=""/>
    <s v="Gerencia de Administración y Logística"/>
    <s v="Infraestructura"/>
    <s v=""/>
    <x v="0"/>
    <x v="4"/>
    <s v="OBRAS CIVILES"/>
    <x v="0"/>
    <x v="0"/>
    <m/>
    <m/>
    <m/>
    <s v="Moderada"/>
    <s v="NO"/>
    <x v="0"/>
    <s v="Abril"/>
    <s v="5"/>
    <d v="2023-06-01T00:00:00"/>
    <d v="2023-10-28T00:00:00"/>
    <n v="240"/>
    <n v="240"/>
    <n v="240"/>
    <n v="2200"/>
    <n v="2200"/>
    <n v="1360"/>
    <n v="335946"/>
    <n v="335946"/>
    <n v="370946"/>
    <n v="335946"/>
    <s v=""/>
    <s v=""/>
    <m/>
    <n v="1385264"/>
    <m/>
    <s v=""/>
    <m/>
    <s v=""/>
    <m/>
    <s v=""/>
    <n v="1385264"/>
    <s v="Contratación"/>
    <s v="Significativa"/>
    <s v="SI"/>
    <m/>
    <s v="Nuevo"/>
    <s v="NO"/>
    <m/>
    <m/>
    <s v="Jorge Manuel Chu Kuzan"/>
    <s v="958 685 691"/>
  </r>
  <r>
    <x v="5"/>
    <x v="0"/>
    <x v="0"/>
    <s v=""/>
    <s v="Gerencia de Administración y Logística"/>
    <s v="Infraestructura"/>
    <s v=""/>
    <x v="0"/>
    <x v="5"/>
    <s v=""/>
    <x v="1"/>
    <x v="0"/>
    <m/>
    <m/>
    <m/>
    <s v="Moderada"/>
    <s v="NO"/>
    <x v="0"/>
    <s v="Marzo"/>
    <s v="3"/>
    <d v="2023-04-01T00:00:00"/>
    <d v="2023-06-28T00:00:00"/>
    <s v=""/>
    <s v=""/>
    <s v=""/>
    <s v=""/>
    <n v="50000"/>
    <n v="50000"/>
    <n v="50000"/>
    <s v=""/>
    <s v=""/>
    <s v=""/>
    <s v=""/>
    <s v=""/>
    <m/>
    <n v="150000"/>
    <m/>
    <s v=""/>
    <m/>
    <s v=""/>
    <m/>
    <s v=""/>
    <n v="150000"/>
    <s v="Contratación"/>
    <s v="Significativa"/>
    <s v="SI"/>
    <m/>
    <s v="Nuevo"/>
    <s v="NO"/>
    <m/>
    <m/>
    <s v="Jorge Manuel Chu Kuzan"/>
    <s v="958 685 691"/>
  </r>
  <r>
    <x v="6"/>
    <x v="0"/>
    <x v="0"/>
    <s v=""/>
    <s v="Gerencia de Administración y Logística"/>
    <s v="Infraestructura"/>
    <s v=""/>
    <x v="0"/>
    <x v="6"/>
    <s v=""/>
    <x v="0"/>
    <x v="0"/>
    <m/>
    <m/>
    <m/>
    <s v="Moderada"/>
    <s v="NO"/>
    <x v="0"/>
    <s v="Abril"/>
    <s v="5"/>
    <d v="2023-06-01T00:00:00"/>
    <d v="2023-10-28T00:00:00"/>
    <s v=""/>
    <s v=""/>
    <s v=""/>
    <n v="2840"/>
    <n v="2840"/>
    <n v="1080"/>
    <n v="250563"/>
    <n v="250563"/>
    <n v="250563"/>
    <n v="250564"/>
    <n v="250569"/>
    <n v="254385"/>
    <m/>
    <n v="1513967"/>
    <m/>
    <s v=""/>
    <m/>
    <s v=""/>
    <m/>
    <s v=""/>
    <n v="1513967"/>
    <s v="Contratación"/>
    <s v="Significativa"/>
    <s v="SI"/>
    <m/>
    <s v="Nuevo"/>
    <s v="NO"/>
    <m/>
    <m/>
    <s v="Jorge Manuel Chu Kuzan"/>
    <s v="958 685 691"/>
  </r>
  <r>
    <x v="7"/>
    <x v="0"/>
    <x v="0"/>
    <s v=""/>
    <s v="Gerencia de Administración y Logística"/>
    <s v="Infraestructura"/>
    <s v=""/>
    <x v="0"/>
    <x v="7"/>
    <s v="PROPIEDADES ALQUILADAS"/>
    <x v="0"/>
    <x v="0"/>
    <m/>
    <m/>
    <m/>
    <s v="Moderada"/>
    <s v="NO"/>
    <x v="0"/>
    <s v="Marzo"/>
    <s v="4"/>
    <d v="2023-04-04T00:00:00"/>
    <d v="2023-07-29T00:00:00"/>
    <n v="240"/>
    <n v="240"/>
    <n v="1120"/>
    <n v="1120"/>
    <n v="414531"/>
    <n v="411931"/>
    <n v="412029"/>
    <s v=""/>
    <s v=""/>
    <s v=""/>
    <s v=""/>
    <n v="420965"/>
    <m/>
    <n v="1662176"/>
    <m/>
    <s v=""/>
    <m/>
    <s v=""/>
    <m/>
    <s v=""/>
    <n v="1662176"/>
    <s v="Contratación"/>
    <s v="Significativa"/>
    <s v="SI"/>
    <m/>
    <s v="Nuevo"/>
    <s v="NO"/>
    <m/>
    <m/>
    <s v="Jorge Manuel Chu Kuzan"/>
    <s v="958 685 691"/>
  </r>
  <r>
    <x v="8"/>
    <x v="0"/>
    <x v="0"/>
    <s v=""/>
    <s v="Gerencia de Administración y Logística"/>
    <s v="Infraestructura"/>
    <s v=""/>
    <x v="0"/>
    <x v="8"/>
    <s v="OBRAS CIVILES"/>
    <x v="0"/>
    <x v="0"/>
    <m/>
    <m/>
    <m/>
    <s v="Moderada"/>
    <s v="NO"/>
    <x v="0"/>
    <s v="Marzo"/>
    <s v="3"/>
    <d v="2023-04-01T00:00:00"/>
    <d v="2023-06-30T00:00:00"/>
    <s v=""/>
    <n v="2840"/>
    <n v="5340"/>
    <n v="5340"/>
    <n v="376118"/>
    <n v="375038"/>
    <n v="375038"/>
    <n v="375038"/>
    <n v="2500"/>
    <n v="2500"/>
    <s v=""/>
    <n v="339304"/>
    <m/>
    <n v="1859056"/>
    <m/>
    <s v=""/>
    <m/>
    <s v=""/>
    <m/>
    <s v=""/>
    <n v="1859056"/>
    <s v="Contratación"/>
    <s v="Significativa"/>
    <s v="SI"/>
    <m/>
    <s v="Nuevo"/>
    <s v="NO"/>
    <m/>
    <m/>
    <s v="Jorge Manuel Chu Kuzan"/>
    <s v="958 685 691"/>
  </r>
  <r>
    <x v="9"/>
    <x v="0"/>
    <x v="0"/>
    <s v=""/>
    <s v="Gerencia de Administración y Logística"/>
    <s v="Infraestructura"/>
    <s v=""/>
    <x v="0"/>
    <x v="9"/>
    <s v="OBRAS CIVILES"/>
    <x v="0"/>
    <x v="0"/>
    <m/>
    <m/>
    <m/>
    <s v="Moderada"/>
    <s v="NO"/>
    <x v="0"/>
    <s v="Julio"/>
    <s v="3"/>
    <d v="2023-09-01T00:00:00"/>
    <d v="2023-11-30T00:00:00"/>
    <s v=""/>
    <s v=""/>
    <s v=""/>
    <s v=""/>
    <s v=""/>
    <s v=""/>
    <s v=""/>
    <s v=""/>
    <s v=""/>
    <n v="100000"/>
    <n v="300000"/>
    <n v="300000"/>
    <m/>
    <n v="700000"/>
    <m/>
    <s v=""/>
    <m/>
    <s v=""/>
    <m/>
    <s v=""/>
    <n v="700000"/>
    <s v="Contratación"/>
    <s v="Significativa"/>
    <s v="SI"/>
    <m/>
    <s v="Nuevo"/>
    <s v="NO"/>
    <m/>
    <m/>
    <s v="Jorge Manuel Chu Kuzan"/>
    <s v="958 685 691"/>
  </r>
  <r>
    <x v="10"/>
    <x v="0"/>
    <x v="0"/>
    <s v=""/>
    <s v="Gerencia de Administración y Logística"/>
    <s v="Infraestructura"/>
    <s v=""/>
    <x v="1"/>
    <x v="9"/>
    <s v="PASAJES PERSONAL DEL BANCO"/>
    <x v="0"/>
    <x v="0"/>
    <m/>
    <m/>
    <m/>
    <s v="Moderada"/>
    <s v="NO"/>
    <x v="1"/>
    <n v="0"/>
    <n v="0"/>
    <d v="1899-12-30T00:00:00"/>
    <d v="1899-12-30T00:00:00"/>
    <n v="4600"/>
    <n v="4600"/>
    <n v="3720"/>
    <n v="3120"/>
    <n v="240"/>
    <n v="240"/>
    <s v=""/>
    <s v=""/>
    <s v=""/>
    <s v=""/>
    <s v=""/>
    <s v=""/>
    <m/>
    <n v="16520"/>
    <m/>
    <s v=""/>
    <m/>
    <s v=""/>
    <m/>
    <s v=""/>
    <n v="16520"/>
    <n v="0"/>
    <n v="0"/>
    <s v="SI"/>
    <m/>
    <s v="Nuevo"/>
    <n v="0"/>
    <m/>
    <m/>
    <n v="0"/>
    <n v="0"/>
  </r>
  <r>
    <x v="11"/>
    <x v="0"/>
    <x v="0"/>
    <s v=""/>
    <s v="Gerencia de Administración y Logística"/>
    <s v="Infraestructura"/>
    <s v=""/>
    <x v="0"/>
    <x v="10"/>
    <s v="OBRAS CIVILES"/>
    <x v="0"/>
    <x v="0"/>
    <m/>
    <m/>
    <m/>
    <s v="Alta"/>
    <s v="NO"/>
    <x v="2"/>
    <s v="Sin convocatoria"/>
    <s v="9"/>
    <s v="junio"/>
    <s v="marco"/>
    <s v=""/>
    <s v=""/>
    <s v=""/>
    <n v="767013"/>
    <n v="929009"/>
    <n v="596616"/>
    <s v=""/>
    <s v=""/>
    <s v=""/>
    <s v=""/>
    <s v=""/>
    <n v="167546"/>
    <m/>
    <n v="2460184"/>
    <m/>
    <s v=""/>
    <m/>
    <s v=""/>
    <m/>
    <s v=""/>
    <n v="2460184"/>
    <s v="Contratación"/>
    <s v="No Significativa"/>
    <s v="SI"/>
    <m/>
    <s v="Nuevo"/>
    <s v="NO"/>
    <m/>
    <m/>
    <s v="Jorge Manuel Chu Kuzan"/>
    <s v="958 685 691"/>
  </r>
  <r>
    <x v="12"/>
    <x v="0"/>
    <x v="0"/>
    <s v=""/>
    <s v="Gerencia de Administración y Logística"/>
    <s v="Infraestructura"/>
    <s v=""/>
    <x v="0"/>
    <x v="11"/>
    <s v="OBRAS CIVILES"/>
    <x v="0"/>
    <x v="0"/>
    <m/>
    <m/>
    <m/>
    <s v="Moderada"/>
    <s v="NO"/>
    <x v="0"/>
    <s v="Enero"/>
    <s v="5"/>
    <s v="enero"/>
    <s v="junio"/>
    <s v=""/>
    <s v=""/>
    <s v=""/>
    <n v="533619"/>
    <n v="533619"/>
    <n v="568619"/>
    <n v="533109"/>
    <n v="533109"/>
    <s v=""/>
    <s v=""/>
    <s v=""/>
    <s v=""/>
    <m/>
    <n v="2702075"/>
    <m/>
    <s v=""/>
    <m/>
    <s v=""/>
    <m/>
    <s v=""/>
    <n v="2702075"/>
    <s v="Contratación"/>
    <s v="No Significativa"/>
    <s v="SI"/>
    <m/>
    <s v="Nuevo"/>
    <s v="NO"/>
    <m/>
    <m/>
    <s v="Jorge Manuel Chu Kuzan"/>
    <s v="958 685 691"/>
  </r>
  <r>
    <x v="13"/>
    <x v="0"/>
    <x v="0"/>
    <s v=""/>
    <s v="Gerencia de Administración y Logística"/>
    <s v="Infraestructura"/>
    <s v=""/>
    <x v="0"/>
    <x v="12"/>
    <s v="OBRAS CIVILES"/>
    <x v="0"/>
    <x v="0"/>
    <m/>
    <m/>
    <m/>
    <s v="Moderada"/>
    <s v="NO"/>
    <x v="0"/>
    <s v="Julio"/>
    <s v="2"/>
    <s v="mayo"/>
    <s v="junio"/>
    <s v=""/>
    <s v=""/>
    <s v=""/>
    <s v=""/>
    <s v=""/>
    <s v=""/>
    <s v=""/>
    <s v=""/>
    <s v=""/>
    <n v="50000"/>
    <n v="100000"/>
    <n v="50000"/>
    <m/>
    <n v="200000"/>
    <m/>
    <s v=""/>
    <m/>
    <s v=""/>
    <m/>
    <s v=""/>
    <n v="200000"/>
    <s v="Contratación"/>
    <s v="No Significativa"/>
    <s v="SI"/>
    <m/>
    <s v="Nuevo"/>
    <s v="NO"/>
    <m/>
    <m/>
    <s v="Jorge Manuel Chu Kuzan"/>
    <s v="958 685 691"/>
  </r>
  <r>
    <x v="14"/>
    <x v="0"/>
    <x v="0"/>
    <s v=""/>
    <s v="Gerencia de Administración y Logística"/>
    <s v="Infraestructura"/>
    <s v=""/>
    <x v="0"/>
    <x v="13"/>
    <s v="OBRAS CIVILES"/>
    <x v="0"/>
    <x v="0"/>
    <m/>
    <m/>
    <m/>
    <s v="Moderada"/>
    <s v="NO"/>
    <x v="2"/>
    <s v="diciembre"/>
    <n v="12"/>
    <d v="1899-12-30T00:00:00"/>
    <d v="1899-12-30T00:00:00"/>
    <s v=""/>
    <s v=""/>
    <s v=""/>
    <s v=""/>
    <s v=""/>
    <s v=""/>
    <s v=""/>
    <n v="36000"/>
    <n v="36000"/>
    <n v="36000"/>
    <n v="71000"/>
    <n v="36000"/>
    <m/>
    <n v="215000"/>
    <m/>
    <s v=""/>
    <m/>
    <s v=""/>
    <m/>
    <s v=""/>
    <n v="215000"/>
    <s v="Contratación"/>
    <s v="No Significativa"/>
    <s v="SI"/>
    <m/>
    <s v="Nuevo"/>
    <s v="NO"/>
    <m/>
    <m/>
    <s v="Jorge Manuel Chu Kuzan"/>
    <s v="958 685 691"/>
  </r>
  <r>
    <x v="15"/>
    <x v="0"/>
    <x v="0"/>
    <n v="0"/>
    <s v="Gerencia de Administración y Logística"/>
    <s v="Infraestructura"/>
    <n v="0"/>
    <x v="0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n v="5519"/>
    <n v="2040"/>
    <n v="2040"/>
    <n v="2040"/>
    <n v="2040"/>
    <n v="2040"/>
    <s v=""/>
    <s v=""/>
    <s v=""/>
    <s v=""/>
    <s v=""/>
    <s v=""/>
    <m/>
    <n v="15719"/>
    <m/>
    <s v=""/>
    <m/>
    <s v=""/>
    <m/>
    <s v=""/>
    <n v="15719"/>
    <n v="0"/>
    <n v="0"/>
    <s v="SI"/>
    <m/>
    <s v="Continuidad"/>
    <s v="SI"/>
    <m/>
    <m/>
    <s v="Jorge Manuel Chu Kuzan"/>
    <s v="958 685 691"/>
  </r>
  <r>
    <x v="16"/>
    <x v="0"/>
    <x v="0"/>
    <n v="0"/>
    <s v="Gerencia de Administración y Logística"/>
    <s v="Infraestructura"/>
    <n v="0"/>
    <x v="0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n v="3520"/>
    <n v="3360"/>
    <n v="3360"/>
    <n v="360"/>
    <n v="360"/>
    <n v="264"/>
    <s v=""/>
    <s v=""/>
    <s v=""/>
    <s v=""/>
    <s v=""/>
    <s v=""/>
    <m/>
    <n v="11224"/>
    <m/>
    <s v=""/>
    <m/>
    <s v=""/>
    <m/>
    <s v=""/>
    <n v="11224"/>
    <n v="0"/>
    <n v="0"/>
    <s v="SI"/>
    <m/>
    <s v="Continuidad"/>
    <s v="SI"/>
    <m/>
    <m/>
    <s v="Jorge Manuel Chu Kuzan"/>
    <s v="958 685 691"/>
  </r>
  <r>
    <x v="17"/>
    <x v="0"/>
    <x v="1"/>
    <s v=""/>
    <s v="Gerencia de Administración y Logística"/>
    <s v="Seguridad"/>
    <s v=""/>
    <x v="2"/>
    <x v="15"/>
    <s v="Vigilancia Personas Jurídicas"/>
    <x v="2"/>
    <x v="0"/>
    <m/>
    <m/>
    <m/>
    <s v="Muy Alta"/>
    <s v="NO"/>
    <x v="2"/>
    <s v="Sin convocatoria"/>
    <s v="36"/>
    <d v="2022-10-01T00:00:00"/>
    <d v="2025-09-30T00:00:00"/>
    <n v="1019802"/>
    <n v="1019802"/>
    <n v="1019802"/>
    <n v="1019802"/>
    <n v="1019802"/>
    <n v="1019802"/>
    <n v="1019802"/>
    <n v="1019802"/>
    <n v="1019802"/>
    <n v="1019802"/>
    <n v="1019802"/>
    <n v="1019802"/>
    <m/>
    <n v="12237624"/>
    <m/>
    <n v="24475260"/>
    <m/>
    <n v="18356444"/>
    <m/>
    <s v=""/>
    <n v="55069328"/>
    <s v="Contratación"/>
    <s v="Significativa"/>
    <s v="SI"/>
    <m/>
    <s v="Nuevo"/>
    <s v="SI"/>
    <m/>
    <m/>
    <s v="Dino Eduardo Aguilar Saldaña "/>
    <s v="944 209 389"/>
  </r>
  <r>
    <x v="18"/>
    <x v="0"/>
    <x v="1"/>
    <s v=""/>
    <s v="Gerencia de Administración y Logística"/>
    <s v="Seguridad"/>
    <s v=""/>
    <x v="2"/>
    <x v="16"/>
    <s v="Fuerzas Policiales"/>
    <x v="2"/>
    <x v="0"/>
    <m/>
    <m/>
    <m/>
    <s v="Muy Alta"/>
    <s v="NO"/>
    <x v="2"/>
    <s v="Sin convocatoria"/>
    <s v="24"/>
    <d v="2022-03-10T00:00:00"/>
    <d v="2024-03-09T00:00:00"/>
    <n v="500000"/>
    <n v="500000"/>
    <n v="500000"/>
    <n v="500000"/>
    <n v="500000"/>
    <n v="500000"/>
    <n v="500000"/>
    <n v="500000"/>
    <n v="500000"/>
    <n v="500000"/>
    <n v="500000"/>
    <n v="500000"/>
    <m/>
    <n v="6000000"/>
    <m/>
    <n v="1150000"/>
    <m/>
    <s v=""/>
    <m/>
    <s v=""/>
    <n v="7150000"/>
    <s v="Contratación"/>
    <s v="Significativa"/>
    <s v="SI"/>
    <m/>
    <s v="Renovación"/>
    <s v="SI"/>
    <m/>
    <m/>
    <s v="Dino Eduardo Aguilar Saldaña "/>
    <s v="944 209 389"/>
  </r>
  <r>
    <x v="19"/>
    <x v="0"/>
    <x v="1"/>
    <s v=""/>
    <s v="Gerencia de Administración y Logística"/>
    <s v="Seguridad"/>
    <s v=""/>
    <x v="2"/>
    <x v="17"/>
    <s v="Mantenimiento y Reparación de Equipos de Alarmas y Seguridad"/>
    <x v="2"/>
    <x v="0"/>
    <m/>
    <m/>
    <m/>
    <s v="Muy Alta"/>
    <s v="NO"/>
    <x v="0"/>
    <s v="Enero"/>
    <s v="36"/>
    <d v="2023-03-01T00:00:00"/>
    <d v="2026-02-28T00:00:00"/>
    <s v=""/>
    <s v=""/>
    <n v="211864"/>
    <n v="211864"/>
    <n v="211864"/>
    <n v="211864"/>
    <n v="211864"/>
    <n v="211864"/>
    <n v="211864"/>
    <n v="211864"/>
    <n v="211864"/>
    <n v="211868"/>
    <m/>
    <n v="2118644"/>
    <m/>
    <n v="2542373"/>
    <m/>
    <n v="2542373"/>
    <m/>
    <n v="423729"/>
    <n v="7627119"/>
    <s v="Contratación"/>
    <s v="Significativa"/>
    <s v="SI"/>
    <m/>
    <s v="Nuevo"/>
    <s v="SI"/>
    <m/>
    <m/>
    <s v="Dino Eduardo Aguilar Saldaña "/>
    <s v="944 209 389"/>
  </r>
  <r>
    <x v="20"/>
    <x v="0"/>
    <x v="1"/>
    <s v=""/>
    <s v="Gerencia de Administración y Logística"/>
    <s v="Seguridad"/>
    <s v=""/>
    <x v="2"/>
    <x v="18"/>
    <s v="Mantenimiento y Reparación de Equipos de Alarmas y Seguridad"/>
    <x v="2"/>
    <x v="0"/>
    <m/>
    <m/>
    <m/>
    <s v="Muy Alta"/>
    <s v="NO"/>
    <x v="0"/>
    <s v="Enero"/>
    <s v="36"/>
    <d v="2023-03-01T00:00:00"/>
    <d v="2026-02-28T00:00:00"/>
    <s v=""/>
    <s v=""/>
    <n v="188324"/>
    <n v="188324"/>
    <n v="188324"/>
    <n v="188324"/>
    <n v="188324"/>
    <n v="188324"/>
    <n v="188324"/>
    <n v="188324"/>
    <n v="188324"/>
    <n v="188324"/>
    <m/>
    <n v="1883240"/>
    <m/>
    <n v="2259888"/>
    <m/>
    <n v="2259888"/>
    <m/>
    <n v="376645"/>
    <n v="6779661"/>
    <s v="Contratación"/>
    <s v="Significativa"/>
    <s v="SI"/>
    <m/>
    <s v="Nuevo"/>
    <s v="SI"/>
    <m/>
    <m/>
    <s v="Dino Eduardo Aguilar Saldaña "/>
    <s v="944 209 389"/>
  </r>
  <r>
    <x v="21"/>
    <x v="0"/>
    <x v="1"/>
    <s v=""/>
    <s v="Gerencia de Administración y Logística"/>
    <s v="Seguridad"/>
    <s v=""/>
    <x v="2"/>
    <x v="19"/>
    <s v="MANTENIMIENTO Y REPARACIÓN DE EQUIPOS DE ALARMA Y SEGURIDAD"/>
    <x v="2"/>
    <x v="0"/>
    <m/>
    <m/>
    <m/>
    <s v="Muy Alta"/>
    <s v="NO"/>
    <x v="0"/>
    <s v="Febrero"/>
    <s v="36"/>
    <d v="2023-03-01T00:00:00"/>
    <d v="2026-02-28T00:00:00"/>
    <s v=""/>
    <s v=""/>
    <n v="188324"/>
    <n v="188324"/>
    <n v="188324"/>
    <n v="188324"/>
    <n v="188324"/>
    <n v="188324"/>
    <n v="188324"/>
    <n v="188324"/>
    <n v="188324"/>
    <n v="188324"/>
    <m/>
    <n v="1883240"/>
    <m/>
    <n v="2259888"/>
    <m/>
    <n v="2259888"/>
    <m/>
    <n v="376645"/>
    <n v="6779661"/>
    <s v="Contratación"/>
    <s v="Significativa"/>
    <s v="SI"/>
    <m/>
    <s v="Nuevo"/>
    <s v="SI"/>
    <m/>
    <m/>
    <s v="Dino Eduardo Aguilar Saldaña "/>
    <s v="944 209 389"/>
  </r>
  <r>
    <x v="22"/>
    <x v="0"/>
    <x v="1"/>
    <s v=""/>
    <s v="Gerencia de Administración y Logística"/>
    <s v="Seguridad"/>
    <s v=""/>
    <x v="2"/>
    <x v="20"/>
    <s v="MANTENIMIENTO Y REPARACIÓN DE EQUIPOS DE ALARMA Y SEGURIDAD "/>
    <x v="2"/>
    <x v="0"/>
    <m/>
    <m/>
    <m/>
    <s v="Muy Alta"/>
    <s v="NO"/>
    <x v="0"/>
    <s v="Febrero"/>
    <s v="36"/>
    <d v="2023-03-01T00:00:00"/>
    <d v="2026-02-28T00:00:00"/>
    <s v=""/>
    <s v=""/>
    <n v="30603"/>
    <n v="30603"/>
    <n v="30603"/>
    <n v="30603"/>
    <n v="30603"/>
    <n v="30603"/>
    <n v="30603"/>
    <n v="30603"/>
    <n v="30603"/>
    <n v="30599"/>
    <m/>
    <n v="306026"/>
    <m/>
    <n v="367232"/>
    <m/>
    <n v="367232"/>
    <m/>
    <n v="61205"/>
    <n v="1101695"/>
    <s v="Contratación"/>
    <s v="Significativa"/>
    <s v="SI"/>
    <m/>
    <s v="Nuevo"/>
    <s v="SI"/>
    <m/>
    <m/>
    <s v="Dino Eduardo Aguilar Saldaña "/>
    <s v="944 209 389"/>
  </r>
  <r>
    <x v="23"/>
    <x v="0"/>
    <x v="1"/>
    <s v=""/>
    <s v="Gerencia de Administración y Logística"/>
    <s v="Seguridad"/>
    <s v=""/>
    <x v="2"/>
    <x v="21"/>
    <s v="MANTENIMIENTO Y REPARACIÓN DE EQUIPOS DE ALARMA Y SEGURIDAD"/>
    <x v="2"/>
    <x v="0"/>
    <m/>
    <m/>
    <m/>
    <s v="Muy Alta"/>
    <s v="NO"/>
    <x v="0"/>
    <s v="Febrero"/>
    <s v="36"/>
    <d v="2023-03-01T00:00:00"/>
    <d v="2026-02-28T00:00:00"/>
    <s v=""/>
    <s v=""/>
    <n v="30603"/>
    <n v="30603"/>
    <n v="30603"/>
    <n v="30603"/>
    <n v="30603"/>
    <n v="30603"/>
    <n v="30603"/>
    <n v="30603"/>
    <n v="30603"/>
    <n v="30599"/>
    <m/>
    <n v="306026"/>
    <m/>
    <n v="367232"/>
    <m/>
    <n v="367232"/>
    <m/>
    <n v="61205"/>
    <n v="1101695"/>
    <s v="Contratación"/>
    <s v="Significativa"/>
    <s v="SI"/>
    <m/>
    <s v="Nuevo"/>
    <s v="SI"/>
    <m/>
    <m/>
    <s v="Dino Eduardo Aguilar Saldaña "/>
    <s v="944 209 389"/>
  </r>
  <r>
    <x v="24"/>
    <x v="0"/>
    <x v="1"/>
    <s v=""/>
    <s v="Gerencia de Administración y Logística"/>
    <s v="Seguridad"/>
    <s v=""/>
    <x v="2"/>
    <x v="22"/>
    <s v="MANTENIMIENTO Y REPARACIÓN DE BÓVEDAS Y CAJAS DE SEGURIDAD"/>
    <x v="2"/>
    <x v="0"/>
    <m/>
    <m/>
    <m/>
    <s v="Muy Alta"/>
    <s v="NO"/>
    <x v="2"/>
    <s v="Sin convocatoria"/>
    <s v="36"/>
    <d v="2021-03-09T00:00:00"/>
    <d v="2024-03-08T00:00:00"/>
    <n v="24419"/>
    <n v="24419"/>
    <n v="24419"/>
    <n v="24419"/>
    <n v="24419"/>
    <n v="24419"/>
    <n v="24419"/>
    <n v="24419"/>
    <n v="24419"/>
    <n v="24419"/>
    <n v="24419"/>
    <n v="24420"/>
    <m/>
    <n v="293029"/>
    <m/>
    <n v="48838"/>
    <m/>
    <s v=""/>
    <m/>
    <s v=""/>
    <n v="341867"/>
    <s v="Contratación"/>
    <s v="Significativa"/>
    <s v="SI"/>
    <m/>
    <s v="Renovación"/>
    <s v="SI"/>
    <m/>
    <m/>
    <s v="Dino Eduardo Aguilar Saldaña "/>
    <s v="944 209 389"/>
  </r>
  <r>
    <x v="25"/>
    <x v="0"/>
    <x v="1"/>
    <s v=""/>
    <s v="Gerencia de Administración y Logística"/>
    <s v="Seguridad"/>
    <s v=""/>
    <x v="2"/>
    <x v="23"/>
    <s v="MANTENIMIENTO Y REPARACIÓN DE EQUIPOS DE ALARMA Y SEGURIDAD"/>
    <x v="2"/>
    <x v="0"/>
    <m/>
    <m/>
    <m/>
    <s v="Alta"/>
    <s v="NO"/>
    <x v="2"/>
    <s v="Sin convocatoria"/>
    <s v="12"/>
    <d v="2023-01-01T00:00:00"/>
    <d v="2023-12-31T00:00:00"/>
    <n v="16667"/>
    <n v="16667"/>
    <n v="16667"/>
    <n v="16667"/>
    <n v="16667"/>
    <n v="16667"/>
    <n v="16667"/>
    <n v="16667"/>
    <n v="16667"/>
    <n v="16667"/>
    <n v="16667"/>
    <n v="16663"/>
    <m/>
    <n v="200000"/>
    <m/>
    <s v=""/>
    <m/>
    <s v=""/>
    <m/>
    <s v=""/>
    <n v="200000"/>
    <s v="Contratación"/>
    <s v="Significativa"/>
    <s v="SI"/>
    <m/>
    <s v="Nuevo"/>
    <s v="SI"/>
    <m/>
    <m/>
    <s v="Dino Eduardo Aguilar Saldaña "/>
    <s v="944 209 389"/>
  </r>
  <r>
    <x v="26"/>
    <x v="0"/>
    <x v="1"/>
    <s v=""/>
    <s v="Gerencia de Administración y Logística"/>
    <s v="Seguridad"/>
    <s v=""/>
    <x v="2"/>
    <x v="24"/>
    <s v="MANTENIMIENTO Y REPARACIÓN DE EQUIPOS DE ALARMA Y SEGURIDAD"/>
    <x v="2"/>
    <x v="0"/>
    <m/>
    <m/>
    <m/>
    <s v="Alta"/>
    <s v="NO"/>
    <x v="2"/>
    <s v="Sin convocatoria"/>
    <s v="12"/>
    <d v="2023-01-01T00:00:00"/>
    <d v="2023-12-31T00:00:00"/>
    <n v="10397"/>
    <n v="10397"/>
    <n v="10397"/>
    <n v="10397"/>
    <n v="10397"/>
    <n v="10397"/>
    <n v="10397"/>
    <n v="10397"/>
    <n v="10397"/>
    <n v="10397"/>
    <n v="10397"/>
    <n v="10396"/>
    <m/>
    <n v="124763"/>
    <m/>
    <s v=""/>
    <m/>
    <s v=""/>
    <m/>
    <s v=""/>
    <n v="124763"/>
    <s v="Contratación"/>
    <s v="No Significativa"/>
    <s v="SI"/>
    <m/>
    <s v="Continuidad"/>
    <s v="SI"/>
    <m/>
    <m/>
    <s v="Dino Eduardo Aguilar Saldaña "/>
    <s v="944 209 389"/>
  </r>
  <r>
    <x v="27"/>
    <x v="0"/>
    <x v="1"/>
    <s v=""/>
    <s v="Gerencia de Administración y Logística"/>
    <s v="Seguridad"/>
    <s v=""/>
    <x v="2"/>
    <x v="25"/>
    <s v="OTROS SUMINISTROS"/>
    <x v="3"/>
    <x v="0"/>
    <m/>
    <m/>
    <m/>
    <s v="Moderada"/>
    <s v="NO"/>
    <x v="2"/>
    <s v="Marzo"/>
    <s v="2"/>
    <d v="2023-03-01T00:00:00"/>
    <d v="2023-05-31T00:00:00"/>
    <s v=""/>
    <s v=""/>
    <n v="31678"/>
    <s v=""/>
    <n v="31678"/>
    <s v=""/>
    <s v=""/>
    <s v=""/>
    <s v=""/>
    <s v=""/>
    <s v=""/>
    <s v=""/>
    <m/>
    <n v="63356"/>
    <m/>
    <s v=""/>
    <m/>
    <s v=""/>
    <m/>
    <s v=""/>
    <n v="63356"/>
    <s v="Contratación"/>
    <s v="Significativa"/>
    <s v="SI"/>
    <m/>
    <s v="Nuevo"/>
    <s v="SI"/>
    <m/>
    <m/>
    <s v="Dino Eduardo Aguilar Saldaña "/>
    <s v="944 209 389"/>
  </r>
  <r>
    <x v="28"/>
    <x v="0"/>
    <x v="1"/>
    <s v=""/>
    <s v="Gerencia de Administración y Logística"/>
    <s v="Seguridad"/>
    <s v=""/>
    <x v="2"/>
    <x v="26"/>
    <s v="MANTENIMIENTO Y REPARACIÓN DE EQUIPOS DE ALARMA Y SEGURIDAD"/>
    <x v="2"/>
    <x v="0"/>
    <m/>
    <m/>
    <m/>
    <s v="Alta"/>
    <s v="NO"/>
    <x v="2"/>
    <s v="Junio"/>
    <s v="6"/>
    <d v="2023-06-01T00:00:00"/>
    <d v="2023-11-30T00:00:00"/>
    <s v=""/>
    <s v=""/>
    <s v=""/>
    <s v=""/>
    <s v=""/>
    <n v="20000"/>
    <s v=""/>
    <s v=""/>
    <s v=""/>
    <s v=""/>
    <n v="16000"/>
    <s v=""/>
    <m/>
    <n v="36000"/>
    <m/>
    <s v=""/>
    <m/>
    <s v=""/>
    <m/>
    <s v=""/>
    <n v="36000"/>
    <s v="Contratación"/>
    <s v="Significativa"/>
    <s v="SI"/>
    <m/>
    <s v="Nuevo"/>
    <s v="SI"/>
    <m/>
    <m/>
    <s v="Dino Eduardo Aguilar Saldaña "/>
    <s v="944 209 389"/>
  </r>
  <r>
    <x v="29"/>
    <x v="0"/>
    <x v="1"/>
    <s v=""/>
    <s v="Gerencia de Administración y Logística"/>
    <s v="Seguridad"/>
    <s v=""/>
    <x v="2"/>
    <x v="27"/>
    <s v="TELEFONOS"/>
    <x v="2"/>
    <x v="0"/>
    <m/>
    <m/>
    <m/>
    <s v="Moderada"/>
    <s v="NO"/>
    <x v="2"/>
    <s v="Enero"/>
    <s v="12"/>
    <d v="2023-01-01T00:00:00"/>
    <d v="2023-12-31T00:00:00"/>
    <n v="2542"/>
    <n v="2542"/>
    <n v="2542"/>
    <n v="2542"/>
    <n v="2542"/>
    <n v="2542"/>
    <n v="2542"/>
    <n v="2542"/>
    <n v="2542"/>
    <n v="2542"/>
    <n v="2542"/>
    <n v="2546"/>
    <m/>
    <n v="30508"/>
    <m/>
    <s v=""/>
    <m/>
    <s v=""/>
    <m/>
    <s v=""/>
    <n v="30508"/>
    <s v="Contratación"/>
    <s v="Significativa"/>
    <s v="SI"/>
    <m/>
    <s v="Nuevo"/>
    <s v="SI"/>
    <m/>
    <m/>
    <s v="Dino Eduardo Aguilar Saldaña "/>
    <s v="944 209 389"/>
  </r>
  <r>
    <x v="30"/>
    <x v="0"/>
    <x v="1"/>
    <s v=""/>
    <s v="Gerencia de Administración y Logística"/>
    <s v="Seguridad"/>
    <s v=""/>
    <x v="2"/>
    <x v="28"/>
    <s v="MANTENIMIENTO BOVEDAS Y CAJAS DE SEGURIDAD"/>
    <x v="2"/>
    <x v="0"/>
    <m/>
    <m/>
    <m/>
    <s v="Moderada"/>
    <s v="NO"/>
    <x v="2"/>
    <s v="Enero"/>
    <s v="12"/>
    <d v="2023-01-01T00:00:00"/>
    <d v="2023-12-31T00:00:00"/>
    <s v=""/>
    <s v=""/>
    <s v=""/>
    <s v=""/>
    <s v=""/>
    <n v="30000"/>
    <s v=""/>
    <s v=""/>
    <s v=""/>
    <s v=""/>
    <s v=""/>
    <s v=""/>
    <m/>
    <n v="30000"/>
    <m/>
    <s v=""/>
    <m/>
    <s v=""/>
    <m/>
    <s v=""/>
    <n v="30000"/>
    <s v="Contratación"/>
    <s v="Significativa"/>
    <s v="SI"/>
    <m/>
    <s v="Nuevo"/>
    <s v="SI"/>
    <m/>
    <m/>
    <s v="Dino Eduardo Aguilar Saldaña "/>
    <s v="944 209 389"/>
  </r>
  <r>
    <x v="31"/>
    <x v="0"/>
    <x v="1"/>
    <s v=""/>
    <s v="Gerencia de Administración y Logística"/>
    <s v="Seguridad"/>
    <s v=""/>
    <x v="2"/>
    <x v="29"/>
    <s v="OTROS SUMINISTROS"/>
    <x v="3"/>
    <x v="0"/>
    <m/>
    <m/>
    <m/>
    <s v="Moderada"/>
    <s v="NO"/>
    <x v="2"/>
    <s v="Junio"/>
    <s v="1"/>
    <d v="2023-06-01T00:00:00"/>
    <d v="2023-06-30T00:00:00"/>
    <s v=""/>
    <s v=""/>
    <s v=""/>
    <s v=""/>
    <s v=""/>
    <n v="7628"/>
    <s v=""/>
    <s v=""/>
    <s v=""/>
    <s v=""/>
    <s v=""/>
    <s v=""/>
    <m/>
    <n v="7628"/>
    <m/>
    <s v=""/>
    <m/>
    <s v=""/>
    <m/>
    <s v=""/>
    <n v="7628"/>
    <s v="Contratación"/>
    <s v="No Significativa"/>
    <s v="SI"/>
    <m/>
    <s v="Nuevo"/>
    <s v="SI"/>
    <m/>
    <m/>
    <s v="Dino Eduardo Aguilar Saldaña "/>
    <s v="944 209 389"/>
  </r>
  <r>
    <x v="32"/>
    <x v="0"/>
    <x v="1"/>
    <s v=""/>
    <s v="Gerencia de Administración y Logística"/>
    <s v="Seguridad"/>
    <s v=""/>
    <x v="2"/>
    <x v="30"/>
    <s v="VARIOS"/>
    <x v="2"/>
    <x v="0"/>
    <m/>
    <m/>
    <m/>
    <s v="Alta"/>
    <s v="NO"/>
    <x v="2"/>
    <s v="Enero"/>
    <s v="1"/>
    <d v="2023-01-01T00:00:00"/>
    <d v="2023-01-31T00:00:00"/>
    <n v="5835"/>
    <s v=""/>
    <s v=""/>
    <s v=""/>
    <s v=""/>
    <s v=""/>
    <s v=""/>
    <s v=""/>
    <s v=""/>
    <s v=""/>
    <s v=""/>
    <s v=""/>
    <m/>
    <n v="5835"/>
    <m/>
    <s v=""/>
    <m/>
    <s v=""/>
    <m/>
    <s v=""/>
    <n v="5835"/>
    <s v="Contratación"/>
    <s v="No Significativa"/>
    <s v="SI"/>
    <m/>
    <s v="Nuevo"/>
    <s v="SI"/>
    <m/>
    <m/>
    <s v="Dino Eduardo Aguilar Saldaña "/>
    <s v="944 209 389"/>
  </r>
  <r>
    <x v="33"/>
    <x v="0"/>
    <x v="1"/>
    <s v=""/>
    <s v="Gerencia de Administración y Logística"/>
    <s v="Seguridad"/>
    <s v=""/>
    <x v="2"/>
    <x v="31"/>
    <s v="EQUIPOS DE TRANSPORTE Y MAQUINARIAS OTRAS"/>
    <x v="3"/>
    <x v="0"/>
    <m/>
    <m/>
    <m/>
    <s v="Muy Alta"/>
    <s v="NO"/>
    <x v="0"/>
    <s v="Marzo"/>
    <n v="4"/>
    <d v="2023-04-01T00:00:00"/>
    <d v="2023-10-31T00:00:00"/>
    <s v=""/>
    <s v=""/>
    <s v=""/>
    <s v=""/>
    <s v=""/>
    <s v=""/>
    <n v="536719"/>
    <s v=""/>
    <s v=""/>
    <n v="713281"/>
    <s v=""/>
    <s v=""/>
    <m/>
    <n v="1250000"/>
    <m/>
    <s v=""/>
    <m/>
    <s v=""/>
    <m/>
    <s v=""/>
    <n v="1250000"/>
    <s v="Contratación"/>
    <s v="Significativa"/>
    <s v="SI"/>
    <m/>
    <s v="Nuevo"/>
    <s v="SI"/>
    <m/>
    <m/>
    <s v="Dino Eduardo Aguilar Saldaña "/>
    <s v="944 209 389"/>
  </r>
  <r>
    <x v="34"/>
    <x v="0"/>
    <x v="1"/>
    <s v=""/>
    <s v="Gerencia de Administración y Logística"/>
    <s v="Seguridad"/>
    <s v=""/>
    <x v="2"/>
    <x v="32"/>
    <s v="EQUIPOS DE TRANSPORTE Y MAQUINARIAS OTRAS"/>
    <x v="3"/>
    <x v="0"/>
    <m/>
    <m/>
    <m/>
    <s v="Muy Alta"/>
    <s v="NO"/>
    <x v="0"/>
    <s v="Abril"/>
    <n v="1"/>
    <d v="2023-04-01T00:00:00"/>
    <d v="2023-04-30T00:00:00"/>
    <s v=""/>
    <s v=""/>
    <s v=""/>
    <s v=""/>
    <s v=""/>
    <s v=""/>
    <n v="500000"/>
    <s v=""/>
    <s v=""/>
    <s v=""/>
    <s v=""/>
    <s v=""/>
    <m/>
    <n v="500000"/>
    <m/>
    <s v=""/>
    <m/>
    <s v=""/>
    <m/>
    <s v=""/>
    <n v="500000"/>
    <s v="Contratación"/>
    <s v="Significativa"/>
    <s v="SI"/>
    <m/>
    <s v="Nuevo"/>
    <s v="SI"/>
    <m/>
    <m/>
    <s v="Dino Eduardo Aguilar Saldaña "/>
    <s v="944 209 389"/>
  </r>
  <r>
    <x v="35"/>
    <x v="0"/>
    <x v="1"/>
    <s v=""/>
    <s v="Gerencia de Administración y Logística"/>
    <s v="Seguridad"/>
    <s v=""/>
    <x v="2"/>
    <x v="33"/>
    <s v="EQUIPOS DE TRANSPORTE Y MAQUINARIAS OTRAS"/>
    <x v="3"/>
    <x v="0"/>
    <m/>
    <m/>
    <m/>
    <s v="Muy Alta"/>
    <s v="NO"/>
    <x v="0"/>
    <s v="Abril"/>
    <n v="1"/>
    <d v="2023-04-01T00:00:00"/>
    <d v="2023-04-30T00:00:00"/>
    <s v=""/>
    <s v=""/>
    <s v=""/>
    <s v=""/>
    <s v=""/>
    <s v=""/>
    <n v="360000"/>
    <s v=""/>
    <s v=""/>
    <s v=""/>
    <s v=""/>
    <s v=""/>
    <m/>
    <n v="360000"/>
    <m/>
    <s v=""/>
    <m/>
    <s v=""/>
    <m/>
    <s v=""/>
    <n v="360000"/>
    <s v="Contratación"/>
    <s v="Significativa"/>
    <s v="SI"/>
    <m/>
    <s v="Nuevo"/>
    <s v="SI"/>
    <m/>
    <m/>
    <s v="Dino Eduardo Aguilar Saldaña "/>
    <s v="944 209 389"/>
  </r>
  <r>
    <x v="36"/>
    <x v="0"/>
    <x v="1"/>
    <s v=""/>
    <s v="Gerencia de Administración y Logística"/>
    <s v="Seguridad"/>
    <s v=""/>
    <x v="2"/>
    <x v="34"/>
    <s v="EQUIPOS DE TRANSPORTE Y MAQUINARIAS OTRAS"/>
    <x v="3"/>
    <x v="0"/>
    <m/>
    <m/>
    <m/>
    <s v="Muy Alta"/>
    <s v="NO"/>
    <x v="0"/>
    <s v="Marzo"/>
    <s v="1"/>
    <d v="2023-06-01T00:00:00"/>
    <d v="2023-06-30T00:00:00"/>
    <s v=""/>
    <s v=""/>
    <s v=""/>
    <s v=""/>
    <s v=""/>
    <n v="338983"/>
    <s v=""/>
    <s v=""/>
    <s v=""/>
    <s v=""/>
    <s v=""/>
    <s v=""/>
    <m/>
    <n v="338983"/>
    <m/>
    <s v=""/>
    <m/>
    <s v=""/>
    <m/>
    <s v=""/>
    <n v="338983"/>
    <s v="Contratación"/>
    <s v="Significativa"/>
    <s v="SI"/>
    <m/>
    <s v="Nuevo"/>
    <s v="SI"/>
    <m/>
    <m/>
    <s v="Dino Eduardo Aguilar Saldaña "/>
    <s v="944 209 389"/>
  </r>
  <r>
    <x v="37"/>
    <x v="0"/>
    <x v="1"/>
    <n v="0"/>
    <s v="Gerencia de Administración y Logística"/>
    <s v="Seguridad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n v="4120"/>
    <n v="4120"/>
    <n v="6080"/>
    <n v="6080"/>
    <n v="6080"/>
    <n v="6080"/>
    <s v=""/>
    <s v=""/>
    <s v=""/>
    <s v=""/>
    <s v=""/>
    <s v=""/>
    <m/>
    <n v="32560"/>
    <m/>
    <s v=""/>
    <m/>
    <s v=""/>
    <m/>
    <s v=""/>
    <n v="32560"/>
    <n v="0"/>
    <n v="0"/>
    <s v="SI"/>
    <m/>
    <n v="0"/>
    <s v="SI"/>
    <m/>
    <m/>
    <s v="Dino Eduardo Aguilar Saldaña "/>
    <s v="944 209 389"/>
  </r>
  <r>
    <x v="38"/>
    <x v="0"/>
    <x v="1"/>
    <n v="0"/>
    <s v="Gerencia de Administración y Logística"/>
    <s v="Seguridad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n v="3360"/>
    <n v="3360"/>
    <n v="4620"/>
    <n v="4620"/>
    <n v="4620"/>
    <n v="4620"/>
    <s v=""/>
    <s v=""/>
    <s v=""/>
    <s v=""/>
    <s v=""/>
    <s v=""/>
    <m/>
    <n v="25200"/>
    <m/>
    <s v=""/>
    <m/>
    <s v=""/>
    <m/>
    <s v=""/>
    <n v="25200"/>
    <n v="0"/>
    <n v="0"/>
    <s v="SI"/>
    <m/>
    <n v="0"/>
    <s v="SI"/>
    <m/>
    <m/>
    <s v="Dino Eduardo Aguilar Saldaña "/>
    <s v="944 209 389"/>
  </r>
  <r>
    <x v="39"/>
    <x v="0"/>
    <x v="1"/>
    <n v="0"/>
    <s v="Gerencia de Administración y Logística"/>
    <s v="Seguridad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n v="100"/>
    <n v="100"/>
    <n v="100"/>
    <n v="100"/>
    <n v="5000"/>
    <n v="5980"/>
    <s v=""/>
    <s v=""/>
    <s v=""/>
    <s v=""/>
    <s v=""/>
    <s v=""/>
    <m/>
    <n v="11380"/>
    <m/>
    <s v=""/>
    <m/>
    <s v=""/>
    <m/>
    <s v=""/>
    <n v="11380"/>
    <n v="0"/>
    <n v="0"/>
    <s v="SI"/>
    <m/>
    <n v="0"/>
    <s v="SI"/>
    <m/>
    <m/>
    <s v="Dino Eduardo Aguilar Saldaña "/>
    <s v="944 209 389"/>
  </r>
  <r>
    <x v="40"/>
    <x v="0"/>
    <x v="1"/>
    <n v="0"/>
    <s v="Gerencia de Administración y Logística"/>
    <s v="Seguridad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n v="420"/>
    <n v="420"/>
    <n v="420"/>
    <n v="420"/>
    <n v="3570"/>
    <n v="4200"/>
    <s v=""/>
    <s v=""/>
    <s v=""/>
    <s v=""/>
    <s v=""/>
    <s v=""/>
    <m/>
    <n v="9450"/>
    <m/>
    <s v=""/>
    <m/>
    <s v=""/>
    <m/>
    <s v=""/>
    <n v="9450"/>
    <n v="0"/>
    <n v="0"/>
    <s v="SI"/>
    <m/>
    <n v="0"/>
    <s v="SI"/>
    <m/>
    <m/>
    <s v="Dino Eduardo Aguilar Saldaña "/>
    <s v="944 209 389"/>
  </r>
  <r>
    <x v="41"/>
    <x v="0"/>
    <x v="1"/>
    <n v="0"/>
    <s v="Gerencia de Administración y Logística"/>
    <s v="Seguridad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n v="980"/>
    <n v="980"/>
    <n v="1080"/>
    <n v="1080"/>
    <n v="1080"/>
    <n v="1080"/>
    <s v=""/>
    <s v=""/>
    <s v=""/>
    <s v=""/>
    <s v=""/>
    <s v=""/>
    <m/>
    <n v="6280"/>
    <m/>
    <s v=""/>
    <m/>
    <s v=""/>
    <m/>
    <s v=""/>
    <n v="6280"/>
    <n v="0"/>
    <n v="0"/>
    <s v="SI"/>
    <m/>
    <n v="0"/>
    <s v="SI"/>
    <m/>
    <m/>
    <s v="Dino Eduardo Aguilar Saldaña "/>
    <s v="944 209 389"/>
  </r>
  <r>
    <x v="42"/>
    <x v="0"/>
    <x v="1"/>
    <n v="0"/>
    <s v="Gerencia de Administración y Logística"/>
    <s v="Seguridad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n v="780"/>
    <n v="780"/>
    <n v="1040"/>
    <n v="1040"/>
    <n v="1040"/>
    <n v="1040"/>
    <s v=""/>
    <s v=""/>
    <s v=""/>
    <s v=""/>
    <s v=""/>
    <s v=""/>
    <m/>
    <n v="5720"/>
    <m/>
    <s v=""/>
    <m/>
    <s v=""/>
    <m/>
    <s v=""/>
    <n v="5720"/>
    <n v="0"/>
    <n v="0"/>
    <s v="SI"/>
    <m/>
    <n v="0"/>
    <s v="SI"/>
    <m/>
    <m/>
    <s v="Dino Eduardo Aguilar Saldaña "/>
    <s v="944 209 389"/>
  </r>
  <r>
    <x v="43"/>
    <x v="0"/>
    <x v="1"/>
    <n v="0"/>
    <s v="Gerencia de Administración y Logística"/>
    <s v="Seguridad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n v="720"/>
    <n v="720"/>
    <n v="960"/>
    <n v="960"/>
    <n v="960"/>
    <n v="960"/>
    <s v=""/>
    <s v=""/>
    <s v=""/>
    <s v=""/>
    <s v=""/>
    <s v=""/>
    <m/>
    <n v="5280"/>
    <m/>
    <s v=""/>
    <m/>
    <s v=""/>
    <m/>
    <s v=""/>
    <n v="5280"/>
    <n v="0"/>
    <n v="0"/>
    <s v="SI"/>
    <m/>
    <n v="0"/>
    <s v="SI"/>
    <m/>
    <m/>
    <s v="Dino Eduardo Aguilar Saldaña "/>
    <s v="944 209 389"/>
  </r>
  <r>
    <x v="44"/>
    <x v="0"/>
    <x v="1"/>
    <n v="0"/>
    <s v="Gerencia de Administración y Logística"/>
    <s v="Seguridad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n v="120"/>
    <n v="120"/>
    <n v="120"/>
    <n v="120"/>
    <n v="720"/>
    <n v="840"/>
    <s v=""/>
    <s v=""/>
    <s v=""/>
    <s v=""/>
    <s v=""/>
    <s v=""/>
    <m/>
    <n v="2040"/>
    <m/>
    <s v=""/>
    <m/>
    <s v=""/>
    <m/>
    <s v=""/>
    <n v="2040"/>
    <n v="0"/>
    <n v="0"/>
    <s v="SI"/>
    <m/>
    <n v="0"/>
    <s v="SI"/>
    <m/>
    <m/>
    <s v="Dino Eduardo Aguilar Saldaña "/>
    <s v="944 209 389"/>
  </r>
  <r>
    <x v="45"/>
    <x v="0"/>
    <x v="1"/>
    <n v="0"/>
    <s v="Gerencia de Administración y Logística"/>
    <s v="Seguridad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n v="120"/>
    <n v="120"/>
    <n v="240"/>
    <n v="240"/>
    <n v="240"/>
    <n v="240"/>
    <s v=""/>
    <s v=""/>
    <s v=""/>
    <s v=""/>
    <s v=""/>
    <s v=""/>
    <m/>
    <n v="1200"/>
    <m/>
    <s v=""/>
    <m/>
    <s v=""/>
    <m/>
    <s v=""/>
    <n v="1200"/>
    <n v="0"/>
    <n v="0"/>
    <s v="SI"/>
    <m/>
    <n v="0"/>
    <s v="SI"/>
    <m/>
    <m/>
    <s v="Dino Eduardo Aguilar Saldaña "/>
    <s v="944 209 389"/>
  </r>
  <r>
    <x v="46"/>
    <x v="0"/>
    <x v="2"/>
    <s v="Control Patrimonial"/>
    <n v="0"/>
    <n v="0"/>
    <n v="0"/>
    <x v="1"/>
    <x v="35"/>
    <s v="Depreciación de edificios - utilizados por la entidad"/>
    <x v="4"/>
    <x v="0"/>
    <m/>
    <m/>
    <m/>
    <n v="0"/>
    <s v="NO"/>
    <x v="1"/>
    <n v="0"/>
    <n v="0"/>
    <d v="1899-12-30T00:00:00"/>
    <d v="1899-12-30T00:00:00"/>
    <n v="1251401"/>
    <n v="1251401"/>
    <n v="1251401"/>
    <n v="1251401"/>
    <n v="1251401"/>
    <n v="1251401"/>
    <n v="1251401"/>
    <n v="1251401"/>
    <n v="1251401"/>
    <n v="1251401"/>
    <n v="1251401"/>
    <n v="1250652"/>
    <m/>
    <n v="15016063"/>
    <m/>
    <s v=""/>
    <m/>
    <s v=""/>
    <m/>
    <s v=""/>
    <n v="15016063"/>
    <n v="0"/>
    <n v="0"/>
    <s v="SI"/>
    <m/>
    <n v="0"/>
    <n v="0"/>
    <m/>
    <m/>
    <s v="Marco Leon  Aranguren"/>
    <s v="995 478 517"/>
  </r>
  <r>
    <x v="47"/>
    <x v="0"/>
    <x v="2"/>
    <s v="Control Patrimonial"/>
    <n v="0"/>
    <n v="0"/>
    <n v="0"/>
    <x v="1"/>
    <x v="36"/>
    <s v="Depreciación de edificios - utilizados temporalmente por terceros"/>
    <x v="4"/>
    <x v="0"/>
    <m/>
    <m/>
    <m/>
    <n v="0"/>
    <s v="NO"/>
    <x v="1"/>
    <n v="0"/>
    <n v="0"/>
    <d v="1899-12-30T00:00:00"/>
    <d v="1899-12-30T00:00:00"/>
    <n v="939"/>
    <n v="939"/>
    <n v="939"/>
    <n v="939"/>
    <n v="939"/>
    <n v="939"/>
    <n v="939"/>
    <n v="939"/>
    <n v="939"/>
    <n v="939"/>
    <n v="939"/>
    <n v="934"/>
    <m/>
    <n v="11263"/>
    <m/>
    <s v=""/>
    <m/>
    <s v=""/>
    <m/>
    <s v=""/>
    <n v="11263"/>
    <n v="0"/>
    <n v="0"/>
    <s v="SI"/>
    <m/>
    <n v="0"/>
    <n v="0"/>
    <m/>
    <m/>
    <s v="Marco Leon  Aranguren"/>
    <s v="996 478 517"/>
  </r>
  <r>
    <x v="48"/>
    <x v="0"/>
    <x v="2"/>
    <s v="Control Patrimonial"/>
    <n v="0"/>
    <n v="0"/>
    <n v="0"/>
    <x v="1"/>
    <x v="37"/>
    <s v="Depreciación de instalaciones - utilizados por la entidad"/>
    <x v="4"/>
    <x v="0"/>
    <m/>
    <m/>
    <m/>
    <n v="0"/>
    <s v="NO"/>
    <x v="1"/>
    <n v="0"/>
    <n v="0"/>
    <d v="1899-12-30T00:00:00"/>
    <d v="1899-12-30T00:00:00"/>
    <n v="186652"/>
    <n v="186652"/>
    <n v="186652"/>
    <n v="186652"/>
    <n v="186652"/>
    <n v="186652"/>
    <n v="186652"/>
    <n v="186652"/>
    <n v="186652"/>
    <n v="186652"/>
    <n v="186652"/>
    <n v="187256"/>
    <m/>
    <n v="2240428"/>
    <m/>
    <s v=""/>
    <m/>
    <s v=""/>
    <m/>
    <s v=""/>
    <n v="2240428"/>
    <n v="0"/>
    <n v="0"/>
    <s v="SI"/>
    <m/>
    <n v="0"/>
    <n v="0"/>
    <m/>
    <m/>
    <s v="Marco Leon  Aranguren"/>
    <s v="997 478 517"/>
  </r>
  <r>
    <x v="49"/>
    <x v="0"/>
    <x v="2"/>
    <s v="Control Patrimonial"/>
    <n v="0"/>
    <n v="0"/>
    <n v="0"/>
    <x v="1"/>
    <x v="38"/>
    <s v="Depreciación mobiliario y equipo - mobiliario"/>
    <x v="4"/>
    <x v="0"/>
    <m/>
    <m/>
    <m/>
    <n v="0"/>
    <s v="NO"/>
    <x v="1"/>
    <n v="0"/>
    <n v="0"/>
    <d v="1899-12-30T00:00:00"/>
    <d v="1899-12-30T00:00:00"/>
    <n v="544757"/>
    <n v="544757"/>
    <n v="544757"/>
    <n v="544757"/>
    <n v="544757"/>
    <n v="544757"/>
    <n v="544757"/>
    <n v="544757"/>
    <n v="544757"/>
    <n v="544757"/>
    <n v="544757"/>
    <n v="547058"/>
    <m/>
    <n v="6539385"/>
    <m/>
    <s v=""/>
    <m/>
    <s v=""/>
    <m/>
    <s v=""/>
    <n v="6539385"/>
    <n v="0"/>
    <n v="0"/>
    <s v="SI"/>
    <m/>
    <n v="0"/>
    <n v="0"/>
    <m/>
    <m/>
    <s v="Marco Leon  Aranguren"/>
    <s v="998 478 517"/>
  </r>
  <r>
    <x v="50"/>
    <x v="0"/>
    <x v="2"/>
    <s v="Control Patrimonial"/>
    <n v="0"/>
    <n v="0"/>
    <n v="0"/>
    <x v="1"/>
    <x v="39"/>
    <s v="Depreciación mobiliario y equipo - equipo de cómputo"/>
    <x v="4"/>
    <x v="0"/>
    <m/>
    <m/>
    <m/>
    <n v="0"/>
    <s v="NO"/>
    <x v="1"/>
    <n v="0"/>
    <n v="0"/>
    <d v="1899-12-30T00:00:00"/>
    <d v="1899-12-30T00:00:00"/>
    <n v="2570741"/>
    <n v="2570741"/>
    <n v="2570741"/>
    <n v="2570741"/>
    <n v="2570741"/>
    <n v="2570741"/>
    <n v="2570741"/>
    <n v="2570741"/>
    <n v="2570741"/>
    <n v="2570741"/>
    <n v="2570741"/>
    <n v="2635963"/>
    <m/>
    <n v="30914114"/>
    <m/>
    <s v=""/>
    <m/>
    <s v=""/>
    <m/>
    <s v=""/>
    <n v="30914114"/>
    <n v="0"/>
    <n v="0"/>
    <s v="SI"/>
    <m/>
    <n v="0"/>
    <n v="0"/>
    <m/>
    <m/>
    <s v="Marco Leon  Aranguren"/>
    <s v="999 478 517"/>
  </r>
  <r>
    <x v="51"/>
    <x v="0"/>
    <x v="2"/>
    <s v="Control Patrimonial"/>
    <n v="0"/>
    <n v="0"/>
    <n v="0"/>
    <x v="1"/>
    <x v="40"/>
    <s v="Depreciación mobiliario y equipo - otros bienes y equipos de oficina"/>
    <x v="4"/>
    <x v="0"/>
    <m/>
    <m/>
    <m/>
    <n v="0"/>
    <s v="NO"/>
    <x v="1"/>
    <n v="0"/>
    <n v="0"/>
    <d v="1899-12-30T00:00:00"/>
    <d v="1899-12-30T00:00:00"/>
    <n v="140268"/>
    <n v="140268"/>
    <n v="140268"/>
    <n v="140268"/>
    <n v="140268"/>
    <n v="140268"/>
    <n v="140268"/>
    <n v="140268"/>
    <n v="140268"/>
    <n v="140268"/>
    <n v="140268"/>
    <n v="140379"/>
    <m/>
    <n v="1683327"/>
    <m/>
    <s v=""/>
    <m/>
    <s v=""/>
    <m/>
    <s v=""/>
    <n v="1683327"/>
    <n v="0"/>
    <n v="0"/>
    <s v="SI"/>
    <m/>
    <n v="0"/>
    <n v="0"/>
    <m/>
    <m/>
    <s v="Marco Leon  Aranguren"/>
    <s v="1000 478 517"/>
  </r>
  <r>
    <x v="52"/>
    <x v="0"/>
    <x v="2"/>
    <s v="Control Patrimonial"/>
    <n v="0"/>
    <n v="0"/>
    <n v="0"/>
    <x v="1"/>
    <x v="41"/>
    <s v="Depreciación vehículos - utilizados por la entidad"/>
    <x v="4"/>
    <x v="0"/>
    <m/>
    <m/>
    <m/>
    <n v="0"/>
    <s v="NO"/>
    <x v="1"/>
    <n v="0"/>
    <n v="0"/>
    <d v="1899-12-30T00:00:00"/>
    <d v="1899-12-30T00:00:00"/>
    <n v="1577"/>
    <n v="1577"/>
    <n v="1577"/>
    <n v="1577"/>
    <n v="1577"/>
    <n v="1577"/>
    <n v="1577"/>
    <n v="1577"/>
    <n v="1577"/>
    <n v="1577"/>
    <n v="1577"/>
    <n v="1274"/>
    <m/>
    <n v="18621"/>
    <m/>
    <s v=""/>
    <m/>
    <s v=""/>
    <m/>
    <s v=""/>
    <n v="18621"/>
    <n v="0"/>
    <n v="0"/>
    <s v="SI"/>
    <m/>
    <n v="0"/>
    <n v="0"/>
    <m/>
    <m/>
    <s v="Marco Leon  Aranguren"/>
    <s v="1001 478 517"/>
  </r>
  <r>
    <x v="53"/>
    <x v="0"/>
    <x v="2"/>
    <s v="Control Patrimonial"/>
    <n v="0"/>
    <n v="0"/>
    <n v="0"/>
    <x v="1"/>
    <x v="42"/>
    <s v="Depreciación maquinarias - utilizados por la entidad"/>
    <x v="4"/>
    <x v="0"/>
    <m/>
    <m/>
    <m/>
    <n v="0"/>
    <s v="NO"/>
    <x v="1"/>
    <n v="0"/>
    <n v="0"/>
    <d v="1899-12-30T00:00:00"/>
    <d v="1899-12-30T00:00:00"/>
    <n v="408516"/>
    <n v="408516"/>
    <n v="408516"/>
    <n v="408516"/>
    <n v="408516"/>
    <n v="408516"/>
    <n v="408516"/>
    <n v="408516"/>
    <n v="408516"/>
    <n v="408516"/>
    <n v="408516"/>
    <n v="407860"/>
    <m/>
    <n v="4901536"/>
    <m/>
    <s v=""/>
    <m/>
    <s v=""/>
    <m/>
    <s v=""/>
    <n v="4901536"/>
    <n v="0"/>
    <n v="0"/>
    <s v="SI"/>
    <m/>
    <n v="0"/>
    <n v="0"/>
    <m/>
    <m/>
    <s v="Marco Leon  Aranguren"/>
    <s v="1002 478 517"/>
  </r>
  <r>
    <x v="54"/>
    <x v="0"/>
    <x v="2"/>
    <s v="Control Patrimonial"/>
    <n v="0"/>
    <n v="0"/>
    <n v="0"/>
    <x v="1"/>
    <x v="43"/>
    <s v="Depreciación instalación en propiedades alquiladas"/>
    <x v="4"/>
    <x v="0"/>
    <m/>
    <m/>
    <m/>
    <n v="0"/>
    <s v="NO"/>
    <x v="1"/>
    <n v="0"/>
    <n v="0"/>
    <d v="1899-12-30T00:00:00"/>
    <d v="1899-12-30T00:00:00"/>
    <n v="97502"/>
    <n v="97502"/>
    <n v="97502"/>
    <n v="97502"/>
    <n v="97502"/>
    <n v="97502"/>
    <n v="97502"/>
    <n v="97502"/>
    <n v="97502"/>
    <n v="97502"/>
    <n v="97502"/>
    <n v="99106"/>
    <m/>
    <n v="1171628"/>
    <m/>
    <s v=""/>
    <m/>
    <s v=""/>
    <m/>
    <s v=""/>
    <n v="1171628"/>
    <n v="0"/>
    <n v="0"/>
    <s v="SI"/>
    <m/>
    <n v="0"/>
    <n v="0"/>
    <m/>
    <m/>
    <s v="Marco Leon  Aranguren"/>
    <s v="1003 478 517"/>
  </r>
  <r>
    <x v="55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n v="8557"/>
    <n v="8557"/>
    <n v="8557"/>
    <n v="8557"/>
    <n v="8557"/>
    <n v="8560"/>
    <s v=""/>
    <s v=""/>
    <s v=""/>
    <s v=""/>
    <s v=""/>
    <s v=""/>
    <m/>
    <n v="51345"/>
    <m/>
    <s v=""/>
    <m/>
    <s v=""/>
    <m/>
    <s v=""/>
    <n v="51345"/>
    <n v="0"/>
    <n v="0"/>
    <s v="SI"/>
    <m/>
    <n v="0"/>
    <n v="0"/>
    <m/>
    <m/>
    <s v="Marco Leon  Aranguren"/>
    <s v="1004 478 517"/>
  </r>
  <r>
    <x v="56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n v="3150"/>
    <n v="6300"/>
    <n v="6300"/>
    <n v="6300"/>
    <n v="6300"/>
    <n v="6300"/>
    <s v=""/>
    <s v=""/>
    <s v=""/>
    <s v=""/>
    <s v=""/>
    <s v=""/>
    <m/>
    <n v="34650"/>
    <m/>
    <s v=""/>
    <m/>
    <s v=""/>
    <m/>
    <s v=""/>
    <n v="34650"/>
    <n v="0"/>
    <n v="0"/>
    <s v="SI"/>
    <m/>
    <n v="0"/>
    <n v="0"/>
    <m/>
    <m/>
    <s v="Marco Leon  Aranguren"/>
    <s v="1005 478 517"/>
  </r>
  <r>
    <x v="57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1006 478 517"/>
  </r>
  <r>
    <x v="58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1007 478 517"/>
  </r>
  <r>
    <x v="59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n v="1220"/>
    <n v="1220"/>
    <n v="1220"/>
    <n v="1220"/>
    <n v="1220"/>
    <n v="1220"/>
    <s v=""/>
    <s v=""/>
    <s v=""/>
    <s v=""/>
    <s v=""/>
    <s v=""/>
    <m/>
    <n v="7320"/>
    <m/>
    <s v=""/>
    <m/>
    <s v=""/>
    <m/>
    <s v=""/>
    <n v="7320"/>
    <n v="0"/>
    <n v="0"/>
    <s v="SI"/>
    <m/>
    <n v="0"/>
    <n v="0"/>
    <m/>
    <m/>
    <s v="Marco Leon  Aranguren"/>
    <s v="1008 478 517"/>
  </r>
  <r>
    <x v="60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n v="360"/>
    <n v="720"/>
    <n v="720"/>
    <n v="720"/>
    <n v="720"/>
    <n v="720"/>
    <s v=""/>
    <s v=""/>
    <s v=""/>
    <s v=""/>
    <s v=""/>
    <s v=""/>
    <m/>
    <n v="3960"/>
    <m/>
    <s v=""/>
    <m/>
    <s v=""/>
    <m/>
    <s v=""/>
    <n v="3960"/>
    <n v="0"/>
    <n v="0"/>
    <s v="SI"/>
    <m/>
    <n v="0"/>
    <n v="0"/>
    <m/>
    <m/>
    <s v="Marco Leon  Aranguren"/>
    <s v="1009 478 517"/>
  </r>
  <r>
    <x v="61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n v="1050"/>
    <s v=""/>
    <s v=""/>
    <n v="840"/>
    <n v="1890"/>
    <s v=""/>
    <s v=""/>
    <s v=""/>
    <s v=""/>
    <s v=""/>
    <s v=""/>
    <s v=""/>
    <m/>
    <n v="3780"/>
    <m/>
    <s v=""/>
    <m/>
    <s v=""/>
    <m/>
    <s v=""/>
    <n v="3780"/>
    <n v="0"/>
    <n v="0"/>
    <s v="SI"/>
    <m/>
    <n v="0"/>
    <n v="0"/>
    <m/>
    <m/>
    <s v="Marco Leon  Aranguren"/>
    <s v="1010 478 517"/>
  </r>
  <r>
    <x v="62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n v="600"/>
    <s v=""/>
    <s v=""/>
    <n v="360"/>
    <n v="960"/>
    <s v=""/>
    <s v=""/>
    <s v=""/>
    <s v=""/>
    <s v=""/>
    <s v=""/>
    <s v=""/>
    <m/>
    <n v="1920"/>
    <m/>
    <s v=""/>
    <m/>
    <s v=""/>
    <m/>
    <s v=""/>
    <n v="1920"/>
    <n v="0"/>
    <n v="0"/>
    <s v="SI"/>
    <m/>
    <n v="0"/>
    <n v="0"/>
    <m/>
    <m/>
    <s v="Marco Leon  Aranguren"/>
    <s v="1011 478 517"/>
  </r>
  <r>
    <x v="63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1012 478 517"/>
  </r>
  <r>
    <x v="64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1013 478 517"/>
  </r>
  <r>
    <x v="65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1014 478 517"/>
  </r>
  <r>
    <x v="66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1015 478 517"/>
  </r>
  <r>
    <x v="67"/>
    <x v="0"/>
    <x v="2"/>
    <n v="0"/>
    <n v="0"/>
    <n v="0"/>
    <n v="0"/>
    <x v="1"/>
    <x v="44"/>
    <s v="Servicio de Transporte de Bienes del Banco de la Nación a Nivel Nacional CO  N° 027818-21, 28/06/21 al 27/06/24"/>
    <x v="4"/>
    <x v="0"/>
    <m/>
    <m/>
    <m/>
    <n v="0"/>
    <s v="NO"/>
    <x v="1"/>
    <n v="0"/>
    <n v="0"/>
    <d v="1899-12-30T00:00:00"/>
    <d v="1899-12-30T00:00:00"/>
    <n v="97001"/>
    <n v="97001"/>
    <n v="97001"/>
    <n v="97001"/>
    <n v="97001"/>
    <n v="97001"/>
    <n v="97001"/>
    <n v="62955"/>
    <s v=""/>
    <s v=""/>
    <s v=""/>
    <s v=""/>
    <m/>
    <n v="741962"/>
    <m/>
    <s v=""/>
    <m/>
    <s v=""/>
    <m/>
    <s v=""/>
    <n v="741962"/>
    <n v="0"/>
    <n v="0"/>
    <s v="SI"/>
    <m/>
    <n v="0"/>
    <n v="0"/>
    <m/>
    <m/>
    <s v="Marco Leon  Aranguren"/>
    <s v="1016 478 517"/>
  </r>
  <r>
    <x v="68"/>
    <x v="0"/>
    <x v="2"/>
    <n v="0"/>
    <n v="0"/>
    <n v="0"/>
    <n v="0"/>
    <x v="1"/>
    <x v="45"/>
    <s v="Mantenimiento áreas comunes estacionamientos sotanos 3 y 4 en el Centro de Convenciones Lima &quot;27 de Enero&quot;."/>
    <x v="4"/>
    <x v="0"/>
    <m/>
    <m/>
    <m/>
    <n v="0"/>
    <s v="NO"/>
    <x v="1"/>
    <n v="0"/>
    <n v="0"/>
    <d v="1899-12-30T00:00:00"/>
    <d v="1899-12-30T00:00:00"/>
    <n v="60250"/>
    <n v="60250"/>
    <n v="60250"/>
    <n v="60250"/>
    <n v="60250"/>
    <n v="60250"/>
    <n v="60250"/>
    <n v="60250"/>
    <n v="60250"/>
    <n v="60250"/>
    <n v="60250"/>
    <n v="60250"/>
    <m/>
    <n v="723000"/>
    <m/>
    <s v=""/>
    <m/>
    <s v=""/>
    <m/>
    <s v=""/>
    <n v="723000"/>
    <n v="0"/>
    <n v="0"/>
    <s v="SI"/>
    <m/>
    <n v="0"/>
    <n v="0"/>
    <m/>
    <m/>
    <s v="Marco Leon  Aranguren"/>
    <s v="1017 478 517"/>
  </r>
  <r>
    <x v="69"/>
    <x v="0"/>
    <x v="2"/>
    <n v="0"/>
    <n v="0"/>
    <n v="0"/>
    <n v="0"/>
    <x v="1"/>
    <x v="46"/>
    <s v="Reparación de Montacargas, Marca Toyota, Ate"/>
    <x v="4"/>
    <x v="0"/>
    <m/>
    <m/>
    <m/>
    <n v="0"/>
    <s v="NO"/>
    <x v="1"/>
    <n v="0"/>
    <n v="0"/>
    <d v="1899-12-30T00:00:00"/>
    <d v="1899-12-30T00:00:00"/>
    <s v=""/>
    <s v=""/>
    <s v=""/>
    <s v=""/>
    <n v="15000"/>
    <s v=""/>
    <s v=""/>
    <s v=""/>
    <n v="15000"/>
    <s v=""/>
    <s v=""/>
    <s v=""/>
    <m/>
    <n v="30000"/>
    <m/>
    <s v=""/>
    <m/>
    <s v=""/>
    <m/>
    <s v=""/>
    <n v="30000"/>
    <n v="0"/>
    <n v="0"/>
    <s v="SI"/>
    <m/>
    <n v="0"/>
    <n v="0"/>
    <m/>
    <m/>
    <s v="Marco Leon  Aranguren"/>
    <s v="1018 478 517"/>
  </r>
  <r>
    <x v="70"/>
    <x v="0"/>
    <x v="2"/>
    <n v="0"/>
    <n v="0"/>
    <n v="0"/>
    <n v="0"/>
    <x v="1"/>
    <x v="47"/>
    <s v="Mantenimiento de Montacargas, Marca Toyota, Elizalde"/>
    <x v="4"/>
    <x v="0"/>
    <m/>
    <m/>
    <m/>
    <n v="0"/>
    <s v="NO"/>
    <x v="1"/>
    <n v="0"/>
    <n v="0"/>
    <d v="1899-12-30T00:00:00"/>
    <d v="1899-12-30T00:00:00"/>
    <s v=""/>
    <s v=""/>
    <s v=""/>
    <s v=""/>
    <n v="15000"/>
    <s v=""/>
    <s v=""/>
    <s v=""/>
    <n v="15000"/>
    <s v=""/>
    <s v=""/>
    <s v=""/>
    <m/>
    <n v="30000"/>
    <m/>
    <s v=""/>
    <m/>
    <s v=""/>
    <m/>
    <s v=""/>
    <n v="30000"/>
    <n v="0"/>
    <n v="0"/>
    <s v="SI"/>
    <m/>
    <n v="0"/>
    <n v="0"/>
    <m/>
    <m/>
    <s v="Marco Leon  Aranguren"/>
    <s v="1019 478 517"/>
  </r>
  <r>
    <x v="71"/>
    <x v="0"/>
    <x v="2"/>
    <n v="0"/>
    <n v="0"/>
    <n v="0"/>
    <n v="0"/>
    <x v="1"/>
    <x v="48"/>
    <s v="Mantenimiento de Mäquina Ensunchandoras JK-5000, JK-5"/>
    <x v="4"/>
    <x v="0"/>
    <m/>
    <m/>
    <m/>
    <n v="0"/>
    <s v="NO"/>
    <x v="1"/>
    <n v="0"/>
    <n v="0"/>
    <d v="1899-12-30T00:00:00"/>
    <d v="1899-12-30T00:00:00"/>
    <s v=""/>
    <s v=""/>
    <s v=""/>
    <s v=""/>
    <n v="15000"/>
    <s v=""/>
    <s v=""/>
    <s v=""/>
    <n v="15000"/>
    <s v=""/>
    <s v=""/>
    <s v=""/>
    <m/>
    <n v="30000"/>
    <m/>
    <s v=""/>
    <m/>
    <s v=""/>
    <m/>
    <s v=""/>
    <n v="30000"/>
    <n v="0"/>
    <n v="0"/>
    <s v="SI"/>
    <m/>
    <n v="0"/>
    <n v="0"/>
    <m/>
    <m/>
    <s v="Marco Leon  Aranguren"/>
    <s v="1020 478 517"/>
  </r>
  <r>
    <x v="72"/>
    <x v="0"/>
    <x v="2"/>
    <n v="0"/>
    <n v="0"/>
    <n v="0"/>
    <n v="0"/>
    <x v="1"/>
    <x v="49"/>
    <s v="Mantenimiento de Apilador Electrico, Marca Crown"/>
    <x v="4"/>
    <x v="0"/>
    <m/>
    <m/>
    <m/>
    <n v="0"/>
    <s v="NO"/>
    <x v="1"/>
    <n v="0"/>
    <n v="0"/>
    <d v="1899-12-30T00:00:00"/>
    <d v="1899-12-30T00:00:00"/>
    <s v=""/>
    <s v=""/>
    <s v=""/>
    <s v=""/>
    <n v="15000"/>
    <s v=""/>
    <s v=""/>
    <s v=""/>
    <n v="15000"/>
    <s v=""/>
    <s v=""/>
    <s v=""/>
    <m/>
    <n v="30000"/>
    <m/>
    <s v=""/>
    <m/>
    <s v=""/>
    <m/>
    <s v=""/>
    <n v="30000"/>
    <n v="0"/>
    <n v="0"/>
    <s v="SI"/>
    <m/>
    <n v="0"/>
    <n v="0"/>
    <m/>
    <m/>
    <s v="Marco Leon  Aranguren"/>
    <s v="1021 478 517"/>
  </r>
  <r>
    <x v="73"/>
    <x v="0"/>
    <x v="2"/>
    <n v="0"/>
    <n v="0"/>
    <n v="0"/>
    <n v="0"/>
    <x v="1"/>
    <x v="50"/>
    <s v="Consumo de energía eléctrica para la sede principal y cajeros isla Lima Metropolitana"/>
    <x v="4"/>
    <x v="0"/>
    <m/>
    <m/>
    <m/>
    <n v="0"/>
    <s v="NO"/>
    <x v="1"/>
    <n v="0"/>
    <n v="0"/>
    <d v="1899-12-30T00:00:00"/>
    <d v="1899-12-30T00:00:00"/>
    <n v="393753"/>
    <n v="393753"/>
    <n v="393753"/>
    <n v="393753"/>
    <n v="393753"/>
    <n v="393753"/>
    <n v="393753"/>
    <n v="393753"/>
    <n v="393753"/>
    <n v="393753"/>
    <n v="393753"/>
    <n v="393754"/>
    <m/>
    <n v="4725037"/>
    <m/>
    <s v=""/>
    <m/>
    <s v=""/>
    <m/>
    <s v=""/>
    <n v="4725037"/>
    <n v="0"/>
    <n v="0"/>
    <s v="SI"/>
    <m/>
    <n v="0"/>
    <n v="0"/>
    <m/>
    <m/>
    <s v="Marco Leon  Aranguren"/>
    <s v="1022 478 517"/>
  </r>
  <r>
    <x v="74"/>
    <x v="0"/>
    <x v="2"/>
    <n v="0"/>
    <n v="0"/>
    <n v="0"/>
    <n v="0"/>
    <x v="1"/>
    <x v="51"/>
    <s v="Servicio de agua y desagüe para la sede principal y oficinas Lima"/>
    <x v="4"/>
    <x v="0"/>
    <m/>
    <m/>
    <m/>
    <n v="0"/>
    <s v="NO"/>
    <x v="1"/>
    <n v="0"/>
    <n v="0"/>
    <d v="1899-12-30T00:00:00"/>
    <d v="1899-12-30T00:00:00"/>
    <n v="20145"/>
    <n v="20145"/>
    <n v="20145"/>
    <n v="20145"/>
    <n v="20145"/>
    <n v="20145"/>
    <n v="20145"/>
    <n v="20145"/>
    <n v="20145"/>
    <n v="20145"/>
    <n v="20145"/>
    <n v="20143"/>
    <m/>
    <n v="241738"/>
    <m/>
    <s v=""/>
    <m/>
    <s v=""/>
    <m/>
    <s v=""/>
    <n v="241738"/>
    <n v="0"/>
    <n v="0"/>
    <s v="SI"/>
    <m/>
    <n v="0"/>
    <n v="0"/>
    <m/>
    <m/>
    <s v="Marco Leon  Aranguren"/>
    <s v="1023 478 517"/>
  </r>
  <r>
    <x v="75"/>
    <x v="0"/>
    <x v="2"/>
    <s v="Control Patrimonial"/>
    <n v="0"/>
    <n v="0"/>
    <n v="0"/>
    <x v="1"/>
    <x v="52"/>
    <s v="Vehículos del Banco"/>
    <x v="4"/>
    <x v="0"/>
    <m/>
    <m/>
    <m/>
    <n v="0"/>
    <s v="NO"/>
    <x v="2"/>
    <n v="0"/>
    <n v="0"/>
    <d v="1899-12-30T00:00:00"/>
    <d v="1899-12-30T00:00:00"/>
    <n v="834469"/>
    <n v="834469"/>
    <n v="834469"/>
    <n v="834469"/>
    <n v="834469"/>
    <n v="834469"/>
    <n v="834469"/>
    <n v="834469"/>
    <n v="834469"/>
    <n v="834469"/>
    <s v=""/>
    <s v=""/>
    <m/>
    <n v="8344690"/>
    <m/>
    <s v=""/>
    <m/>
    <s v=""/>
    <m/>
    <s v=""/>
    <n v="8344690"/>
    <n v="0"/>
    <n v="0"/>
    <s v="SI"/>
    <m/>
    <n v="0"/>
    <n v="0"/>
    <m/>
    <m/>
    <s v="Marco Leon  Aranguren"/>
    <s v="1024 478 517"/>
  </r>
  <r>
    <x v="76"/>
    <x v="0"/>
    <x v="2"/>
    <s v="Control Patrimonial"/>
    <n v="0"/>
    <n v="0"/>
    <n v="0"/>
    <x v="1"/>
    <x v="52"/>
    <s v="Vehículos del Banco"/>
    <x v="4"/>
    <x v="0"/>
    <m/>
    <m/>
    <m/>
    <n v="0"/>
    <s v="NO"/>
    <x v="0"/>
    <s v="Abril"/>
    <n v="0"/>
    <d v="1899-12-30T00:00:00"/>
    <d v="1899-12-30T00:00:00"/>
    <s v=""/>
    <s v=""/>
    <s v=""/>
    <s v=""/>
    <s v=""/>
    <s v=""/>
    <s v=""/>
    <s v=""/>
    <s v=""/>
    <s v=""/>
    <n v="842200"/>
    <n v="842200"/>
    <m/>
    <n v="1684400"/>
    <m/>
    <n v="8422000"/>
    <m/>
    <n v="10106400"/>
    <m/>
    <n v="8422000"/>
    <n v="28634800"/>
    <n v="0"/>
    <n v="0"/>
    <s v="SI"/>
    <m/>
    <n v="0"/>
    <n v="0"/>
    <m/>
    <m/>
    <s v="Marco Leon  Aranguren"/>
    <s v="1025 478 517"/>
  </r>
  <r>
    <x v="77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78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79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80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81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82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83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84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85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86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87"/>
    <x v="0"/>
    <x v="2"/>
    <n v="0"/>
    <n v="0"/>
    <n v="0"/>
    <n v="0"/>
    <x v="1"/>
    <x v="54"/>
    <s v="Útiles de escritorio distribuido por almacén  (para provincias únicamente, papel bond, sobres de manila y files)"/>
    <x v="4"/>
    <x v="0"/>
    <m/>
    <m/>
    <m/>
    <n v="0"/>
    <s v="NO"/>
    <x v="1"/>
    <n v="0"/>
    <n v="0"/>
    <d v="1899-12-30T00:00:00"/>
    <d v="1899-12-30T00:00:00"/>
    <s v=""/>
    <n v="70000"/>
    <n v="70000"/>
    <n v="70000"/>
    <n v="70000"/>
    <n v="70000"/>
    <n v="70000"/>
    <n v="70000"/>
    <n v="70000"/>
    <n v="80000"/>
    <n v="80000"/>
    <n v="80000"/>
    <m/>
    <n v="800000"/>
    <m/>
    <s v=""/>
    <m/>
    <s v=""/>
    <m/>
    <s v=""/>
    <n v="800000"/>
    <n v="0"/>
    <n v="0"/>
    <s v="SI"/>
    <m/>
    <n v="0"/>
    <n v="0"/>
    <m/>
    <m/>
    <s v="Marco Leon  Aranguren"/>
    <s v="1036 478 517"/>
  </r>
  <r>
    <x v="88"/>
    <x v="0"/>
    <x v="2"/>
    <n v="0"/>
    <n v="0"/>
    <n v="0"/>
    <n v="0"/>
    <x v="1"/>
    <x v="55"/>
    <s v="Combustible para montacarga - Sección Almacén"/>
    <x v="4"/>
    <x v="0"/>
    <m/>
    <m/>
    <m/>
    <n v="0"/>
    <s v="NO"/>
    <x v="1"/>
    <n v="0"/>
    <n v="0"/>
    <d v="1899-12-30T00:00:00"/>
    <d v="1899-12-30T00:00:00"/>
    <s v=""/>
    <s v=""/>
    <n v="300"/>
    <n v="300"/>
    <n v="300"/>
    <n v="300"/>
    <n v="300"/>
    <n v="300"/>
    <n v="300"/>
    <n v="300"/>
    <n v="300"/>
    <n v="300"/>
    <m/>
    <n v="3000"/>
    <m/>
    <s v=""/>
    <m/>
    <s v=""/>
    <m/>
    <s v=""/>
    <n v="3000"/>
    <n v="0"/>
    <n v="0"/>
    <s v="SI"/>
    <m/>
    <n v="0"/>
    <n v="0"/>
    <m/>
    <m/>
    <s v="Marco Leon  Aranguren"/>
    <s v="1037 478 517"/>
  </r>
  <r>
    <x v="89"/>
    <x v="0"/>
    <x v="2"/>
    <n v="0"/>
    <n v="0"/>
    <n v="0"/>
    <n v="0"/>
    <x v="1"/>
    <x v="56"/>
    <s v="Suministros aseo personal - distribuido por almacén Sede Principal, Elizalde y SMR Lima"/>
    <x v="4"/>
    <x v="0"/>
    <m/>
    <m/>
    <m/>
    <n v="0"/>
    <s v="NO"/>
    <x v="1"/>
    <n v="0"/>
    <n v="0"/>
    <d v="1899-12-30T00:00:00"/>
    <d v="1899-12-30T00:00:00"/>
    <s v=""/>
    <s v=""/>
    <n v="15841"/>
    <n v="15837"/>
    <n v="15837"/>
    <n v="15837"/>
    <n v="15837"/>
    <n v="15837"/>
    <n v="15837"/>
    <n v="15837"/>
    <n v="15837"/>
    <n v="15837"/>
    <m/>
    <n v="158374"/>
    <m/>
    <s v=""/>
    <m/>
    <s v=""/>
    <m/>
    <s v=""/>
    <n v="158374"/>
    <n v="0"/>
    <n v="0"/>
    <s v="SI"/>
    <m/>
    <n v="0"/>
    <n v="0"/>
    <m/>
    <m/>
    <s v="Marco Leon  Aranguren"/>
    <s v="1038 478 517"/>
  </r>
  <r>
    <x v="90"/>
    <x v="0"/>
    <x v="2"/>
    <n v="0"/>
    <n v="0"/>
    <n v="0"/>
    <n v="0"/>
    <x v="1"/>
    <x v="57"/>
    <s v="Suministros para cómputo distribuido por el almacén"/>
    <x v="4"/>
    <x v="0"/>
    <m/>
    <m/>
    <m/>
    <n v="0"/>
    <s v="NO"/>
    <x v="1"/>
    <n v="0"/>
    <n v="0"/>
    <d v="1899-12-30T00:00:00"/>
    <d v="1899-12-30T00:00:00"/>
    <s v=""/>
    <n v="50000"/>
    <n v="200000"/>
    <n v="230000"/>
    <n v="240000"/>
    <n v="240000"/>
    <n v="240000"/>
    <n v="240000"/>
    <n v="240000"/>
    <n v="240000"/>
    <n v="230000"/>
    <n v="229759"/>
    <m/>
    <n v="2379759"/>
    <m/>
    <s v=""/>
    <m/>
    <s v=""/>
    <m/>
    <s v=""/>
    <n v="2379759"/>
    <n v="0"/>
    <n v="0"/>
    <s v="SI"/>
    <m/>
    <n v="0"/>
    <n v="0"/>
    <m/>
    <m/>
    <s v="Marco Leon  Aranguren"/>
    <s v="1039 478 517"/>
  </r>
  <r>
    <x v="91"/>
    <x v="0"/>
    <x v="2"/>
    <n v="0"/>
    <n v="0"/>
    <n v="0"/>
    <n v="0"/>
    <x v="1"/>
    <x v="58"/>
    <s v="Suministros para telex y fax distribuido por el almacén"/>
    <x v="4"/>
    <x v="0"/>
    <m/>
    <m/>
    <m/>
    <n v="0"/>
    <s v="NO"/>
    <x v="1"/>
    <n v="0"/>
    <n v="0"/>
    <d v="1899-12-30T00:00:00"/>
    <d v="1899-12-30T00:00:00"/>
    <s v=""/>
    <s v=""/>
    <n v="180"/>
    <s v=""/>
    <s v=""/>
    <n v="180"/>
    <s v=""/>
    <s v=""/>
    <n v="180"/>
    <s v=""/>
    <s v=""/>
    <n v="187"/>
    <m/>
    <n v="727"/>
    <m/>
    <s v=""/>
    <m/>
    <s v=""/>
    <m/>
    <s v=""/>
    <n v="727"/>
    <n v="0"/>
    <n v="0"/>
    <s v="SI"/>
    <m/>
    <n v="0"/>
    <n v="0"/>
    <m/>
    <m/>
    <s v="Marco Leon  Aranguren"/>
    <s v="1040 478 517"/>
  </r>
  <r>
    <x v="92"/>
    <x v="0"/>
    <x v="2"/>
    <n v="0"/>
    <n v="0"/>
    <n v="0"/>
    <n v="0"/>
    <x v="1"/>
    <x v="59"/>
    <s v="Suministros para embalaje distribudio por el almacén (incluye cajas de carton) "/>
    <x v="4"/>
    <x v="0"/>
    <m/>
    <m/>
    <m/>
    <n v="0"/>
    <s v="NO"/>
    <x v="1"/>
    <n v="0"/>
    <n v="0"/>
    <d v="1899-12-30T00:00:00"/>
    <d v="1899-12-30T00:00:00"/>
    <s v=""/>
    <s v=""/>
    <n v="35000"/>
    <n v="35000"/>
    <n v="35000"/>
    <n v="35000"/>
    <n v="35000"/>
    <n v="35000"/>
    <n v="30931"/>
    <n v="15000"/>
    <n v="15000"/>
    <n v="15000"/>
    <m/>
    <n v="285931"/>
    <m/>
    <s v=""/>
    <m/>
    <s v=""/>
    <m/>
    <s v=""/>
    <n v="285931"/>
    <n v="0"/>
    <n v="0"/>
    <s v="SI"/>
    <m/>
    <n v="0"/>
    <n v="0"/>
    <m/>
    <m/>
    <s v="Marco Leon  Aranguren"/>
    <s v="1041 478 517"/>
  </r>
  <r>
    <x v="93"/>
    <x v="0"/>
    <x v="2"/>
    <n v="0"/>
    <n v="0"/>
    <n v="0"/>
    <n v="0"/>
    <x v="1"/>
    <x v="60"/>
    <s v="Banquetas, papeleras, acrílicos, detectores de billetes, ordenadores de cola y otros, distribuidos por almacén "/>
    <x v="4"/>
    <x v="0"/>
    <m/>
    <m/>
    <m/>
    <n v="0"/>
    <s v="NO"/>
    <x v="1"/>
    <n v="0"/>
    <n v="0"/>
    <d v="1899-12-30T00:00:00"/>
    <d v="1899-12-30T00:00:00"/>
    <s v=""/>
    <s v=""/>
    <n v="12000"/>
    <n v="12000"/>
    <n v="12000"/>
    <n v="12000"/>
    <n v="12000"/>
    <n v="12000"/>
    <n v="12000"/>
    <n v="12000"/>
    <n v="12000"/>
    <n v="12000"/>
    <m/>
    <n v="120000"/>
    <m/>
    <s v=""/>
    <m/>
    <s v=""/>
    <m/>
    <s v=""/>
    <n v="120000"/>
    <n v="0"/>
    <n v="0"/>
    <s v="SI"/>
    <m/>
    <n v="0"/>
    <n v="0"/>
    <m/>
    <m/>
    <s v="Marco Leon  Aranguren"/>
    <s v="1042 478 517"/>
  </r>
  <r>
    <x v="94"/>
    <x v="0"/>
    <x v="2"/>
    <n v="0"/>
    <n v="0"/>
    <n v="0"/>
    <n v="0"/>
    <x v="1"/>
    <x v="61"/>
    <s v="Suministros para cajeros automáticos -distribuido por almacén"/>
    <x v="4"/>
    <x v="0"/>
    <m/>
    <m/>
    <m/>
    <n v="0"/>
    <s v="NO"/>
    <x v="1"/>
    <n v="0"/>
    <n v="0"/>
    <d v="1899-12-30T00:00:00"/>
    <d v="1899-12-30T00:00:00"/>
    <s v=""/>
    <s v=""/>
    <n v="12481"/>
    <n v="17000"/>
    <n v="13330"/>
    <n v="12000"/>
    <n v="12000"/>
    <n v="12000"/>
    <n v="12000"/>
    <n v="12000"/>
    <n v="12000"/>
    <n v="12000"/>
    <m/>
    <n v="126811"/>
    <m/>
    <s v=""/>
    <m/>
    <s v=""/>
    <m/>
    <s v=""/>
    <n v="126811"/>
    <n v="0"/>
    <n v="0"/>
    <s v="SI"/>
    <m/>
    <n v="0"/>
    <n v="0"/>
    <m/>
    <m/>
    <s v="Marco Leon  Aranguren"/>
    <s v="1043 478 517"/>
  </r>
  <r>
    <x v="95"/>
    <x v="0"/>
    <x v="2"/>
    <n v="0"/>
    <n v="0"/>
    <n v="0"/>
    <n v="0"/>
    <x v="1"/>
    <x v="62"/>
    <s v="Suministro Gel Antibacterial - Red de Ags. SMR´sI Lima y provincias"/>
    <x v="4"/>
    <x v="0"/>
    <m/>
    <m/>
    <m/>
    <n v="0"/>
    <s v="NO"/>
    <x v="1"/>
    <n v="0"/>
    <n v="0"/>
    <d v="1899-12-30T00:00:00"/>
    <d v="1899-12-30T00:00:00"/>
    <s v=""/>
    <n v="51725"/>
    <n v="85000"/>
    <n v="85000"/>
    <n v="85000"/>
    <s v=""/>
    <s v=""/>
    <s v=""/>
    <s v=""/>
    <s v=""/>
    <s v=""/>
    <s v=""/>
    <m/>
    <n v="306725"/>
    <m/>
    <s v=""/>
    <m/>
    <s v=""/>
    <m/>
    <s v=""/>
    <n v="306725"/>
    <n v="0"/>
    <n v="0"/>
    <s v="SI"/>
    <m/>
    <n v="0"/>
    <n v="0"/>
    <m/>
    <m/>
    <s v="Marco Leon  Aranguren"/>
    <s v="1044 478 517"/>
  </r>
  <r>
    <x v="96"/>
    <x v="0"/>
    <x v="2"/>
    <n v="0"/>
    <n v="0"/>
    <n v="0"/>
    <n v="0"/>
    <x v="1"/>
    <x v="63"/>
    <s v="Gastos notariales y registrales (Sunarp y otros)"/>
    <x v="4"/>
    <x v="0"/>
    <m/>
    <m/>
    <m/>
    <n v="0"/>
    <s v="NO"/>
    <x v="1"/>
    <n v="0"/>
    <n v="0"/>
    <d v="1899-12-30T00:00:00"/>
    <d v="1899-12-30T00:00:00"/>
    <s v=""/>
    <s v=""/>
    <n v="1252"/>
    <n v="1252"/>
    <n v="1252"/>
    <n v="1252"/>
    <n v="1252"/>
    <n v="1252"/>
    <n v="1252"/>
    <n v="1252"/>
    <n v="1252"/>
    <n v="1254"/>
    <m/>
    <n v="12522"/>
    <m/>
    <s v=""/>
    <m/>
    <s v=""/>
    <m/>
    <s v=""/>
    <n v="12522"/>
    <n v="0"/>
    <n v="0"/>
    <s v="SI"/>
    <m/>
    <n v="0"/>
    <n v="0"/>
    <m/>
    <m/>
    <s v="Marco Leon  Aranguren"/>
    <s v="1045 478 517"/>
  </r>
  <r>
    <x v="97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n v="9613"/>
    <n v="9613"/>
    <n v="9613"/>
    <n v="9614"/>
    <n v="9614"/>
    <n v="5614"/>
    <s v=""/>
    <s v=""/>
    <s v=""/>
    <s v=""/>
    <s v=""/>
    <s v=""/>
    <m/>
    <n v="53681"/>
    <m/>
    <s v=""/>
    <m/>
    <s v=""/>
    <m/>
    <s v=""/>
    <n v="53681"/>
    <n v="0"/>
    <n v="0"/>
    <s v="SI"/>
    <m/>
    <n v="0"/>
    <n v="0"/>
    <m/>
    <m/>
    <s v="Marco Leon  Aranguren"/>
    <s v="1046 478 517"/>
  </r>
  <r>
    <x v="98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n v="2640"/>
    <n v="5580"/>
    <n v="4660"/>
    <n v="4750"/>
    <n v="3980"/>
    <n v="5330"/>
    <s v=""/>
    <s v=""/>
    <s v=""/>
    <s v=""/>
    <s v=""/>
    <s v=""/>
    <m/>
    <n v="26940"/>
    <m/>
    <s v=""/>
    <m/>
    <s v=""/>
    <m/>
    <s v=""/>
    <n v="26940"/>
    <n v="0"/>
    <n v="0"/>
    <s v="SI"/>
    <m/>
    <n v="0"/>
    <n v="0"/>
    <m/>
    <m/>
    <s v="Marco Leon  Aranguren"/>
    <s v="1047 478 517"/>
  </r>
  <r>
    <x v="99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n v="1200"/>
    <s v=""/>
    <s v=""/>
    <n v="2640"/>
    <n v="3840"/>
    <s v=""/>
    <s v=""/>
    <s v=""/>
    <s v=""/>
    <s v=""/>
    <s v=""/>
    <s v=""/>
    <m/>
    <n v="7680"/>
    <m/>
    <s v=""/>
    <m/>
    <s v=""/>
    <m/>
    <s v=""/>
    <n v="7680"/>
    <n v="0"/>
    <n v="0"/>
    <s v="SI"/>
    <m/>
    <n v="0"/>
    <n v="0"/>
    <m/>
    <m/>
    <s v="Marco Leon  Aranguren"/>
    <s v="1048 478 517"/>
  </r>
  <r>
    <x v="100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1049 478 517"/>
  </r>
  <r>
    <x v="101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1050 478 517"/>
  </r>
  <r>
    <x v="102"/>
    <x v="0"/>
    <x v="2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1051 478 517"/>
  </r>
  <r>
    <x v="103"/>
    <x v="0"/>
    <x v="2"/>
    <n v="0"/>
    <n v="0"/>
    <n v="0"/>
    <n v="0"/>
    <x v="1"/>
    <x v="64"/>
    <s v="Servicio para la Digitalización de 4´500,000 de imágenes con Valor Leg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n v="1074"/>
    <n v="28818"/>
    <n v="28818"/>
    <s v=""/>
    <s v=""/>
    <s v=""/>
    <s v=""/>
    <m/>
    <n v="58710"/>
    <m/>
    <s v=""/>
    <m/>
    <s v=""/>
    <m/>
    <s v=""/>
    <n v="58710"/>
    <n v="0"/>
    <n v="0"/>
    <s v="SI"/>
    <m/>
    <n v="0"/>
    <n v="0"/>
    <m/>
    <m/>
    <s v="Marco Leon  Aranguren"/>
    <s v="1052 478 517"/>
  </r>
  <r>
    <x v="104"/>
    <x v="0"/>
    <x v="2"/>
    <n v="0"/>
    <n v="0"/>
    <n v="0"/>
    <n v="0"/>
    <x v="1"/>
    <x v="65"/>
    <s v="Servicio de Intermediación laboral de carga y embalaje"/>
    <x v="4"/>
    <x v="0"/>
    <m/>
    <m/>
    <m/>
    <n v="0"/>
    <s v="NO"/>
    <x v="1"/>
    <n v="0"/>
    <n v="0"/>
    <d v="1899-12-30T00:00:00"/>
    <d v="1899-12-30T00:00:00"/>
    <n v="33476"/>
    <n v="33476"/>
    <n v="33476"/>
    <n v="33476"/>
    <n v="33476"/>
    <n v="33476"/>
    <n v="33476"/>
    <n v="33476"/>
    <n v="33476"/>
    <n v="33476"/>
    <n v="33476"/>
    <n v="33477"/>
    <m/>
    <n v="401713"/>
    <m/>
    <s v=""/>
    <m/>
    <s v=""/>
    <m/>
    <s v=""/>
    <n v="401713"/>
    <n v="0"/>
    <n v="0"/>
    <s v="SI"/>
    <m/>
    <n v="0"/>
    <n v="0"/>
    <m/>
    <m/>
    <s v="Marco Leon  Aranguren"/>
    <s v="1053 478 517"/>
  </r>
  <r>
    <x v="105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06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07"/>
    <x v="0"/>
    <x v="2"/>
    <s v="Control Patrimonial"/>
    <n v="0"/>
    <n v="0"/>
    <n v="0"/>
    <x v="1"/>
    <x v="66"/>
    <s v="Obtención CRIs y fichas registrales de 318 inmuebles (semestral S/ 79.00 c/u)"/>
    <x v="4"/>
    <x v="0"/>
    <m/>
    <m/>
    <m/>
    <n v="0"/>
    <s v="NO"/>
    <x v="1"/>
    <n v="0"/>
    <n v="0"/>
    <d v="1899-12-30T00:00:00"/>
    <d v="1899-12-30T00:00:00"/>
    <s v=""/>
    <s v=""/>
    <n v="26000"/>
    <s v=""/>
    <s v=""/>
    <s v=""/>
    <s v=""/>
    <s v=""/>
    <s v=""/>
    <s v=""/>
    <s v=""/>
    <s v=""/>
    <m/>
    <n v="26000"/>
    <m/>
    <s v=""/>
    <m/>
    <s v=""/>
    <m/>
    <s v=""/>
    <n v="26000"/>
    <n v="0"/>
    <n v="0"/>
    <s v="SI"/>
    <m/>
    <n v="0"/>
    <n v="0"/>
    <m/>
    <m/>
    <s v="Marco Leon  Aranguren"/>
    <s v="1056 478 517"/>
  </r>
  <r>
    <x v="108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09"/>
    <x v="0"/>
    <x v="2"/>
    <s v="Control Patrimonial"/>
    <n v="0"/>
    <n v="0"/>
    <n v="0"/>
    <x v="1"/>
    <x v="67"/>
    <s v="Atención de gastos y servicios menores para el Fondo Fijo de la Sección Control Patrimonial, de CRIs, partidas registrales y servicios afines de inmuebles del BN"/>
    <x v="4"/>
    <x v="0"/>
    <m/>
    <m/>
    <m/>
    <n v="0"/>
    <s v="NO"/>
    <x v="1"/>
    <n v="0"/>
    <n v="0"/>
    <d v="1899-12-30T00:00:00"/>
    <d v="1899-12-30T00:00:00"/>
    <s v=""/>
    <s v=""/>
    <n v="1440"/>
    <n v="1440"/>
    <n v="1440"/>
    <n v="1440"/>
    <n v="1440"/>
    <n v="1440"/>
    <n v="1440"/>
    <n v="1440"/>
    <n v="1440"/>
    <n v="1440"/>
    <m/>
    <n v="14400"/>
    <m/>
    <s v=""/>
    <m/>
    <s v=""/>
    <m/>
    <s v=""/>
    <n v="14400"/>
    <n v="0"/>
    <n v="0"/>
    <s v="SI"/>
    <m/>
    <n v="0"/>
    <n v="0"/>
    <m/>
    <m/>
    <s v="Marco Leon  Aranguren"/>
    <s v="1058 478 517"/>
  </r>
  <r>
    <x v="110"/>
    <x v="0"/>
    <x v="2"/>
    <s v="Trámite Documentario"/>
    <s v="Gerencia de Administración y Logística"/>
    <s v="Servicios"/>
    <s v="Trámite Documentario"/>
    <x v="0"/>
    <x v="68"/>
    <s v="Despacho de documentos urgentes a nivel nacional e internacional"/>
    <x v="2"/>
    <x v="0"/>
    <m/>
    <m/>
    <m/>
    <s v="Moderada"/>
    <s v="NO"/>
    <x v="2"/>
    <s v="Enero"/>
    <s v="12"/>
    <d v="2023-01-01T00:00:00"/>
    <d v="2023-12-31T00:00:00"/>
    <n v="1017"/>
    <n v="1017"/>
    <n v="1017"/>
    <n v="1017"/>
    <n v="1017"/>
    <n v="1017"/>
    <n v="1017"/>
    <n v="1017"/>
    <n v="1017"/>
    <n v="1017"/>
    <n v="1017"/>
    <n v="1016"/>
    <m/>
    <n v="12203"/>
    <m/>
    <s v=""/>
    <m/>
    <s v=""/>
    <m/>
    <s v=""/>
    <n v="12203"/>
    <s v="Contratación"/>
    <s v="No Significativa"/>
    <s v="SI"/>
    <m/>
    <s v="Continuidad"/>
    <s v="SI"/>
    <m/>
    <m/>
    <s v="Roberto Carlos Cuzcano Allauca"/>
    <s v="936 759 028"/>
  </r>
  <r>
    <x v="111"/>
    <x v="0"/>
    <x v="2"/>
    <s v="Trámite Documentario"/>
    <s v="Gerencia de Administración y Logística"/>
    <s v="Servicios"/>
    <s v="Trámite Documentario"/>
    <x v="0"/>
    <x v="69"/>
    <s v="Servicio de habilitación y traslado de los extractos bancarios"/>
    <x v="2"/>
    <x v="0"/>
    <m/>
    <m/>
    <m/>
    <s v="Moderada"/>
    <s v="NO"/>
    <x v="2"/>
    <n v="0"/>
    <n v="20"/>
    <d v="2022-01-08T00:00:00"/>
    <d v="2023-09-07T00:00:00"/>
    <n v="18363"/>
    <n v="18363"/>
    <n v="18363"/>
    <n v="18363"/>
    <n v="18363"/>
    <n v="18363"/>
    <n v="18363"/>
    <n v="18363"/>
    <n v="25079"/>
    <n v="27119"/>
    <n v="27119"/>
    <n v="27119"/>
    <m/>
    <n v="253340"/>
    <m/>
    <n v="325424"/>
    <m/>
    <n v="223274"/>
    <m/>
    <s v=""/>
    <n v="802038"/>
    <s v="Contratación"/>
    <s v="No Significativa"/>
    <s v="SI"/>
    <m/>
    <s v="Continuidad"/>
    <s v="SI"/>
    <m/>
    <m/>
    <s v="Roberto Carlos Cuzcano Allauca"/>
    <s v="936 759 028"/>
  </r>
  <r>
    <x v="112"/>
    <x v="0"/>
    <x v="2"/>
    <s v="Trámite Documentario"/>
    <s v="Gerencia de Administración y Logística"/>
    <s v="Servicios"/>
    <s v="Trámite Documentario"/>
    <x v="0"/>
    <x v="70"/>
    <s v="Servicio de recepción, habilitación y envío de correspondencia a las agencias de provincias"/>
    <x v="2"/>
    <x v="0"/>
    <m/>
    <m/>
    <m/>
    <s v="Moderada"/>
    <s v="NO"/>
    <x v="2"/>
    <n v="0"/>
    <s v="24"/>
    <d v="2022-10-10T00:00:00"/>
    <d v="2024-10-09T00:00:00"/>
    <n v="21864.583333333336"/>
    <n v="21864.583333333336"/>
    <n v="21864.583333333336"/>
    <n v="21864.583333333336"/>
    <n v="21864.583333333336"/>
    <n v="21864.583333333336"/>
    <n v="21864.583333333336"/>
    <n v="21864.583333333336"/>
    <n v="21864.583333333336"/>
    <n v="21864.583333333336"/>
    <n v="21863.583333333336"/>
    <n v="21863.583333333336"/>
    <m/>
    <n v="262373"/>
    <m/>
    <n v="104428"/>
    <m/>
    <s v=""/>
    <m/>
    <s v=""/>
    <n v="366801"/>
    <s v="Contratación"/>
    <s v="No Significativa"/>
    <s v="SI"/>
    <m/>
    <s v="Continuidad"/>
    <s v="SI"/>
    <m/>
    <m/>
    <s v="Roberto Carlos Cuzcano Allauca"/>
    <s v="936 759 028"/>
  </r>
  <r>
    <x v="113"/>
    <x v="0"/>
    <x v="2"/>
    <s v="Trámite Documentario"/>
    <s v="Gerencia de Administración y Logística"/>
    <s v="Servicios"/>
    <s v="Trámite Documentario"/>
    <x v="0"/>
    <x v="71"/>
    <s v="Servicio de recojo de sobres de las agencias de Lima Metropolitana y Callao"/>
    <x v="2"/>
    <x v="0"/>
    <m/>
    <m/>
    <m/>
    <s v="Moderada"/>
    <s v="NO"/>
    <x v="2"/>
    <n v="0"/>
    <s v="24"/>
    <d v="2022-04-12T00:00:00"/>
    <d v="2024-04-11T00:00:00"/>
    <n v="24864"/>
    <n v="24864"/>
    <n v="24864"/>
    <n v="24864"/>
    <n v="24864"/>
    <n v="24864"/>
    <n v="24864"/>
    <n v="24865"/>
    <n v="24865"/>
    <n v="24865"/>
    <n v="24865"/>
    <n v="24865"/>
    <m/>
    <n v="298373"/>
    <m/>
    <n v="83710"/>
    <m/>
    <s v=""/>
    <m/>
    <s v=""/>
    <n v="382083"/>
    <s v="Contratación"/>
    <s v="No Significativa"/>
    <s v="SI"/>
    <m/>
    <s v="Continuidad"/>
    <s v="SI"/>
    <m/>
    <m/>
    <s v="Roberto Carlos Cuzcano Allauca"/>
    <s v="936 759 028"/>
  </r>
  <r>
    <x v="114"/>
    <x v="0"/>
    <x v="2"/>
    <s v="Trámite Documentario"/>
    <s v="Gerencia de Administración y Logística"/>
    <s v="Servicios"/>
    <s v="Trámite Documentario"/>
    <x v="0"/>
    <x v="72"/>
    <s v="Servicio de recepción, control y mensajería a nivel local"/>
    <x v="2"/>
    <x v="0"/>
    <m/>
    <m/>
    <m/>
    <s v="Moderada"/>
    <s v="NO"/>
    <x v="2"/>
    <n v="0"/>
    <n v="20"/>
    <d v="2022-02-22T00:00:00"/>
    <d v="2023-10-21T00:00:00"/>
    <n v="15544"/>
    <n v="15544"/>
    <n v="15544"/>
    <n v="15544"/>
    <n v="15544"/>
    <n v="15544"/>
    <n v="15544"/>
    <n v="15544"/>
    <n v="15544"/>
    <n v="17409"/>
    <n v="21754"/>
    <n v="21754"/>
    <m/>
    <n v="200813"/>
    <m/>
    <n v="261051"/>
    <m/>
    <n v="261051"/>
    <m/>
    <n v="80490"/>
    <n v="803405"/>
    <s v="Contratación"/>
    <s v="No Significativa"/>
    <s v="SI"/>
    <m/>
    <s v="Continuidad"/>
    <s v="SI"/>
    <m/>
    <m/>
    <s v="Roberto Carlos Cuzcano Allauca"/>
    <s v="936 759 028"/>
  </r>
  <r>
    <x v="115"/>
    <x v="0"/>
    <x v="2"/>
    <s v="Trámite Documentario"/>
    <s v="Gerencia de Administración y Logística"/>
    <s v="Servicios"/>
    <s v="Trámite Documentario"/>
    <x v="0"/>
    <x v="73"/>
    <s v="Pago de Casilla Postal - Pago Anual"/>
    <x v="2"/>
    <x v="0"/>
    <m/>
    <m/>
    <m/>
    <s v="Moderada"/>
    <s v="NO"/>
    <x v="2"/>
    <s v="Enero"/>
    <s v="12"/>
    <d v="2023-01-01T00:00:00"/>
    <d v="2023-12-31T00:00:00"/>
    <n v="306"/>
    <s v=""/>
    <s v=""/>
    <s v=""/>
    <s v=""/>
    <s v=""/>
    <s v=""/>
    <s v=""/>
    <s v=""/>
    <s v=""/>
    <s v=""/>
    <s v=""/>
    <m/>
    <n v="306"/>
    <m/>
    <s v=""/>
    <m/>
    <s v=""/>
    <m/>
    <s v=""/>
    <n v="306"/>
    <s v="Contratación"/>
    <s v="No Significativa"/>
    <s v="SI"/>
    <m/>
    <s v="Continuidad"/>
    <s v="SI"/>
    <m/>
    <m/>
    <s v="Roberto Carlos Cuzcano Allauca"/>
    <s v="936 759 028"/>
  </r>
  <r>
    <x v="116"/>
    <x v="0"/>
    <x v="2"/>
    <s v="Trámite Documentario"/>
    <s v="Gerencia de Administración y Logística"/>
    <s v="Servicios"/>
    <s v="Trámite Documentario"/>
    <x v="0"/>
    <x v="74"/>
    <s v="Servicio Integral de Mesa de Partes"/>
    <x v="2"/>
    <x v="0"/>
    <m/>
    <m/>
    <m/>
    <s v="Moderada"/>
    <s v="NO"/>
    <x v="0"/>
    <s v="Octubre"/>
    <s v="30"/>
    <d v="2023-01-01T00:00:00"/>
    <d v="2025-06-30T00:00:00"/>
    <n v="26972.666666666668"/>
    <n v="26972.666666666668"/>
    <n v="26972.666666666668"/>
    <n v="26972.666666666668"/>
    <n v="26972.666666666668"/>
    <n v="26971.666666666668"/>
    <n v="26971.666666666668"/>
    <n v="26971.666666666668"/>
    <n v="26971.666666666668"/>
    <n v="26971.666666666668"/>
    <n v="26971.666666666668"/>
    <n v="26971.666666666668"/>
    <m/>
    <n v="323665"/>
    <m/>
    <n v="256409"/>
    <m/>
    <n v="128205"/>
    <m/>
    <s v=""/>
    <n v="708279"/>
    <s v="Contratación"/>
    <s v="No Significativa"/>
    <s v="SI"/>
    <m/>
    <s v="Nuevo"/>
    <s v="SI"/>
    <m/>
    <m/>
    <s v="Roberto Carlos Cuzcano Allauca"/>
    <s v="936 759 028"/>
  </r>
  <r>
    <x v="117"/>
    <x v="0"/>
    <x v="2"/>
    <s v="Archivo Central"/>
    <s v="Gerencia de Administración y Logística"/>
    <s v="Servicios"/>
    <s v="Archivo Central"/>
    <x v="4"/>
    <x v="75"/>
    <s v="Adquisición de 25,000 cajas archiveras por convenio marco"/>
    <x v="3"/>
    <x v="0"/>
    <m/>
    <m/>
    <m/>
    <s v="Alta"/>
    <s v="NO"/>
    <x v="0"/>
    <s v="Agosto"/>
    <s v="1"/>
    <d v="2023-08-01T00:00:00"/>
    <d v="2023-08-31T00:00:00"/>
    <s v=""/>
    <s v=""/>
    <s v=""/>
    <s v=""/>
    <s v=""/>
    <s v=""/>
    <s v=""/>
    <n v="400000"/>
    <s v=""/>
    <s v=""/>
    <s v=""/>
    <s v=""/>
    <m/>
    <n v="400000"/>
    <m/>
    <s v=""/>
    <m/>
    <s v=""/>
    <m/>
    <s v=""/>
    <n v="400000"/>
    <s v="Contratación"/>
    <s v="No Significativa"/>
    <s v="NO"/>
    <m/>
    <s v="Nuevo"/>
    <s v="NO"/>
    <m/>
    <m/>
    <s v="Elena Margarita Alarcon Ledesma"/>
    <s v="949 245 917"/>
  </r>
  <r>
    <x v="118"/>
    <x v="0"/>
    <x v="2"/>
    <s v="Archivo Central"/>
    <s v="Gerencia de Administración y Logística"/>
    <s v="Servicios"/>
    <s v="Archivo Central"/>
    <x v="4"/>
    <x v="76"/>
    <s v="Adquisición de Elevador"/>
    <x v="3"/>
    <x v="0"/>
    <m/>
    <m/>
    <m/>
    <s v="Alta"/>
    <s v="NO"/>
    <x v="0"/>
    <s v="Junio"/>
    <s v="2"/>
    <d v="2023-06-01T00:00:00"/>
    <d v="2023-08-01T00:00:00"/>
    <s v=""/>
    <s v=""/>
    <s v=""/>
    <s v=""/>
    <s v=""/>
    <s v=""/>
    <s v=""/>
    <n v="220000"/>
    <s v=""/>
    <s v=""/>
    <s v=""/>
    <s v=""/>
    <m/>
    <n v="220000"/>
    <m/>
    <s v=""/>
    <m/>
    <s v=""/>
    <m/>
    <s v=""/>
    <n v="220000"/>
    <s v="Contratación"/>
    <s v="No Significativa"/>
    <s v="NO"/>
    <m/>
    <s v="Nuevo"/>
    <s v="NO"/>
    <m/>
    <m/>
    <s v="Elena Margarita Alarcon Ledesma"/>
    <s v="949 245 917"/>
  </r>
  <r>
    <x v="119"/>
    <x v="0"/>
    <x v="2"/>
    <s v="Archivo Central"/>
    <s v="Gerencia de Administración y Logística"/>
    <s v="Servicios"/>
    <s v="Archivo Central"/>
    <x v="4"/>
    <x v="77"/>
    <s v="Servicio de digitalización de documentos con valor legal y sin valor legal"/>
    <x v="2"/>
    <x v="0"/>
    <m/>
    <m/>
    <m/>
    <s v="Alta"/>
    <s v="NO"/>
    <x v="0"/>
    <s v="Setiembre"/>
    <s v="36"/>
    <d v="2023-09-01T00:00:00"/>
    <d v="2026-08-30T00:00:00"/>
    <s v=""/>
    <s v=""/>
    <s v=""/>
    <s v=""/>
    <s v=""/>
    <s v=""/>
    <s v=""/>
    <s v=""/>
    <n v="50000"/>
    <n v="50000"/>
    <n v="50000"/>
    <n v="50000"/>
    <m/>
    <n v="200000"/>
    <m/>
    <n v="600000"/>
    <m/>
    <n v="600000"/>
    <m/>
    <n v="400000"/>
    <n v="1800000"/>
    <s v="Contratación"/>
    <s v="No Significativa"/>
    <s v="NO"/>
    <m/>
    <s v="Nuevo"/>
    <s v="NO"/>
    <m/>
    <m/>
    <s v="Elena Margarita Alarcon Ledesma"/>
    <s v="949 245 917"/>
  </r>
  <r>
    <x v="120"/>
    <x v="0"/>
    <x v="2"/>
    <s v="Archivo Central"/>
    <s v="Gerencia de Administración y Logística"/>
    <s v="Servicios"/>
    <s v="Archivo Central"/>
    <x v="2"/>
    <x v="78"/>
    <s v="Traslado de Documentos del Archivo Central al Almacén de Ate y del Almacén de Ate al Archivo Central"/>
    <x v="2"/>
    <x v="0"/>
    <m/>
    <m/>
    <m/>
    <s v="Alta"/>
    <s v="NO"/>
    <x v="0"/>
    <s v="Enero"/>
    <s v="12"/>
    <d v="2023-01-01T00:00:00"/>
    <d v="2023-12-31T00:00:00"/>
    <s v=""/>
    <s v=""/>
    <n v="15000"/>
    <s v=""/>
    <s v=""/>
    <s v=""/>
    <n v="15000"/>
    <s v=""/>
    <s v=""/>
    <s v=""/>
    <n v="8000"/>
    <s v=""/>
    <m/>
    <n v="38000"/>
    <m/>
    <s v=""/>
    <m/>
    <s v=""/>
    <m/>
    <s v=""/>
    <n v="38000"/>
    <s v="Contratación"/>
    <s v="No Significativa"/>
    <s v="NO"/>
    <m/>
    <s v="Nuevo"/>
    <s v="NO"/>
    <m/>
    <m/>
    <s v="Elena Margarita Alarcon Ledesma"/>
    <s v="949 245 917"/>
  </r>
  <r>
    <x v="121"/>
    <x v="0"/>
    <x v="2"/>
    <s v="Archivo Central"/>
    <s v="Gerencia de Administración y Logística"/>
    <s v="Servicios"/>
    <s v="Archivo Central"/>
    <x v="4"/>
    <x v="64"/>
    <s v="Servicio para la Digitalización de 4´500,000 de imágenes con Valor Legal"/>
    <x v="2"/>
    <x v="0"/>
    <m/>
    <m/>
    <m/>
    <s v="Alta"/>
    <s v="NO"/>
    <x v="2"/>
    <s v="Enero"/>
    <s v="24"/>
    <d v="2022-01-03T00:00:00"/>
    <d v="2024-01-02T00:00:00"/>
    <n v="33710.666666666664"/>
    <n v="33710.666666666664"/>
    <n v="33710.666666666664"/>
    <n v="33710.666666666664"/>
    <n v="33710.666666666664"/>
    <n v="9531.6666666666679"/>
    <n v="4892.666666666667"/>
    <n v="4892.666666666667"/>
    <s v=""/>
    <s v=""/>
    <s v=""/>
    <s v=""/>
    <m/>
    <n v="187870.33333333334"/>
    <m/>
    <s v=""/>
    <m/>
    <s v=""/>
    <m/>
    <s v=""/>
    <n v="187870.33333333334"/>
    <s v="Contratación"/>
    <s v="No Significativa"/>
    <s v="SI"/>
    <m/>
    <s v="Continuidad"/>
    <s v="NO"/>
    <m/>
    <m/>
    <s v="Elena Margarita Alarcon Ledesma"/>
    <s v="949 245 917"/>
  </r>
  <r>
    <x v="122"/>
    <x v="0"/>
    <x v="2"/>
    <s v="Archivo Central"/>
    <s v="Gerencia de Administración y Logística"/>
    <s v="Servicios"/>
    <s v="Archivo Central"/>
    <x v="4"/>
    <x v="79"/>
    <s v="Servicio de carga, traslado y embalaje de cajas con documentos"/>
    <x v="2"/>
    <x v="0"/>
    <m/>
    <m/>
    <m/>
    <s v="Alta"/>
    <s v="NO"/>
    <x v="2"/>
    <s v="Febrero"/>
    <s v="24"/>
    <d v="2022-02-21T00:00:00"/>
    <d v="2024-02-20T00:00:00"/>
    <n v="13005"/>
    <n v="13005"/>
    <n v="13005"/>
    <n v="13005"/>
    <n v="13005"/>
    <n v="13005"/>
    <n v="13005"/>
    <n v="13005"/>
    <n v="13005"/>
    <n v="13005"/>
    <n v="13005"/>
    <n v="13005"/>
    <m/>
    <n v="156060"/>
    <m/>
    <n v="26009"/>
    <m/>
    <s v=""/>
    <m/>
    <s v=""/>
    <n v="182069"/>
    <s v="Contratación"/>
    <s v="No Significativa"/>
    <s v="SI"/>
    <m/>
    <s v="Continuidad"/>
    <s v="NO"/>
    <m/>
    <m/>
    <s v="Elena Margarita Alarcon Ledesma"/>
    <s v="949 245 917"/>
  </r>
  <r>
    <x v="123"/>
    <x v="0"/>
    <x v="2"/>
    <s v="Archivo Central"/>
    <s v="Gerencia de Administración y Logística"/>
    <s v="Servicios"/>
    <s v="Archivo Central"/>
    <x v="4"/>
    <x v="80"/>
    <s v="EPP y indumentaria de trabajo"/>
    <x v="3"/>
    <x v="0"/>
    <m/>
    <m/>
    <m/>
    <s v="Alta"/>
    <s v="NO"/>
    <x v="0"/>
    <s v="Mayo"/>
    <s v="1"/>
    <d v="2023-05-01T00:00:00"/>
    <d v="2023-05-31T00:00:00"/>
    <s v=""/>
    <s v=""/>
    <s v=""/>
    <s v=""/>
    <n v="26000"/>
    <s v=""/>
    <s v=""/>
    <s v=""/>
    <s v=""/>
    <s v=""/>
    <s v=""/>
    <s v=""/>
    <m/>
    <n v="26000"/>
    <m/>
    <s v=""/>
    <m/>
    <s v=""/>
    <m/>
    <s v=""/>
    <n v="26000"/>
    <s v="Contratación"/>
    <s v="No Significativa"/>
    <s v="NO"/>
    <m/>
    <s v="Nuevo"/>
    <s v="NO"/>
    <m/>
    <m/>
    <s v="Elena Margarita Alarcon Ledesma"/>
    <s v="949 245 917"/>
  </r>
  <r>
    <x v="124"/>
    <x v="0"/>
    <x v="2"/>
    <s v="Almacén"/>
    <s v="Gerencia de Administración y Logística"/>
    <s v="Servicios"/>
    <s v="Almacén"/>
    <x v="2"/>
    <x v="81"/>
    <s v="Útiles de escritorio distribuido por almacén  (para provincias únicamente, papel bond, sobres de manila y files)"/>
    <x v="3"/>
    <x v="0"/>
    <m/>
    <m/>
    <m/>
    <s v="Moderada"/>
    <s v="NO"/>
    <x v="0"/>
    <s v="Abril"/>
    <n v="2"/>
    <d v="2023-04-01T00:00:00"/>
    <d v="2023-05-30T00:00:00"/>
    <s v=""/>
    <s v=""/>
    <s v=""/>
    <n v="240000"/>
    <n v="240000"/>
    <s v=""/>
    <s v=""/>
    <s v=""/>
    <s v=""/>
    <s v=""/>
    <s v=""/>
    <s v=""/>
    <m/>
    <n v="480000"/>
    <m/>
    <n v="501840"/>
    <m/>
    <n v="524772"/>
    <m/>
    <n v="548850"/>
    <n v="2055462"/>
    <s v="Contratación"/>
    <s v="No Significativa"/>
    <s v="SI"/>
    <m/>
    <s v="Continuidad"/>
    <s v="SI"/>
    <m/>
    <m/>
    <s v="Luis Bernardo Soto Zavala"/>
    <s v="999 631 390"/>
  </r>
  <r>
    <x v="125"/>
    <x v="0"/>
    <x v="2"/>
    <s v="Almacén"/>
    <s v="Gerencia de Administración y Logística"/>
    <s v="Servicios"/>
    <s v="Almacén"/>
    <x v="2"/>
    <x v="82"/>
    <s v="Papel Bond para Fotocopiadora 80 gr. - A4."/>
    <x v="3"/>
    <x v="0"/>
    <m/>
    <m/>
    <m/>
    <s v="Moderada"/>
    <s v="NO"/>
    <x v="0"/>
    <s v="Marzo"/>
    <n v="9"/>
    <d v="2013-03-01T00:00:00"/>
    <d v="2023-12-01T00:00:00"/>
    <s v=""/>
    <s v=""/>
    <s v=""/>
    <s v=""/>
    <n v="623000"/>
    <s v=""/>
    <s v=""/>
    <s v=""/>
    <s v=""/>
    <n v="623000"/>
    <s v=""/>
    <s v=""/>
    <m/>
    <n v="1246000"/>
    <m/>
    <n v="1246080"/>
    <m/>
    <n v="1308384"/>
    <m/>
    <n v="1373803"/>
    <n v="5174267"/>
    <s v="Contratación"/>
    <s v="No Significativa"/>
    <s v="SI"/>
    <m/>
    <s v="Continuidad"/>
    <s v="SI"/>
    <m/>
    <m/>
    <s v="Luis Bernardo Soto Zavala"/>
    <s v="999 631 390"/>
  </r>
  <r>
    <x v="126"/>
    <x v="0"/>
    <x v="2"/>
    <s v="Almacén"/>
    <s v="Gerencia de Administración y Logística"/>
    <s v="Servicios"/>
    <s v="Almacén"/>
    <x v="2"/>
    <x v="83"/>
    <s v="Materiales para embalaje"/>
    <x v="3"/>
    <x v="0"/>
    <m/>
    <m/>
    <m/>
    <s v="Moderada"/>
    <s v="NO"/>
    <x v="0"/>
    <s v="Agosto"/>
    <n v="2"/>
    <d v="2023-08-01T00:00:00"/>
    <d v="2023-09-30T00:00:00"/>
    <s v=""/>
    <s v=""/>
    <s v=""/>
    <n v="336712"/>
    <s v=""/>
    <s v=""/>
    <s v=""/>
    <s v=""/>
    <s v=""/>
    <s v=""/>
    <s v=""/>
    <s v=""/>
    <m/>
    <n v="336712"/>
    <m/>
    <n v="332547"/>
    <m/>
    <n v="349175"/>
    <m/>
    <n v="366634"/>
    <n v="1385068"/>
    <s v="Contratación"/>
    <s v="No Significativa"/>
    <s v="SI"/>
    <m/>
    <s v="Continuidad"/>
    <s v="SI"/>
    <m/>
    <m/>
    <s v="Luis Bernardo Soto Zavala"/>
    <s v="999 631 390"/>
  </r>
  <r>
    <x v="127"/>
    <x v="0"/>
    <x v="2"/>
    <s v="Almacén"/>
    <s v="Gerencia de Administración y Logística"/>
    <s v="Servicios"/>
    <s v="Almacén"/>
    <x v="2"/>
    <x v="84"/>
    <s v="Artículos de aseo Personal"/>
    <x v="3"/>
    <x v="0"/>
    <m/>
    <m/>
    <m/>
    <s v="Moderada"/>
    <s v="NO"/>
    <x v="0"/>
    <s v="Abril"/>
    <n v="2"/>
    <d v="2023-04-01T00:00:00"/>
    <d v="2023-05-30T00:00:00"/>
    <s v=""/>
    <s v=""/>
    <s v=""/>
    <n v="76250"/>
    <n v="76250"/>
    <s v=""/>
    <s v=""/>
    <s v=""/>
    <s v=""/>
    <s v=""/>
    <s v=""/>
    <s v=""/>
    <m/>
    <n v="152500"/>
    <m/>
    <n v="160125"/>
    <m/>
    <n v="168131"/>
    <m/>
    <n v="176537"/>
    <n v="657293"/>
    <s v="Contratación"/>
    <s v="No Significativa"/>
    <s v="SI"/>
    <m/>
    <s v="Continuidad"/>
    <s v="SI"/>
    <m/>
    <m/>
    <s v="Luis Bernardo Soto Zavala"/>
    <s v="999 631 390"/>
  </r>
  <r>
    <x v="128"/>
    <x v="0"/>
    <x v="2"/>
    <s v="Almacén"/>
    <s v="Gerencia de Administración y Logística"/>
    <s v="Servicios"/>
    <s v="Almacén"/>
    <x v="4"/>
    <x v="85"/>
    <s v="Servicio de Impresión de Formatos del Banco de la Nación"/>
    <x v="2"/>
    <x v="0"/>
    <m/>
    <m/>
    <m/>
    <s v="Moderada"/>
    <s v="NO"/>
    <x v="0"/>
    <s v="Noviembre"/>
    <s v="12"/>
    <d v="2023-11-15T00:00:00"/>
    <d v="2024-11-14T00:00:00"/>
    <n v="408324.33333333331"/>
    <n v="408324.33333333331"/>
    <n v="408324.33333333331"/>
    <n v="408324.33333333331"/>
    <n v="408324.33333333331"/>
    <n v="408324.33333333331"/>
    <n v="408324.33333333331"/>
    <n v="408324.33333333331"/>
    <n v="408324.33333333331"/>
    <n v="408324.33333333331"/>
    <n v="408324.33333333331"/>
    <n v="408324.33333333331"/>
    <m/>
    <n v="4899892"/>
    <m/>
    <n v="4725000"/>
    <m/>
    <n v="4961250"/>
    <m/>
    <n v="5209312"/>
    <n v="19795454"/>
    <s v="Contratación"/>
    <s v="No Significativa"/>
    <s v="SI"/>
    <m/>
    <s v="Continuidad"/>
    <s v="SI"/>
    <m/>
    <m/>
    <s v="Luis Bernardo Soto Zavala"/>
    <s v="999 631 390"/>
  </r>
  <r>
    <x v="129"/>
    <x v="0"/>
    <x v="2"/>
    <s v="Servicios Generales"/>
    <s v="Gerencia de Administración y Logística"/>
    <s v="Servicios"/>
    <s v="Servicios Generales"/>
    <x v="5"/>
    <x v="86"/>
    <s v="MANTENIMIENTO DE LA FLOTA VEHICULAR DEL BN"/>
    <x v="2"/>
    <x v="0"/>
    <m/>
    <m/>
    <m/>
    <s v="Alta"/>
    <s v="NO"/>
    <x v="0"/>
    <s v="Marzo"/>
    <s v="36"/>
    <d v="2023-06-19T00:00:00"/>
    <d v="2026-06-18T00:00:00"/>
    <s v=""/>
    <s v=""/>
    <s v=""/>
    <s v=""/>
    <s v=""/>
    <n v="5600"/>
    <n v="14000"/>
    <n v="14000"/>
    <n v="14000"/>
    <n v="14000"/>
    <n v="14000"/>
    <n v="14000"/>
    <m/>
    <n v="89600"/>
    <m/>
    <n v="168000"/>
    <m/>
    <n v="168000"/>
    <m/>
    <n v="78400"/>
    <n v="504000"/>
    <s v="Contratación"/>
    <s v="No Significativa"/>
    <s v="SI"/>
    <m/>
    <s v="Continuidad"/>
    <s v="SI"/>
    <m/>
    <m/>
    <s v="Cristian Adrian Chirinos Meza"/>
    <s v="997 465 405"/>
  </r>
  <r>
    <x v="130"/>
    <x v="0"/>
    <x v="2"/>
    <s v="Servicios Generales"/>
    <s v="Gerencia de Administración y Logística"/>
    <s v="Servicios"/>
    <s v="Servicios Generales"/>
    <x v="0"/>
    <x v="87"/>
    <s v="LIMPIEZA DE OFICINAS"/>
    <x v="2"/>
    <x v="0"/>
    <m/>
    <m/>
    <m/>
    <s v="Alta"/>
    <s v="NO"/>
    <x v="2"/>
    <s v="Marzo"/>
    <n v="36"/>
    <d v="2022-03-25T00:00:00"/>
    <d v="2025-03-24T00:00:00"/>
    <n v="432580"/>
    <n v="432580"/>
    <n v="432580"/>
    <n v="432580"/>
    <n v="432580"/>
    <n v="432580"/>
    <n v="432580"/>
    <n v="432580"/>
    <n v="432580"/>
    <n v="432580"/>
    <n v="432580"/>
    <n v="432580"/>
    <m/>
    <n v="5190960"/>
    <m/>
    <n v="5024859"/>
    <m/>
    <n v="1256215"/>
    <m/>
    <s v=""/>
    <n v="11472034"/>
    <s v="Contratación"/>
    <s v="Significativa"/>
    <s v="SI"/>
    <m/>
    <s v="Continuidad"/>
    <s v="SI"/>
    <m/>
    <m/>
    <s v="Cristian Adrian Chirinos Meza"/>
    <s v="997 465 405"/>
  </r>
  <r>
    <x v="131"/>
    <x v="0"/>
    <x v="2"/>
    <s v="Servicios Generales"/>
    <s v="Gerencia de Administración y Logística"/>
    <s v="Servicios"/>
    <s v="Servicios Generales"/>
    <x v="0"/>
    <x v="88"/>
    <s v="Telefono"/>
    <x v="2"/>
    <x v="0"/>
    <m/>
    <m/>
    <m/>
    <s v="Alta"/>
    <s v="NO"/>
    <x v="2"/>
    <s v="Sin convocatoria"/>
    <s v="12"/>
    <d v="2023-01-01T00:00:00"/>
    <d v="2023-12-31T00:00:00"/>
    <n v="313304"/>
    <n v="313304"/>
    <n v="313304"/>
    <n v="313304"/>
    <n v="313304"/>
    <n v="313304"/>
    <n v="313304"/>
    <n v="313304"/>
    <n v="313304"/>
    <n v="313304"/>
    <n v="313304"/>
    <n v="313307"/>
    <m/>
    <n v="3759651"/>
    <m/>
    <s v=""/>
    <m/>
    <s v=""/>
    <m/>
    <s v=""/>
    <n v="3759651"/>
    <s v="Contratación"/>
    <s v="Significativa"/>
    <s v="SI"/>
    <m/>
    <s v="Continuidad"/>
    <s v="SI"/>
    <m/>
    <m/>
    <s v="Cristian Adrian Chirinos Meza"/>
    <s v="997 465 405"/>
  </r>
  <r>
    <x v="132"/>
    <x v="0"/>
    <x v="2"/>
    <s v="Servicios Generales"/>
    <s v="Gerencia de Administración y Logística"/>
    <s v="Servicios"/>
    <s v="Servicios Generales"/>
    <x v="0"/>
    <x v="89"/>
    <s v="Limpieza"/>
    <x v="2"/>
    <x v="0"/>
    <m/>
    <m/>
    <m/>
    <s v="Alta"/>
    <s v="NO"/>
    <x v="2"/>
    <s v="Marzo"/>
    <s v="36"/>
    <d v="2021-11-29T00:00:00"/>
    <d v="2024-11-28T00:00:00"/>
    <n v="261245"/>
    <n v="261245"/>
    <n v="261245"/>
    <n v="261245"/>
    <n v="261245"/>
    <n v="261245"/>
    <n v="261245"/>
    <n v="261245"/>
    <n v="261245"/>
    <n v="261245"/>
    <n v="261245"/>
    <n v="261245"/>
    <m/>
    <n v="3134940"/>
    <m/>
    <n v="2873695"/>
    <m/>
    <s v=""/>
    <m/>
    <s v=""/>
    <n v="6008635"/>
    <s v="Contratación"/>
    <s v="Significativa"/>
    <s v="SI"/>
    <m/>
    <s v="Continuidad"/>
    <s v="SI"/>
    <m/>
    <m/>
    <s v="Cristian Adrian Chirinos Meza"/>
    <s v="997 465 405"/>
  </r>
  <r>
    <x v="133"/>
    <x v="0"/>
    <x v="2"/>
    <s v="Servicios Generales"/>
    <s v="Gerencia de Administración y Logística"/>
    <s v="Servicios"/>
    <s v="Servicios Generales"/>
    <x v="0"/>
    <x v="90"/>
    <s v="REPARACION Y MANTENIMIENTO DE ASCENSORES"/>
    <x v="2"/>
    <x v="0"/>
    <m/>
    <m/>
    <m/>
    <s v="Alta"/>
    <s v="NO"/>
    <x v="2"/>
    <s v="Setiembre"/>
    <s v="36"/>
    <d v="2022-12-01T00:00:00"/>
    <d v="2025-11-30T00:00:00"/>
    <n v="122250"/>
    <n v="122250"/>
    <n v="122250"/>
    <n v="122250"/>
    <n v="122250"/>
    <n v="122250"/>
    <n v="122250"/>
    <n v="122250"/>
    <n v="122250"/>
    <n v="122250"/>
    <n v="122250"/>
    <n v="122250"/>
    <m/>
    <n v="1467000"/>
    <m/>
    <n v="1467000"/>
    <m/>
    <n v="1467000"/>
    <m/>
    <s v=""/>
    <n v="4401000"/>
    <s v="Contratación"/>
    <s v="Significativa"/>
    <s v="SI"/>
    <m/>
    <s v="Continuidad"/>
    <s v="SI"/>
    <m/>
    <m/>
    <s v="Cristian Adrian Chirinos Meza"/>
    <s v="997 465 405"/>
  </r>
  <r>
    <x v="134"/>
    <x v="0"/>
    <x v="2"/>
    <s v="Servicios Generales"/>
    <s v="Gerencia de Administración y Logística"/>
    <s v="Servicios"/>
    <s v="Servicios Generales"/>
    <x v="0"/>
    <x v="91"/>
    <s v="REPARACIÓN Y MANTENIMIENTO DE AIRE ACONDICIONADO"/>
    <x v="2"/>
    <x v="0"/>
    <m/>
    <m/>
    <m/>
    <s v="Alta"/>
    <s v="NO"/>
    <x v="2"/>
    <s v="Marzo"/>
    <s v="36"/>
    <d v="2022-04-01T00:00:00"/>
    <d v="2025-03-31T00:00:00"/>
    <s v=""/>
    <s v=""/>
    <n v="341898"/>
    <s v=""/>
    <s v=""/>
    <n v="341898"/>
    <s v=""/>
    <s v=""/>
    <n v="341898"/>
    <s v=""/>
    <s v=""/>
    <n v="341898"/>
    <m/>
    <n v="1367592"/>
    <m/>
    <n v="1367592"/>
    <m/>
    <n v="341898"/>
    <m/>
    <s v=""/>
    <n v="3077082"/>
    <s v="Contratación"/>
    <s v="Significativa"/>
    <s v="SI"/>
    <m/>
    <s v="Continuidad"/>
    <s v="SI"/>
    <m/>
    <m/>
    <s v="Cristian Adrian Chirinos Meza"/>
    <s v="997 465 405"/>
  </r>
  <r>
    <x v="135"/>
    <x v="0"/>
    <x v="2"/>
    <s v="Servicios Generales"/>
    <s v="Gerencia de Administración y Logística"/>
    <s v="Servicios"/>
    <s v="Servicios Generales"/>
    <x v="0"/>
    <x v="92"/>
    <s v="REPARACIÓN Y MANTENIMIENTO DE AIRE ACONDICIONADO"/>
    <x v="2"/>
    <x v="0"/>
    <m/>
    <m/>
    <m/>
    <s v="Alta"/>
    <s v="NO"/>
    <x v="2"/>
    <s v="Mayo"/>
    <s v="36"/>
    <d v="2022-08-13T00:00:00"/>
    <d v="2025-08-12T00:00:00"/>
    <n v="99469"/>
    <s v=""/>
    <s v=""/>
    <n v="298406"/>
    <s v=""/>
    <s v=""/>
    <n v="298406"/>
    <s v=""/>
    <s v=""/>
    <n v="298406"/>
    <s v=""/>
    <n v="198937"/>
    <m/>
    <n v="1193624"/>
    <m/>
    <n v="1193624"/>
    <m/>
    <n v="795750"/>
    <m/>
    <s v=""/>
    <n v="3182998"/>
    <s v="Contratación"/>
    <s v="Significativa"/>
    <s v="SI"/>
    <m/>
    <s v="Continuidad"/>
    <s v="SI"/>
    <m/>
    <m/>
    <s v="Cristian Adrian Chirinos Meza"/>
    <s v="997 465 405"/>
  </r>
  <r>
    <x v="136"/>
    <x v="0"/>
    <x v="2"/>
    <s v="Servicios Generales"/>
    <s v="Gerencia de Administración y Logística"/>
    <s v="Servicios"/>
    <s v="Servicios Generales"/>
    <x v="0"/>
    <x v="93"/>
    <s v="REPARACIÓN Y MANTENIMIENTO DE AIRE ACONDICIONADO"/>
    <x v="2"/>
    <x v="0"/>
    <m/>
    <m/>
    <m/>
    <s v="Alta"/>
    <s v="NO"/>
    <x v="2"/>
    <s v="Enero"/>
    <s v="36"/>
    <d v="2022-04-01T00:00:00"/>
    <d v="2025-03-31T00:00:00"/>
    <s v=""/>
    <s v=""/>
    <n v="154861"/>
    <s v=""/>
    <s v=""/>
    <n v="154861"/>
    <s v=""/>
    <s v=""/>
    <n v="154860"/>
    <s v=""/>
    <s v=""/>
    <n v="154859"/>
    <m/>
    <n v="619441"/>
    <m/>
    <n v="619441"/>
    <m/>
    <n v="154861"/>
    <m/>
    <s v=""/>
    <n v="1393743"/>
    <s v="Contratación"/>
    <s v="Significativa"/>
    <s v="SI"/>
    <m/>
    <s v="Continuidad"/>
    <s v="SI"/>
    <m/>
    <m/>
    <s v="Cristian Adrian Chirinos Meza"/>
    <s v="997 465 405"/>
  </r>
  <r>
    <x v="137"/>
    <x v="0"/>
    <x v="2"/>
    <s v="Servicios Generales"/>
    <s v="Gerencia de Administración y Logística"/>
    <s v="Servicios"/>
    <s v="Servicios Generales"/>
    <x v="0"/>
    <x v="94"/>
    <s v="TELEFONOS"/>
    <x v="2"/>
    <x v="0"/>
    <m/>
    <m/>
    <m/>
    <s v="Alta"/>
    <s v="NO"/>
    <x v="0"/>
    <s v="Setiembre"/>
    <s v="36"/>
    <d v="2021-03-09T00:00:00"/>
    <d v="2024-03-08T00:00:00"/>
    <n v="38695"/>
    <n v="30549"/>
    <n v="30549"/>
    <n v="30549"/>
    <n v="30549"/>
    <n v="30549"/>
    <n v="220904"/>
    <n v="30549"/>
    <n v="30549"/>
    <n v="30549"/>
    <n v="30549"/>
    <n v="22397"/>
    <m/>
    <n v="556937"/>
    <m/>
    <n v="99793"/>
    <m/>
    <s v=""/>
    <m/>
    <s v=""/>
    <n v="656730"/>
    <s v="Contratación"/>
    <s v="Significativa"/>
    <s v="SI"/>
    <m/>
    <s v="Continuidad"/>
    <s v="SI"/>
    <m/>
    <m/>
    <s v="Cristian Adrian Chirinos Meza"/>
    <s v="997 465 405"/>
  </r>
  <r>
    <x v="138"/>
    <x v="0"/>
    <x v="2"/>
    <s v="Servicios Generales"/>
    <s v="Gerencia de Administración y Logística"/>
    <s v="Servicios"/>
    <s v="Servicios Generales"/>
    <x v="0"/>
    <x v="95"/>
    <s v="TELEFONOS"/>
    <x v="2"/>
    <x v="0"/>
    <m/>
    <m/>
    <m/>
    <s v="Alta"/>
    <s v="NO"/>
    <x v="2"/>
    <s v="Enero"/>
    <s v="12"/>
    <d v="2023-01-01T00:00:00"/>
    <d v="2023-12-31T00:00:00"/>
    <n v="41554"/>
    <n v="41554"/>
    <n v="41554"/>
    <n v="41554"/>
    <n v="41554"/>
    <n v="41554"/>
    <n v="41554"/>
    <n v="41554"/>
    <n v="41554"/>
    <n v="41554"/>
    <n v="41555"/>
    <n v="41555"/>
    <m/>
    <n v="498650"/>
    <m/>
    <s v=""/>
    <m/>
    <s v=""/>
    <m/>
    <s v=""/>
    <n v="498650"/>
    <s v="Contratación"/>
    <s v="No Significativa"/>
    <s v="SI"/>
    <m/>
    <s v="Continuidad"/>
    <s v="SI"/>
    <m/>
    <m/>
    <s v="Cristian Adrian Chirinos Meza"/>
    <s v="997 465 405"/>
  </r>
  <r>
    <x v="139"/>
    <x v="0"/>
    <x v="2"/>
    <s v="Servicios Generales"/>
    <s v="Gerencia de Administración y Logística"/>
    <s v="Servicios"/>
    <s v="Servicios Generales"/>
    <x v="0"/>
    <x v="96"/>
    <s v="SERVICIOS GENERALES  REPARACION Y MANTENIMIENTO"/>
    <x v="2"/>
    <x v="0"/>
    <m/>
    <m/>
    <m/>
    <s v="Alta"/>
    <s v="NO"/>
    <x v="2"/>
    <s v="Enero"/>
    <s v="36"/>
    <d v="2019-12-24T00:00:00"/>
    <d v="2023-02-18T00:00:00"/>
    <n v="320622"/>
    <n v="292373"/>
    <s v=""/>
    <s v=""/>
    <s v=""/>
    <s v=""/>
    <s v=""/>
    <s v=""/>
    <s v=""/>
    <s v=""/>
    <s v=""/>
    <s v=""/>
    <m/>
    <n v="1112995"/>
    <m/>
    <s v=""/>
    <m/>
    <s v=""/>
    <m/>
    <s v=""/>
    <n v="1112995"/>
    <s v="Contratación"/>
    <s v="Significativa"/>
    <s v="SI"/>
    <m/>
    <s v="Continuidad"/>
    <s v="SI"/>
    <m/>
    <m/>
    <s v="Cristian Adrian Chirinos Meza"/>
    <s v="997 465 405"/>
  </r>
  <r>
    <x v="140"/>
    <x v="0"/>
    <x v="2"/>
    <s v="Servicios Generales"/>
    <s v="Gerencia de Administración y Logística"/>
    <s v="Servicios"/>
    <s v="Servicios Generales"/>
    <x v="0"/>
    <x v="96"/>
    <s v="SERVICIOS GENERALES  REPARACION Y MANTENIMIENTO"/>
    <x v="2"/>
    <x v="0"/>
    <m/>
    <m/>
    <m/>
    <s v="Alta"/>
    <s v="NO"/>
    <x v="0"/>
    <n v="44835"/>
    <s v="36"/>
    <d v="2019-12-24T00:00:00"/>
    <d v="2023-02-18T00:00:00"/>
    <s v=""/>
    <s v=""/>
    <n v="250000"/>
    <n v="250000"/>
    <n v="646056"/>
    <n v="646056"/>
    <n v="646056"/>
    <n v="646056"/>
    <n v="646056"/>
    <n v="646056"/>
    <n v="646056"/>
    <n v="646056"/>
    <m/>
    <n v="5668448"/>
    <m/>
    <n v="7752672"/>
    <m/>
    <n v="7752672"/>
    <m/>
    <n v="969084"/>
    <n v="22142876"/>
    <s v="Contratación"/>
    <s v="Significativa"/>
    <s v="NO"/>
    <m/>
    <s v="Continuidad"/>
    <s v="SI"/>
    <m/>
    <m/>
    <s v="Cristian Adrian Chirinos Meza"/>
    <s v="997 465 405"/>
  </r>
  <r>
    <x v="141"/>
    <x v="0"/>
    <x v="2"/>
    <s v="Servicios Generales"/>
    <s v="Gerencia de Administración y Logística"/>
    <s v="Servicios"/>
    <s v="Servicios Generales"/>
    <x v="0"/>
    <x v="97"/>
    <s v="REPARACION Y MANTENIMIENTO INMUEBLES-OTROS"/>
    <x v="2"/>
    <x v="0"/>
    <m/>
    <m/>
    <m/>
    <s v="Alta"/>
    <s v="NO"/>
    <x v="2"/>
    <s v="Sin convocatoria"/>
    <s v="12"/>
    <d v="2023-01-01T00:00:00"/>
    <d v="2023-12-31T00:00:00"/>
    <n v="34246"/>
    <n v="34246"/>
    <n v="34246"/>
    <n v="34246"/>
    <n v="34246"/>
    <n v="34246"/>
    <n v="34246"/>
    <n v="34246"/>
    <n v="34246"/>
    <n v="34246"/>
    <n v="34246"/>
    <n v="34246"/>
    <m/>
    <n v="410952"/>
    <m/>
    <s v=""/>
    <m/>
    <s v=""/>
    <m/>
    <s v=""/>
    <n v="410952"/>
    <s v="Contratación"/>
    <s v="Significativa"/>
    <s v="SI"/>
    <m/>
    <s v="Continuidad"/>
    <s v="SI"/>
    <m/>
    <m/>
    <s v="Cristian Adrian Chirinos Meza"/>
    <s v="997 465 405"/>
  </r>
  <r>
    <x v="142"/>
    <x v="0"/>
    <x v="2"/>
    <s v="Servicios Generales"/>
    <s v="Gerencia de Administración y Logística"/>
    <s v="Servicios"/>
    <s v="Servicios Generales"/>
    <x v="0"/>
    <x v="98"/>
    <s v="REPARACION Y MANTENIMIENTO INMUEBLES-OTROS"/>
    <x v="2"/>
    <x v="0"/>
    <m/>
    <m/>
    <m/>
    <s v="Alta"/>
    <s v="NO"/>
    <x v="0"/>
    <s v="Setiembre"/>
    <s v="36"/>
    <d v="2021-03-31T00:00:00"/>
    <d v="2024-03-30T00:00:00"/>
    <n v="32550"/>
    <n v="32550"/>
    <n v="32550"/>
    <n v="32550"/>
    <n v="32550"/>
    <n v="32550"/>
    <n v="32550"/>
    <n v="32550"/>
    <n v="32550"/>
    <n v="32550"/>
    <n v="32550"/>
    <n v="32547"/>
    <m/>
    <n v="390597"/>
    <m/>
    <n v="488243"/>
    <m/>
    <s v=""/>
    <m/>
    <s v=""/>
    <n v="878840"/>
    <s v="Contratación"/>
    <s v="Significativa"/>
    <s v="SI"/>
    <m/>
    <s v="Continuidad"/>
    <s v="SI"/>
    <m/>
    <m/>
    <s v="Cristian Adrian Chirinos Meza"/>
    <s v="997 465 405"/>
  </r>
  <r>
    <x v="143"/>
    <x v="0"/>
    <x v="2"/>
    <s v="Servicios Generales"/>
    <s v="Gerencia de Administración y Logística"/>
    <s v="Servicios"/>
    <s v="Servicios Generales"/>
    <x v="0"/>
    <x v="99"/>
    <s v="SERVICIO OUTSOURSING INFORMÁTICOS"/>
    <x v="2"/>
    <x v="0"/>
    <m/>
    <m/>
    <m/>
    <s v="Alta"/>
    <s v="NO"/>
    <x v="0"/>
    <s v="Setiembre"/>
    <s v="36"/>
    <d v="2021-03-16T00:00:00"/>
    <d v="2024-03-15T00:00:00"/>
    <n v="27855"/>
    <n v="27855"/>
    <n v="27855"/>
    <n v="27855"/>
    <n v="27855"/>
    <n v="27855"/>
    <n v="27855"/>
    <n v="27855"/>
    <n v="27855"/>
    <n v="27855"/>
    <n v="27855"/>
    <n v="27858"/>
    <m/>
    <n v="334263"/>
    <m/>
    <n v="365000"/>
    <m/>
    <n v="106000"/>
    <m/>
    <s v=""/>
    <n v="805263"/>
    <s v="Contratación"/>
    <s v="Significativa"/>
    <s v="SI"/>
    <m/>
    <s v="Continuidad"/>
    <s v="SI"/>
    <m/>
    <m/>
    <s v="Cristian Adrian Chirinos Meza"/>
    <s v="997 465 405"/>
  </r>
  <r>
    <x v="144"/>
    <x v="0"/>
    <x v="2"/>
    <s v="Servicios Generales"/>
    <s v="Gerencia de Administración y Logística"/>
    <s v="Servicios"/>
    <s v="Servicios Generales"/>
    <x v="0"/>
    <x v="100"/>
    <s v="REPARACION Y MANTENIMIENTO GRUPOS ELECTROGENOS"/>
    <x v="2"/>
    <x v="0"/>
    <m/>
    <m/>
    <m/>
    <s v="Alta"/>
    <s v="NO"/>
    <x v="0"/>
    <s v="Julio"/>
    <s v="36"/>
    <d v="2021-01-21T00:00:00"/>
    <d v="2024-01-20T00:00:00"/>
    <n v="19665"/>
    <n v="19665"/>
    <n v="19665"/>
    <n v="19665"/>
    <n v="19665"/>
    <n v="19665"/>
    <n v="19665"/>
    <n v="19665"/>
    <n v="19665"/>
    <n v="19665"/>
    <n v="19665"/>
    <n v="19662"/>
    <m/>
    <n v="235977"/>
    <m/>
    <n v="235977"/>
    <m/>
    <n v="13765.27"/>
    <m/>
    <s v=""/>
    <n v="485719.27"/>
    <s v="Contratación"/>
    <s v="Significativa"/>
    <s v="SI"/>
    <m/>
    <s v="Continuidad"/>
    <s v="SI"/>
    <m/>
    <m/>
    <s v="Cristian Adrian Chirinos Meza"/>
    <s v="997 465 405"/>
  </r>
  <r>
    <x v="145"/>
    <x v="0"/>
    <x v="2"/>
    <s v="Servicios Generales"/>
    <s v="Gerencia de Administración y Logística"/>
    <s v="Servicios"/>
    <s v="Servicios Generales"/>
    <x v="0"/>
    <x v="101"/>
    <s v="REPARACION Y MANTENIMIENTO INMUEBLES-OTROS"/>
    <x v="2"/>
    <x v="0"/>
    <m/>
    <m/>
    <m/>
    <s v="Alta"/>
    <s v="NO"/>
    <x v="2"/>
    <s v="Enero"/>
    <s v="36"/>
    <d v="2022-04-01T00:00:00"/>
    <d v="2025-03-31T00:00:00"/>
    <n v="17776"/>
    <n v="17776"/>
    <n v="17776"/>
    <n v="17776"/>
    <n v="17776"/>
    <n v="17776"/>
    <n v="17776"/>
    <n v="17776"/>
    <n v="17775"/>
    <n v="17775"/>
    <n v="17775"/>
    <n v="17775"/>
    <m/>
    <n v="213308"/>
    <m/>
    <n v="213312"/>
    <m/>
    <n v="53328"/>
    <m/>
    <s v=""/>
    <n v="479948"/>
    <s v="Contratación"/>
    <s v="No Significativa"/>
    <s v="SI"/>
    <m/>
    <s v="Continuidad"/>
    <s v="SI"/>
    <m/>
    <m/>
    <s v="Cristian Adrian Chirinos Meza"/>
    <s v="997 465 405"/>
  </r>
  <r>
    <x v="146"/>
    <x v="0"/>
    <x v="2"/>
    <s v="Servicios Generales"/>
    <s v="Gerencia de Administración y Logística"/>
    <s v="Servicios"/>
    <s v="Servicios Generales"/>
    <x v="0"/>
    <x v="102"/>
    <s v="REPARACION Y MANTENIMIENTO INMUEBLES-OTROS"/>
    <x v="2"/>
    <x v="0"/>
    <m/>
    <m/>
    <m/>
    <s v="Alta"/>
    <s v="NO"/>
    <x v="2"/>
    <s v="Sin convocatoria"/>
    <s v="12"/>
    <d v="2023-01-01T00:00:00"/>
    <d v="2023-12-31T00:00:00"/>
    <s v=""/>
    <s v=""/>
    <n v="20000"/>
    <n v="20000"/>
    <n v="20000"/>
    <n v="20000"/>
    <n v="20000"/>
    <n v="20000"/>
    <n v="20000"/>
    <n v="20000"/>
    <n v="20000"/>
    <n v="20000"/>
    <m/>
    <n v="200000"/>
    <m/>
    <s v=""/>
    <m/>
    <s v=""/>
    <m/>
    <s v=""/>
    <n v="200000"/>
    <s v="Contratación"/>
    <s v="No Significativa"/>
    <s v="SI"/>
    <m/>
    <s v="Continuidad"/>
    <s v="SI"/>
    <m/>
    <m/>
    <s v="Cristian Adrian Chirinos Meza"/>
    <s v="997 465 405"/>
  </r>
  <r>
    <x v="147"/>
    <x v="0"/>
    <x v="2"/>
    <s v="Servicios Generales"/>
    <s v="Gerencia de Administración y Logística"/>
    <s v="Servicios"/>
    <s v="Servicios Generales"/>
    <x v="0"/>
    <x v="103"/>
    <s v="MANTENIMIENTO MUEBLES MAQUINARIA Y EQUIPO-OTROS"/>
    <x v="2"/>
    <x v="0"/>
    <m/>
    <m/>
    <m/>
    <s v="Moderada"/>
    <s v="NO"/>
    <x v="2"/>
    <s v="Sin convocatoria"/>
    <s v="12"/>
    <d v="2023-01-01T00:00:00"/>
    <d v="2023-12-31T00:00:00"/>
    <s v=""/>
    <s v=""/>
    <n v="20000"/>
    <n v="20000"/>
    <n v="20000"/>
    <n v="20000"/>
    <n v="20000"/>
    <n v="20000"/>
    <n v="20000"/>
    <n v="20000"/>
    <n v="20000"/>
    <n v="20000"/>
    <m/>
    <n v="200000"/>
    <m/>
    <s v=""/>
    <m/>
    <s v=""/>
    <m/>
    <s v=""/>
    <n v="200000"/>
    <s v="Contratación"/>
    <s v="No Significativa"/>
    <s v="SI"/>
    <m/>
    <s v="Continuidad"/>
    <s v="SI"/>
    <m/>
    <m/>
    <s v="Cristian Adrian Chirinos Meza"/>
    <s v="997 465 405"/>
  </r>
  <r>
    <x v="148"/>
    <x v="0"/>
    <x v="2"/>
    <s v="Servicios Generales"/>
    <s v="Gerencia de Administración y Logística"/>
    <s v="Servicios"/>
    <s v="Servicios Generales"/>
    <x v="0"/>
    <x v="104"/>
    <s v="SERVICIO DE OUTSOURCING - CENTRAL TELEFÓNICA"/>
    <x v="2"/>
    <x v="0"/>
    <m/>
    <m/>
    <m/>
    <s v="Moderada"/>
    <s v="NO"/>
    <x v="2"/>
    <s v="Setiembre"/>
    <s v="36"/>
    <d v="2021-11-10T00:00:00"/>
    <d v="2024-11-09T00:00:00"/>
    <n v="15896"/>
    <n v="15896"/>
    <n v="15896"/>
    <n v="15896"/>
    <n v="15896"/>
    <n v="15896"/>
    <n v="15896"/>
    <n v="15896"/>
    <n v="15896"/>
    <n v="15896"/>
    <n v="15896"/>
    <n v="15900"/>
    <m/>
    <n v="190756"/>
    <m/>
    <s v=""/>
    <m/>
    <s v=""/>
    <m/>
    <s v=""/>
    <n v="190756"/>
    <s v="Contratación"/>
    <s v="No Significativa"/>
    <s v="SI"/>
    <m/>
    <s v="Continuidad"/>
    <s v="SI"/>
    <m/>
    <m/>
    <s v="Cristian Adrian Chirinos Meza"/>
    <s v="997 465 405"/>
  </r>
  <r>
    <x v="149"/>
    <x v="0"/>
    <x v="2"/>
    <s v="Servicios Generales"/>
    <s v="Gerencia de Administración y Logística"/>
    <s v="Servicios"/>
    <s v="Servicios Generales"/>
    <x v="0"/>
    <x v="105"/>
    <s v="SERVICIO DE OUTSOURCING - CENTRAL TELEFÓNICA"/>
    <x v="2"/>
    <x v="0"/>
    <m/>
    <m/>
    <m/>
    <s v="Moderada"/>
    <s v="NO"/>
    <x v="2"/>
    <s v="Agosto"/>
    <s v="36"/>
    <d v="2021-11-10T00:00:00"/>
    <d v="2024-11-09T00:00:00"/>
    <n v="14167"/>
    <n v="14167"/>
    <n v="14167"/>
    <n v="14167"/>
    <n v="14167"/>
    <n v="14167"/>
    <n v="14167"/>
    <n v="14167"/>
    <n v="14167"/>
    <n v="14167"/>
    <n v="14167"/>
    <n v="14163"/>
    <m/>
    <n v="170000"/>
    <m/>
    <n v="155837"/>
    <m/>
    <s v=""/>
    <m/>
    <s v=""/>
    <n v="325837"/>
    <s v="Contratación"/>
    <s v="No Significativa"/>
    <s v="SI"/>
    <m/>
    <s v="Continuidad"/>
    <s v="SI"/>
    <m/>
    <m/>
    <s v="Cristian Adrian Chirinos Meza"/>
    <s v="997 465 405"/>
  </r>
  <r>
    <x v="150"/>
    <x v="0"/>
    <x v="2"/>
    <s v="Servicios Generales"/>
    <s v="Gerencia de Administración y Logística"/>
    <s v="Servicios"/>
    <s v="Servicios Generales"/>
    <x v="0"/>
    <x v="106"/>
    <s v="REPARACION Y MANTENIMIENTO GRUPOS ELECTROGENOS"/>
    <x v="2"/>
    <x v="0"/>
    <m/>
    <m/>
    <m/>
    <s v="Moderada"/>
    <s v="NO"/>
    <x v="0"/>
    <n v="44835"/>
    <s v="12"/>
    <d v="2023-01-31T00:00:00"/>
    <d v="2023-12-31T00:00:00"/>
    <s v=""/>
    <n v="70622"/>
    <n v="70622"/>
    <n v="70622"/>
    <n v="70622"/>
    <n v="70622"/>
    <n v="70622"/>
    <n v="70622"/>
    <n v="70622"/>
    <n v="70622"/>
    <n v="70622"/>
    <n v="70622"/>
    <m/>
    <n v="776842"/>
    <m/>
    <n v="847944"/>
    <m/>
    <n v="847944"/>
    <m/>
    <n v="113059.20000000001"/>
    <n v="2585789.2000000002"/>
    <s v="Contratación"/>
    <s v="No Significativa"/>
    <s v="SI"/>
    <m/>
    <s v="Continuidad"/>
    <s v="SI"/>
    <m/>
    <m/>
    <s v="Cristian Adrian Chirinos Meza"/>
    <s v="997 465 405"/>
  </r>
  <r>
    <x v="151"/>
    <x v="0"/>
    <x v="2"/>
    <s v="Servicios Generales"/>
    <s v="Gerencia de Administración y Logística"/>
    <s v="Servicios"/>
    <s v="Servicios Generales"/>
    <x v="0"/>
    <x v="107"/>
    <s v="MANTENIMIENTO MUEBLES MAQUINARIA Y EQUIPO-OTROS"/>
    <x v="2"/>
    <x v="0"/>
    <m/>
    <m/>
    <m/>
    <s v="Alta"/>
    <s v="NO"/>
    <x v="2"/>
    <s v="Agosto"/>
    <s v="36"/>
    <d v="2021-11-19T00:00:00"/>
    <d v="2024-11-18T00:00:00"/>
    <n v="11470"/>
    <n v="11470"/>
    <n v="11470"/>
    <n v="11470"/>
    <n v="11470"/>
    <n v="11470"/>
    <n v="11470"/>
    <n v="11470"/>
    <n v="11470"/>
    <n v="11470"/>
    <n v="11470"/>
    <n v="11470"/>
    <m/>
    <n v="137640"/>
    <m/>
    <n v="126170"/>
    <m/>
    <s v=""/>
    <m/>
    <s v=""/>
    <n v="263810"/>
    <s v="Contratación"/>
    <s v="No Significativa"/>
    <s v="SI"/>
    <m/>
    <s v="Continuidad"/>
    <s v="SI"/>
    <m/>
    <m/>
    <s v="Cristian Adrian Chirinos Meza"/>
    <s v="997 465 405"/>
  </r>
  <r>
    <x v="152"/>
    <x v="0"/>
    <x v="2"/>
    <s v="Servicios Generales"/>
    <s v="Gerencia de Administración y Logística"/>
    <s v="Servicios"/>
    <s v="Servicios Generales"/>
    <x v="0"/>
    <x v="108"/>
    <s v="REPARACION Y MANTENIMIENTO GRUPOS ELECTROGENOS"/>
    <x v="2"/>
    <x v="0"/>
    <m/>
    <m/>
    <m/>
    <s v="Alta"/>
    <s v="NO"/>
    <x v="2"/>
    <s v="Sin convocatoria"/>
    <s v="12"/>
    <d v="2023-01-01T00:00:00"/>
    <d v="2023-12-31T00:00:00"/>
    <n v="41988"/>
    <n v="41988"/>
    <n v="34424"/>
    <s v=""/>
    <s v=""/>
    <s v=""/>
    <s v=""/>
    <s v=""/>
    <s v=""/>
    <s v=""/>
    <s v=""/>
    <s v=""/>
    <m/>
    <n v="118400"/>
    <m/>
    <s v=""/>
    <m/>
    <s v=""/>
    <m/>
    <s v=""/>
    <n v="118400"/>
    <s v="Contratación"/>
    <s v="No Significativa"/>
    <s v="SI"/>
    <m/>
    <s v="Continuidad"/>
    <s v="SI"/>
    <m/>
    <m/>
    <s v="Cristian Adrian Chirinos Meza"/>
    <s v="997 465 405"/>
  </r>
  <r>
    <x v="153"/>
    <x v="0"/>
    <x v="2"/>
    <s v="Servicios Generales"/>
    <s v="Gerencia de Administración y Logística"/>
    <s v="Servicios"/>
    <s v="Servicios Generales"/>
    <x v="0"/>
    <x v="109"/>
    <s v="REPARACIÓN Y MANTENIMIENTO DE AIRE ACONDICIONADO"/>
    <x v="2"/>
    <x v="0"/>
    <m/>
    <m/>
    <m/>
    <s v="Alta"/>
    <s v="NO"/>
    <x v="2"/>
    <s v="Junio"/>
    <s v="36"/>
    <d v="2021-10-05T00:00:00"/>
    <d v="2024-10-04T00:00:00"/>
    <s v=""/>
    <s v=""/>
    <n v="22420"/>
    <s v=""/>
    <s v=""/>
    <n v="22420"/>
    <s v=""/>
    <s v=""/>
    <n v="22420"/>
    <s v=""/>
    <s v=""/>
    <n v="22422"/>
    <m/>
    <n v="89682"/>
    <m/>
    <n v="67260"/>
    <m/>
    <s v=""/>
    <m/>
    <s v=""/>
    <n v="156942"/>
    <s v="Contratación"/>
    <s v="No Significativa"/>
    <s v="SI"/>
    <m/>
    <s v="Continuidad"/>
    <s v="SI"/>
    <m/>
    <m/>
    <s v="Cristian Adrian Chirinos Meza"/>
    <s v="997 465 405"/>
  </r>
  <r>
    <x v="154"/>
    <x v="0"/>
    <x v="2"/>
    <s v="Servicios Generales"/>
    <s v="Gerencia de Administración y Logística"/>
    <s v="Servicios"/>
    <s v="Servicios Generales"/>
    <x v="0"/>
    <x v="110"/>
    <s v="MANTENIMIENTO VEHICULOS"/>
    <x v="2"/>
    <x v="0"/>
    <m/>
    <m/>
    <m/>
    <s v="Alta"/>
    <s v="NO"/>
    <x v="0"/>
    <s v="Febrero"/>
    <s v="12"/>
    <d v="2023-05-07T00:00:00"/>
    <d v="2023-12-31T00:00:00"/>
    <s v=""/>
    <s v=""/>
    <s v=""/>
    <s v=""/>
    <n v="11520"/>
    <n v="9412"/>
    <n v="9412"/>
    <n v="9412"/>
    <n v="9412"/>
    <n v="9412"/>
    <n v="9412"/>
    <n v="235323"/>
    <m/>
    <n v="303315"/>
    <m/>
    <n v="108000"/>
    <m/>
    <n v="108000"/>
    <m/>
    <n v="45000"/>
    <n v="564315"/>
    <s v="Contratación"/>
    <s v="No Significativa"/>
    <s v="SI"/>
    <m/>
    <s v="Continuidad"/>
    <s v="NO"/>
    <m/>
    <m/>
    <s v="Cristian Adrian Chirinos Meza"/>
    <s v="997 465 405"/>
  </r>
  <r>
    <x v="155"/>
    <x v="0"/>
    <x v="2"/>
    <s v="Servicios Generales"/>
    <s v="Gerencia de Administración y Logística"/>
    <s v="Servicios"/>
    <s v="Servicios Generales"/>
    <x v="0"/>
    <x v="111"/>
    <s v="MATERIALES - MUEBLES  MAQUINARIAS Y EQUIPOS"/>
    <x v="2"/>
    <x v="0"/>
    <m/>
    <m/>
    <m/>
    <s v="Alta"/>
    <s v="NO"/>
    <x v="2"/>
    <s v="Octubre"/>
    <s v="12"/>
    <d v="2023-01-01T00:00:00"/>
    <d v="2023-12-31T00:00:00"/>
    <s v=""/>
    <s v=""/>
    <n v="7000"/>
    <n v="7000"/>
    <n v="7000"/>
    <n v="7000"/>
    <n v="7000"/>
    <n v="7000"/>
    <n v="7000"/>
    <n v="7000"/>
    <n v="7000"/>
    <n v="7000"/>
    <m/>
    <n v="70000"/>
    <m/>
    <s v=""/>
    <m/>
    <s v=""/>
    <m/>
    <s v=""/>
    <n v="70000"/>
    <s v="Contratación"/>
    <s v="No Significativa"/>
    <s v="SI"/>
    <m/>
    <s v="Continuidad"/>
    <s v="SI"/>
    <m/>
    <m/>
    <s v="Cristian Adrian Chirinos Meza"/>
    <s v="997 465 405"/>
  </r>
  <r>
    <x v="156"/>
    <x v="0"/>
    <x v="2"/>
    <s v="Servicios Generales"/>
    <s v="Gerencia de Administración y Logística"/>
    <s v="Servicios"/>
    <s v="Servicios Generales"/>
    <x v="0"/>
    <x v="112"/>
    <s v="REPUESTOS Y MATERIALES - INMUEBLES"/>
    <x v="2"/>
    <x v="0"/>
    <m/>
    <m/>
    <m/>
    <s v="Alta"/>
    <s v="NO"/>
    <x v="2"/>
    <s v="Octubre"/>
    <s v="12"/>
    <d v="2023-01-01T00:00:00"/>
    <d v="2023-12-31T00:00:00"/>
    <s v=""/>
    <s v=""/>
    <n v="9000"/>
    <n v="9000"/>
    <n v="9000"/>
    <n v="9000"/>
    <n v="9000"/>
    <n v="9000"/>
    <n v="6000"/>
    <s v=""/>
    <s v=""/>
    <s v=""/>
    <m/>
    <n v="60000"/>
    <m/>
    <s v=""/>
    <m/>
    <s v=""/>
    <m/>
    <s v=""/>
    <n v="60000"/>
    <s v="Contratación"/>
    <s v="No Significativa"/>
    <s v="SI"/>
    <m/>
    <s v="Continuidad"/>
    <s v="SI"/>
    <m/>
    <m/>
    <s v="Cristian Adrian Chirinos Meza"/>
    <s v="997 465 405"/>
  </r>
  <r>
    <x v="157"/>
    <x v="0"/>
    <x v="2"/>
    <s v="Servicios Generales"/>
    <s v="Gerencia de Administración y Logística"/>
    <s v="Servicios"/>
    <s v="Servicios Generales"/>
    <x v="0"/>
    <x v="113"/>
    <s v="CARBURANTES Y LUBRICANTES"/>
    <x v="2"/>
    <x v="0"/>
    <m/>
    <m/>
    <m/>
    <s v="Alta"/>
    <s v="NO"/>
    <x v="2"/>
    <s v="Marzo"/>
    <s v="36"/>
    <d v="2020-05-07T00:00:00"/>
    <d v="2023-05-06T00:00:00"/>
    <n v="14260"/>
    <n v="14260"/>
    <n v="14260"/>
    <n v="14260"/>
    <n v="2852"/>
    <s v=""/>
    <s v=""/>
    <s v=""/>
    <s v=""/>
    <s v=""/>
    <s v=""/>
    <s v=""/>
    <m/>
    <n v="59892"/>
    <m/>
    <s v=""/>
    <m/>
    <s v=""/>
    <m/>
    <s v=""/>
    <n v="59892"/>
    <s v="Contratación"/>
    <s v="No Significativa"/>
    <s v="SI"/>
    <m/>
    <s v="Continuidad"/>
    <s v="SI"/>
    <m/>
    <m/>
    <s v="Cristian Adrian Chirinos Meza"/>
    <s v="997 465 405"/>
  </r>
  <r>
    <x v="158"/>
    <x v="0"/>
    <x v="2"/>
    <s v="Servicios Generales"/>
    <s v="Gerencia de Administración y Logística"/>
    <s v="Servicios"/>
    <s v="Servicios Generales"/>
    <x v="0"/>
    <x v="114"/>
    <s v="TELEFONOS"/>
    <x v="2"/>
    <x v="0"/>
    <m/>
    <m/>
    <m/>
    <s v="Alta"/>
    <s v="NO"/>
    <x v="2"/>
    <s v="Sin convocatoria"/>
    <s v="12"/>
    <d v="2023-01-01T00:00:00"/>
    <d v="2023-12-31T00:00:00"/>
    <n v="4166"/>
    <n v="4166"/>
    <n v="4166"/>
    <n v="4166"/>
    <n v="4167"/>
    <n v="4167"/>
    <n v="4167"/>
    <n v="4167"/>
    <n v="4167"/>
    <n v="4167"/>
    <n v="4167"/>
    <n v="4167"/>
    <m/>
    <n v="50000"/>
    <m/>
    <s v=""/>
    <m/>
    <s v=""/>
    <m/>
    <s v=""/>
    <n v="50000"/>
    <s v="Contratación"/>
    <s v="No Significativa"/>
    <s v="SI"/>
    <m/>
    <s v="Continuidad"/>
    <s v="SI"/>
    <m/>
    <m/>
    <s v="Cristian Adrian Chirinos Meza"/>
    <s v="997 465 405"/>
  </r>
  <r>
    <x v="159"/>
    <x v="0"/>
    <x v="2"/>
    <s v="Servicios Generales"/>
    <s v="Gerencia de Administración y Logística"/>
    <s v="Servicios"/>
    <s v="Servicios Generales"/>
    <x v="0"/>
    <x v="115"/>
    <s v="ALQUILERES OTROS"/>
    <x v="2"/>
    <x v="0"/>
    <m/>
    <m/>
    <m/>
    <s v="Alta"/>
    <s v="NO"/>
    <x v="2"/>
    <s v="Octubre"/>
    <s v="12"/>
    <d v="2023-01-01T00:00:00"/>
    <d v="2023-12-31T00:00:00"/>
    <s v=""/>
    <s v=""/>
    <n v="3400"/>
    <n v="3400"/>
    <n v="3400"/>
    <n v="3400"/>
    <n v="3400"/>
    <n v="3400"/>
    <n v="3400"/>
    <n v="3400"/>
    <n v="3400"/>
    <n v="3400"/>
    <m/>
    <n v="34000"/>
    <m/>
    <s v=""/>
    <m/>
    <s v=""/>
    <m/>
    <s v=""/>
    <n v="34000"/>
    <s v="Contratación"/>
    <s v="No Significativa"/>
    <s v="SI"/>
    <m/>
    <s v="Continuidad"/>
    <s v="SI"/>
    <m/>
    <m/>
    <s v="Cristian Adrian Chirinos Meza"/>
    <s v="997 465 405"/>
  </r>
  <r>
    <x v="160"/>
    <x v="0"/>
    <x v="2"/>
    <s v="Servicios Generales"/>
    <s v="Gerencia de Administración y Logística"/>
    <s v="Servicios"/>
    <s v="Servicios Generales"/>
    <x v="0"/>
    <x v="116"/>
    <s v="FLETES Y EMBALAJES"/>
    <x v="2"/>
    <x v="0"/>
    <m/>
    <m/>
    <m/>
    <s v="Alta"/>
    <s v="NO"/>
    <x v="2"/>
    <s v="Octubre"/>
    <s v="12"/>
    <d v="2023-01-01T00:00:00"/>
    <s v="31/21/2023"/>
    <s v=""/>
    <s v=""/>
    <n v="3000"/>
    <n v="3000"/>
    <n v="3000"/>
    <n v="3000"/>
    <n v="3000"/>
    <n v="3000"/>
    <n v="3000"/>
    <n v="3000"/>
    <n v="3000"/>
    <n v="3000"/>
    <m/>
    <n v="30000"/>
    <m/>
    <s v=""/>
    <m/>
    <s v=""/>
    <m/>
    <s v=""/>
    <n v="30000"/>
    <s v="Contratación"/>
    <s v="No Significativa"/>
    <s v="SI"/>
    <m/>
    <s v="Continuidad"/>
    <s v="SI"/>
    <m/>
    <m/>
    <s v="Cristian Adrian Chirinos Meza"/>
    <s v="997 465 405"/>
  </r>
  <r>
    <x v="161"/>
    <x v="0"/>
    <x v="2"/>
    <s v="Servicios Generales"/>
    <s v="Gerencia de Administración y Logística"/>
    <s v="Servicios"/>
    <s v="Servicios Generales"/>
    <x v="0"/>
    <x v="117"/>
    <s v="REPUESTOS Y MATERIALES VEHICULOS"/>
    <x v="2"/>
    <x v="0"/>
    <m/>
    <m/>
    <m/>
    <s v="Moderada"/>
    <s v="NO"/>
    <x v="2"/>
    <s v="Octubre"/>
    <s v="12"/>
    <d v="2023-01-01T00:00:00"/>
    <d v="2023-12-31T00:00:00"/>
    <s v=""/>
    <s v=""/>
    <n v="2810"/>
    <n v="2810"/>
    <n v="2810"/>
    <n v="2810"/>
    <n v="2810"/>
    <n v="2810"/>
    <n v="2810"/>
    <n v="2810"/>
    <n v="2810"/>
    <n v="2812"/>
    <m/>
    <n v="28102"/>
    <m/>
    <s v=""/>
    <m/>
    <s v=""/>
    <m/>
    <s v=""/>
    <n v="28102"/>
    <s v="Contratación"/>
    <s v="No Significativa"/>
    <s v="SI"/>
    <m/>
    <s v="Continuidad"/>
    <s v="SI"/>
    <m/>
    <m/>
    <s v="Cristian Adrian Chirinos Meza"/>
    <s v="997 465 405"/>
  </r>
  <r>
    <x v="162"/>
    <x v="0"/>
    <x v="2"/>
    <s v="Servicios Generales"/>
    <s v="Gerencia de Administración y Logística"/>
    <s v="Servicios"/>
    <s v="Servicios Generales"/>
    <x v="0"/>
    <x v="118"/>
    <s v="REPARACION Y MANTENIMIENTO GRUPOS ELECTROGENOS"/>
    <x v="2"/>
    <x v="0"/>
    <m/>
    <m/>
    <m/>
    <s v="Alta"/>
    <s v="NO"/>
    <x v="2"/>
    <s v="Noviembre"/>
    <s v="36"/>
    <d v="2020-01-31T00:00:00"/>
    <d v="2023-01-30T00:00:00"/>
    <n v="27796"/>
    <s v=""/>
    <s v=""/>
    <s v=""/>
    <s v=""/>
    <s v=""/>
    <s v=""/>
    <s v=""/>
    <s v=""/>
    <s v=""/>
    <s v=""/>
    <s v=""/>
    <m/>
    <n v="27796"/>
    <m/>
    <s v=""/>
    <m/>
    <s v=""/>
    <m/>
    <s v=""/>
    <n v="27796"/>
    <s v="Contratación"/>
    <s v="Significativa"/>
    <s v="SI"/>
    <m/>
    <s v="Continuidad"/>
    <s v="SI"/>
    <m/>
    <m/>
    <s v="Cristian Adrian Chirinos Meza"/>
    <s v="997 465 405"/>
  </r>
  <r>
    <x v="163"/>
    <x v="0"/>
    <x v="2"/>
    <s v="Servicios Generales"/>
    <s v="Gerencia de Administración y Logística"/>
    <s v="Servicios"/>
    <s v="Servicios Generales"/>
    <x v="0"/>
    <x v="119"/>
    <s v="CARBURANTES Y LUBRICANTES"/>
    <x v="2"/>
    <x v="0"/>
    <m/>
    <m/>
    <m/>
    <s v="Moderada"/>
    <s v="NO"/>
    <x v="2"/>
    <s v="Octubre"/>
    <s v="12"/>
    <d v="2023-01-01T00:00:00"/>
    <d v="2023-12-31T00:00:00"/>
    <s v=""/>
    <s v=""/>
    <n v="4000"/>
    <n v="4000"/>
    <n v="4000"/>
    <n v="4000"/>
    <n v="4000"/>
    <n v="1000"/>
    <n v="1000"/>
    <n v="1500"/>
    <n v="1216"/>
    <n v="2000"/>
    <m/>
    <n v="26716"/>
    <m/>
    <s v=""/>
    <m/>
    <s v=""/>
    <m/>
    <s v=""/>
    <n v="26716"/>
    <s v="Contratación"/>
    <s v="No Significativa"/>
    <s v="SI"/>
    <m/>
    <s v="Continuidad"/>
    <s v="SI"/>
    <m/>
    <m/>
    <s v="Cristian Adrian Chirinos Meza"/>
    <s v="997 465 405"/>
  </r>
  <r>
    <x v="164"/>
    <x v="0"/>
    <x v="2"/>
    <s v="Servicios Generales"/>
    <s v="Gerencia de Administración y Logística"/>
    <s v="Servicios"/>
    <s v="Servicios Generales"/>
    <x v="0"/>
    <x v="120"/>
    <s v="OTROS SERVICIOS"/>
    <x v="2"/>
    <x v="0"/>
    <m/>
    <m/>
    <m/>
    <s v="Moderada"/>
    <s v="NO"/>
    <x v="2"/>
    <s v="Octubre"/>
    <s v="12"/>
    <d v="2023-01-01T00:00:00"/>
    <d v="2023-12-31T00:00:00"/>
    <n v="1708"/>
    <n v="1708"/>
    <n v="1708"/>
    <n v="1708"/>
    <n v="1708"/>
    <n v="1708"/>
    <n v="1708"/>
    <n v="1708"/>
    <n v="1709"/>
    <n v="1709"/>
    <n v="1709"/>
    <n v="1709"/>
    <m/>
    <n v="20500"/>
    <m/>
    <s v=""/>
    <m/>
    <s v=""/>
    <m/>
    <s v=""/>
    <n v="20500"/>
    <s v="Contratación"/>
    <s v="No Significativa"/>
    <s v="SI"/>
    <m/>
    <s v="Continuidad"/>
    <s v="SI"/>
    <m/>
    <m/>
    <s v="Cristian Adrian Chirinos Meza"/>
    <s v="997 465 405"/>
  </r>
  <r>
    <x v="165"/>
    <x v="0"/>
    <x v="2"/>
    <s v="Servicios Generales"/>
    <s v="Gerencia de Administración y Logística"/>
    <s v="Servicios"/>
    <s v="Servicios Generales"/>
    <x v="0"/>
    <x v="121"/>
    <s v="MANTENIMIENTO VEHICULOS"/>
    <x v="2"/>
    <x v="0"/>
    <m/>
    <m/>
    <m/>
    <s v="Moderada"/>
    <s v="NO"/>
    <x v="2"/>
    <s v="Octubre"/>
    <s v="12"/>
    <d v="2023-01-01T00:00:00"/>
    <d v="2023-12-31T00:00:00"/>
    <s v=""/>
    <s v=""/>
    <n v="2500"/>
    <s v=""/>
    <s v=""/>
    <s v=""/>
    <s v=""/>
    <n v="5000"/>
    <s v=""/>
    <s v=""/>
    <n v="5000"/>
    <s v=""/>
    <m/>
    <n v="12500"/>
    <m/>
    <s v=""/>
    <m/>
    <s v=""/>
    <m/>
    <s v=""/>
    <n v="12500"/>
    <s v="Contratación"/>
    <s v="No Significativa"/>
    <s v="SI"/>
    <m/>
    <s v="Continuidad"/>
    <s v="SI"/>
    <m/>
    <m/>
    <s v="Cristian Adrian Chirinos Meza"/>
    <s v="997 465 405"/>
  </r>
  <r>
    <x v="166"/>
    <x v="0"/>
    <x v="2"/>
    <s v="Servicios Generales"/>
    <s v="Gerencia de Administración y Logística"/>
    <s v="Servicios"/>
    <s v="Servicios Generales"/>
    <x v="0"/>
    <x v="122"/>
    <s v="VARIOS"/>
    <x v="2"/>
    <x v="0"/>
    <m/>
    <m/>
    <m/>
    <s v="Moderada"/>
    <s v="NO"/>
    <x v="2"/>
    <s v="Octubre"/>
    <s v="12"/>
    <d v="2023-01-01T00:00:00"/>
    <d v="2023-12-31T00:00:00"/>
    <s v=""/>
    <s v=""/>
    <n v="1050"/>
    <n v="1050"/>
    <n v="185"/>
    <s v=""/>
    <s v=""/>
    <s v=""/>
    <s v=""/>
    <s v=""/>
    <s v=""/>
    <s v=""/>
    <m/>
    <n v="2285"/>
    <m/>
    <s v=""/>
    <m/>
    <s v=""/>
    <m/>
    <s v=""/>
    <n v="2285"/>
    <s v="Contratación"/>
    <s v="No Significativa"/>
    <s v="SI"/>
    <m/>
    <s v="Continuidad"/>
    <s v="NO"/>
    <m/>
    <m/>
    <s v="Cristian Adrian Chirinos Meza"/>
    <s v="997 465 405"/>
  </r>
  <r>
    <x v="167"/>
    <x v="0"/>
    <x v="2"/>
    <s v="Servicios Generales"/>
    <s v="Gerencia de Administración y Logística"/>
    <s v="Servicios"/>
    <s v="Servicios Generales"/>
    <x v="0"/>
    <x v="123"/>
    <s v="HERRAMIENTAS"/>
    <x v="2"/>
    <x v="0"/>
    <m/>
    <m/>
    <m/>
    <s v="Moderada"/>
    <s v="NO"/>
    <x v="2"/>
    <s v="Octubre"/>
    <s v="12"/>
    <d v="2023-01-01T00:00:00"/>
    <d v="2023-12-31T00:00:00"/>
    <s v=""/>
    <s v=""/>
    <n v="122"/>
    <n v="122"/>
    <n v="122"/>
    <n v="122"/>
    <n v="122"/>
    <n v="122"/>
    <n v="122"/>
    <n v="122"/>
    <n v="122"/>
    <n v="124"/>
    <m/>
    <n v="1222"/>
    <m/>
    <s v=""/>
    <m/>
    <s v=""/>
    <m/>
    <s v=""/>
    <n v="1222"/>
    <s v="Contratación"/>
    <s v="No Significativa"/>
    <s v="SI"/>
    <m/>
    <s v="Continuidad"/>
    <s v="SI"/>
    <m/>
    <m/>
    <s v="Cristian Adrian Chirinos Meza"/>
    <s v="997 465 405"/>
  </r>
  <r>
    <x v="168"/>
    <x v="0"/>
    <x v="2"/>
    <s v="Servicios Generales"/>
    <s v="Gerencia de Administración y Logística"/>
    <s v="Servicios"/>
    <s v="Servicios Generales"/>
    <x v="0"/>
    <x v="124"/>
    <s v="Adq sistema UPS para agencias la Macro Region I Piura"/>
    <x v="3"/>
    <x v="0"/>
    <m/>
    <m/>
    <m/>
    <s v="Alta"/>
    <s v="NO"/>
    <x v="2"/>
    <s v="Enero"/>
    <s v="8"/>
    <d v="2023-01-01T00:00:00"/>
    <d v="2023-08-31T00:00:00"/>
    <s v=""/>
    <s v=""/>
    <s v=""/>
    <s v=""/>
    <s v=""/>
    <n v="4800405"/>
    <s v=""/>
    <s v=""/>
    <s v=""/>
    <s v=""/>
    <s v=""/>
    <s v=""/>
    <m/>
    <n v="4800405"/>
    <m/>
    <s v=""/>
    <m/>
    <s v=""/>
    <m/>
    <s v=""/>
    <n v="4800405"/>
    <s v="Contratación"/>
    <s v="Significativa"/>
    <s v="SI"/>
    <m/>
    <s v="Nuevo"/>
    <s v="NO"/>
    <m/>
    <m/>
    <s v="Cristian Adrian Chirinos Meza"/>
    <s v="997 465 405"/>
  </r>
  <r>
    <x v="169"/>
    <x v="0"/>
    <x v="2"/>
    <s v="Servicios Generales"/>
    <s v="Gerencia de Administración y Logística"/>
    <s v="Servicios"/>
    <s v="Servicios Generales"/>
    <x v="0"/>
    <x v="125"/>
    <s v="Dispensador eléctrico"/>
    <x v="3"/>
    <x v="0"/>
    <m/>
    <m/>
    <m/>
    <s v="Moderada"/>
    <s v="NO"/>
    <x v="2"/>
    <s v="Enero"/>
    <s v="9"/>
    <d v="2023-01-01T00:00:00"/>
    <d v="2023-09-01T00:00:00"/>
    <s v=""/>
    <s v=""/>
    <s v=""/>
    <s v=""/>
    <s v=""/>
    <s v=""/>
    <n v="200000"/>
    <s v=""/>
    <s v=""/>
    <s v=""/>
    <s v=""/>
    <s v=""/>
    <m/>
    <n v="200000"/>
    <m/>
    <s v=""/>
    <m/>
    <s v=""/>
    <m/>
    <s v=""/>
    <n v="200000"/>
    <s v="Contratación"/>
    <s v="No Significativa"/>
    <s v="SI"/>
    <m/>
    <s v="Nuevo"/>
    <s v="NO"/>
    <m/>
    <m/>
    <s v="Cristian Adrian Chirinos Meza"/>
    <s v="997 465 405"/>
  </r>
  <r>
    <x v="170"/>
    <x v="0"/>
    <x v="2"/>
    <s v="Servicios Generales"/>
    <s v="Gerencia de Administración y Logística"/>
    <s v="Servicios"/>
    <s v="Servicios Generales"/>
    <x v="0"/>
    <x v="126"/>
    <s v="Mantenimiento preventivo y correctivo de servicios generales de sedes, agencias y lobbies SMR Lima. Item 1 - Zona norte"/>
    <x v="2"/>
    <x v="0"/>
    <m/>
    <m/>
    <m/>
    <s v="Alta"/>
    <s v="NO"/>
    <x v="2"/>
    <s v="Febrero"/>
    <s v="36"/>
    <d v="2022-06-08T00:00:00"/>
    <d v="2025-06-07T00:00:00"/>
    <n v="404432"/>
    <n v="404432"/>
    <n v="404432"/>
    <n v="404432"/>
    <n v="404432"/>
    <n v="404432"/>
    <n v="404432"/>
    <n v="404432"/>
    <n v="404432"/>
    <n v="404432"/>
    <n v="404432"/>
    <n v="404433"/>
    <m/>
    <n v="4853185"/>
    <m/>
    <n v="4853184"/>
    <m/>
    <n v="2426000"/>
    <m/>
    <s v=""/>
    <n v="12132369"/>
    <s v="Contratación"/>
    <s v="Significativa"/>
    <s v="SI"/>
    <m/>
    <s v="Continuidad"/>
    <s v="SI"/>
    <m/>
    <m/>
    <s v="Cristian Adrian Chirinos Meza"/>
    <s v="997 465 405"/>
  </r>
  <r>
    <x v="171"/>
    <x v="0"/>
    <x v="2"/>
    <s v="Servicios Generales"/>
    <s v="Gerencia de Administración y Logística"/>
    <s v="Servicios"/>
    <s v="Servicios Generales"/>
    <x v="0"/>
    <x v="127"/>
    <s v="Servicio de Mantenimiento Preventivo, Soporte Técnico y Atención de Emergencias para los Equipos del Sistema HVAC de la Sede Principal del Banco de la Nación"/>
    <x v="2"/>
    <x v="0"/>
    <m/>
    <m/>
    <m/>
    <s v="Alta"/>
    <s v="NO"/>
    <x v="2"/>
    <s v="Agosto"/>
    <s v="36"/>
    <d v="2022-02-10T00:00:00"/>
    <d v="2025-02-09T00:00:00"/>
    <n v="271771"/>
    <s v=""/>
    <s v=""/>
    <n v="815314"/>
    <s v=""/>
    <s v=""/>
    <n v="815314"/>
    <s v=""/>
    <s v=""/>
    <n v="815314"/>
    <s v=""/>
    <n v="543544"/>
    <m/>
    <n v="3261257"/>
    <m/>
    <n v="9783768"/>
    <m/>
    <n v="815314"/>
    <m/>
    <s v=""/>
    <n v="13860339"/>
    <s v="Contratación"/>
    <s v="Significativa"/>
    <s v="SI"/>
    <m/>
    <s v="Continuidad"/>
    <s v="SI"/>
    <m/>
    <m/>
    <s v="Cristian Adrian Chirinos Meza"/>
    <s v="997 465 405"/>
  </r>
  <r>
    <x v="172"/>
    <x v="0"/>
    <x v="2"/>
    <s v="Servicios Generales"/>
    <s v="Gerencia de Administración y Logística"/>
    <s v="Servicios"/>
    <s v="Servicios Generales"/>
    <x v="0"/>
    <x v="128"/>
    <s v="Mantenimiento de Locales"/>
    <x v="2"/>
    <x v="0"/>
    <m/>
    <m/>
    <m/>
    <s v="Alta"/>
    <s v="NO"/>
    <x v="0"/>
    <s v="Febrero"/>
    <s v="12"/>
    <d v="2023-04-01T00:00:00"/>
    <d v="2024-02-28T00:00:00"/>
    <s v=""/>
    <s v=""/>
    <s v=""/>
    <n v="29000"/>
    <n v="29000"/>
    <n v="29000"/>
    <n v="29000"/>
    <n v="29000"/>
    <n v="29000"/>
    <n v="29000"/>
    <n v="29000"/>
    <n v="29000"/>
    <m/>
    <n v="261000"/>
    <m/>
    <n v="89000"/>
    <m/>
    <s v=""/>
    <m/>
    <s v=""/>
    <n v="350000"/>
    <s v="Contratación"/>
    <s v="No Significativa"/>
    <s v="NO"/>
    <m/>
    <s v="Nuevo"/>
    <s v="NO"/>
    <m/>
    <m/>
    <s v="Cristian Adrian Chirinos Meza"/>
    <s v="997 465 405"/>
  </r>
  <r>
    <x v="173"/>
    <x v="0"/>
    <x v="2"/>
    <s v="Servicios Generales"/>
    <s v="Gerencia de Administración y Logística"/>
    <s v="Servicios"/>
    <s v="Servicios Generales"/>
    <x v="0"/>
    <x v="129"/>
    <s v="Cambio de letreros luminosos Agencias Lima Metropolitana y Lima Provincias Agencias Zona Norte"/>
    <x v="2"/>
    <x v="0"/>
    <m/>
    <m/>
    <m/>
    <s v="Moderada"/>
    <s v="NO"/>
    <x v="0"/>
    <s v="Abril"/>
    <s v="12"/>
    <d v="2023-06-01T00:00:00"/>
    <d v="2024-05-31T00:00:00"/>
    <s v=""/>
    <s v=""/>
    <s v=""/>
    <s v=""/>
    <s v=""/>
    <n v="60417"/>
    <n v="60417"/>
    <n v="60417"/>
    <n v="60417"/>
    <n v="60417"/>
    <n v="60417"/>
    <n v="60417"/>
    <m/>
    <n v="422919"/>
    <m/>
    <n v="302081"/>
    <m/>
    <s v=""/>
    <m/>
    <s v=""/>
    <n v="725000"/>
    <s v="Contratación"/>
    <s v="No Significativa"/>
    <s v="NO"/>
    <m/>
    <s v="Nuevo"/>
    <s v="NO"/>
    <m/>
    <m/>
    <s v="Cristian Adrian Chirinos Meza"/>
    <s v="997 465 405"/>
  </r>
  <r>
    <x v="174"/>
    <x v="0"/>
    <x v="2"/>
    <s v="Servicios Generales"/>
    <s v="Gerencia de Administración y Logística"/>
    <s v="Servicios"/>
    <s v="Servicios Generales"/>
    <x v="4"/>
    <x v="130"/>
    <s v="Adquisicion e instalacion de equipos UPS para Macro Regiones Trujillo_Lima_Huancayo_Arequipa_Cusco_Iquitos del BN"/>
    <x v="3"/>
    <x v="0"/>
    <m/>
    <m/>
    <m/>
    <s v="Alta"/>
    <s v="NO"/>
    <x v="0"/>
    <s v="Junio"/>
    <s v="24"/>
    <d v="2023-07-01T00:00:00"/>
    <d v="2025-06-30T00:00:00"/>
    <s v=""/>
    <s v=""/>
    <s v=""/>
    <s v=""/>
    <s v=""/>
    <s v=""/>
    <s v=""/>
    <s v=""/>
    <n v="3750000"/>
    <s v=""/>
    <s v=""/>
    <n v="3750000"/>
    <m/>
    <n v="7500000"/>
    <m/>
    <n v="7500000"/>
    <m/>
    <n v="15000000"/>
    <m/>
    <s v=""/>
    <n v="30000000"/>
    <s v="Contratación"/>
    <s v="Significativa"/>
    <s v="NO"/>
    <m/>
    <s v="Nuevo"/>
    <s v="NO"/>
    <m/>
    <m/>
    <s v="Cristian Adrian Chirinos Meza"/>
    <s v="997 465 405"/>
  </r>
  <r>
    <x v="175"/>
    <x v="0"/>
    <x v="2"/>
    <s v="Servicios Generales"/>
    <s v="Gerencia de Administración y Logística"/>
    <s v="Servicios"/>
    <s v="Servicios Generales"/>
    <x v="0"/>
    <x v="131"/>
    <s v="Servicios especiales del Edificio Sede Principal del Banco de la Nacion"/>
    <x v="2"/>
    <x v="0"/>
    <m/>
    <m/>
    <m/>
    <s v="Alta"/>
    <s v="NO"/>
    <x v="0"/>
    <s v="Julio"/>
    <s v="12"/>
    <d v="2023-06-01T00:00:00"/>
    <d v="2024-05-31T00:00:00"/>
    <s v=""/>
    <s v=""/>
    <s v=""/>
    <s v=""/>
    <s v=""/>
    <s v=""/>
    <s v=""/>
    <s v=""/>
    <s v=""/>
    <n v="1000000"/>
    <s v=""/>
    <s v=""/>
    <m/>
    <n v="1000000"/>
    <m/>
    <n v="1000000"/>
    <m/>
    <s v=""/>
    <m/>
    <s v=""/>
    <n v="2000000"/>
    <s v="Contratación"/>
    <s v="Significativa"/>
    <s v="NO"/>
    <m/>
    <s v="Nuevo"/>
    <s v="SI"/>
    <m/>
    <m/>
    <s v="Cristian Adrian Chirinos Meza"/>
    <s v="997 465 405"/>
  </r>
  <r>
    <x v="176"/>
    <x v="0"/>
    <x v="2"/>
    <s v="Control Patrimonial"/>
    <s v="Gerencia de Administración y Logística"/>
    <s v="Servicios"/>
    <s v="Control Patrimonial"/>
    <x v="4"/>
    <x v="132"/>
    <s v="TASACION COMERCIAL"/>
    <x v="2"/>
    <x v="0"/>
    <m/>
    <m/>
    <m/>
    <s v="Muy Alta"/>
    <s v="NO"/>
    <x v="0"/>
    <s v="Setiembre"/>
    <s v="4"/>
    <d v="2023-09-01T00:00:00"/>
    <d v="2023-12-31T00:00:00"/>
    <s v=""/>
    <s v=""/>
    <s v=""/>
    <s v=""/>
    <s v=""/>
    <s v=""/>
    <s v=""/>
    <s v=""/>
    <s v=""/>
    <s v=""/>
    <n v="20000"/>
    <n v="40000"/>
    <m/>
    <n v="60000"/>
    <m/>
    <s v=""/>
    <m/>
    <s v=""/>
    <m/>
    <s v=""/>
    <n v="60000"/>
    <s v="Contratación"/>
    <s v="No Significativa"/>
    <s v="NO"/>
    <m/>
    <s v="Nuevo"/>
    <s v="SI"/>
    <m/>
    <m/>
    <s v="Rigoberto Teodoro Rivas Palomino"/>
    <s v="979 277 238"/>
  </r>
  <r>
    <x v="177"/>
    <x v="0"/>
    <x v="2"/>
    <s v="Control Patrimonial"/>
    <s v="Gerencia de Administración y Logística"/>
    <s v="Servicios"/>
    <s v="Control Patrimonial"/>
    <x v="4"/>
    <x v="133"/>
    <s v="TASACION COMERCIAL"/>
    <x v="2"/>
    <x v="0"/>
    <m/>
    <m/>
    <m/>
    <s v="Muy Alta"/>
    <s v="NO"/>
    <x v="0"/>
    <s v="Abril"/>
    <s v="1"/>
    <d v="2023-04-01T00:00:00"/>
    <d v="2023-04-30T00:00:00"/>
    <n v="5835"/>
    <n v="3602"/>
    <n v="5835"/>
    <n v="18054"/>
    <n v="835"/>
    <n v="835"/>
    <n v="835"/>
    <n v="835"/>
    <n v="835"/>
    <n v="835"/>
    <n v="835"/>
    <n v="829"/>
    <m/>
    <n v="40000"/>
    <m/>
    <s v=""/>
    <m/>
    <s v=""/>
    <m/>
    <s v=""/>
    <n v="40000"/>
    <s v="Contratación"/>
    <s v="No Significativa"/>
    <s v="SI"/>
    <m/>
    <s v="Nuevo"/>
    <s v="NO"/>
    <m/>
    <m/>
    <s v="Rigoberto Teodoro Rivas Palomino"/>
    <s v="979 277 238"/>
  </r>
  <r>
    <x v="178"/>
    <x v="0"/>
    <x v="2"/>
    <s v="Control Patrimonial"/>
    <s v="Gerencia de Administración y Logística"/>
    <s v="Servicios"/>
    <s v="Control Patrimonial"/>
    <x v="4"/>
    <x v="134"/>
    <s v="TITULACION"/>
    <x v="2"/>
    <x v="0"/>
    <m/>
    <m/>
    <m/>
    <s v="Muy Alta"/>
    <s v="NO"/>
    <x v="2"/>
    <s v="Julio"/>
    <s v="6"/>
    <d v="2023-07-01T00:00:00"/>
    <d v="2023-12-31T00:00:00"/>
    <s v=""/>
    <s v=""/>
    <s v=""/>
    <s v=""/>
    <s v=""/>
    <s v=""/>
    <n v="4200"/>
    <n v="4200"/>
    <n v="4200"/>
    <n v="4200"/>
    <n v="4200"/>
    <n v="4000"/>
    <m/>
    <n v="25000"/>
    <m/>
    <s v=""/>
    <m/>
    <s v=""/>
    <m/>
    <s v=""/>
    <n v="25000"/>
    <s v="Contratación"/>
    <s v="No Significativa"/>
    <s v="NO"/>
    <m/>
    <s v="Nuevo"/>
    <s v="NO"/>
    <m/>
    <m/>
    <s v="Rigoberto Teodoro Rivas Palomino"/>
    <s v="979 277 238"/>
  </r>
  <r>
    <x v="179"/>
    <x v="0"/>
    <x v="2"/>
    <s v="Control Patrimonial"/>
    <s v="Gerencia de Administración y Logística"/>
    <s v="Servicios"/>
    <s v="Control Patrimonial"/>
    <x v="4"/>
    <x v="135"/>
    <s v="SANEAMIENTO"/>
    <x v="2"/>
    <x v="0"/>
    <m/>
    <m/>
    <m/>
    <s v="Muy Alta"/>
    <s v="NO"/>
    <x v="0"/>
    <s v="Julio"/>
    <s v="6"/>
    <d v="2023-07-01T00:00:00"/>
    <d v="2023-12-31T00:00:00"/>
    <s v=""/>
    <s v=""/>
    <s v=""/>
    <n v="45000"/>
    <s v=""/>
    <s v=""/>
    <s v=""/>
    <s v=""/>
    <n v="31000"/>
    <n v="20000"/>
    <n v="24000"/>
    <n v="20000"/>
    <m/>
    <n v="140000"/>
    <m/>
    <s v=""/>
    <m/>
    <s v=""/>
    <m/>
    <s v=""/>
    <n v="140000"/>
    <s v="Contratación"/>
    <s v="No Significativa"/>
    <s v="SI"/>
    <m/>
    <s v="Nuevo"/>
    <s v="NO"/>
    <m/>
    <m/>
    <s v="Rigoberto Teodoro Rivas Palomino"/>
    <s v="979 277 238"/>
  </r>
  <r>
    <x v="180"/>
    <x v="0"/>
    <x v="2"/>
    <s v="Control Patrimonial"/>
    <s v="Gerencia de Administración y Logística"/>
    <s v="Servicios"/>
    <s v="Control Patrimonial"/>
    <x v="4"/>
    <x v="136"/>
    <s v="SERVICO DE INFORMACION AL SINABIP"/>
    <x v="2"/>
    <x v="0"/>
    <m/>
    <m/>
    <m/>
    <s v="Muy Alta"/>
    <s v="NO"/>
    <x v="2"/>
    <s v="Marzo"/>
    <s v="1"/>
    <d v="2023-03-01T00:00:00"/>
    <d v="2023-03-31T00:00:00"/>
    <s v=""/>
    <s v=""/>
    <n v="20000"/>
    <s v=""/>
    <s v=""/>
    <s v=""/>
    <s v=""/>
    <s v=""/>
    <s v=""/>
    <s v=""/>
    <s v=""/>
    <s v=""/>
    <m/>
    <n v="20000"/>
    <m/>
    <s v=""/>
    <m/>
    <s v=""/>
    <m/>
    <s v=""/>
    <n v="20000"/>
    <s v="Contratación"/>
    <s v="No Significativa"/>
    <s v="NO"/>
    <m/>
    <s v="Nuevo"/>
    <s v="SI"/>
    <m/>
    <m/>
    <s v="Rigoberto Teodoro Rivas Palomino"/>
    <s v="979 277 238"/>
  </r>
  <r>
    <x v="181"/>
    <x v="2"/>
    <x v="4"/>
    <s v="Canales Presenciales"/>
    <s v="Gerencia de Administración y Logística"/>
    <s v="Infraestructura"/>
    <n v="0"/>
    <x v="6"/>
    <x v="137"/>
    <s v="Alquiler  espacio para Cajero OPEN PLAZA  CHICLAYO"/>
    <x v="2"/>
    <x v="0"/>
    <m/>
    <m/>
    <m/>
    <s v="Muy Alta"/>
    <s v="NO"/>
    <x v="0"/>
    <s v="Sin convocatoria"/>
    <n v="0"/>
    <d v="1899-12-30T00:00:00"/>
    <d v="1899-12-30T00:00:00"/>
    <n v="14850"/>
    <n v="14850"/>
    <n v="14850"/>
    <n v="14850"/>
    <n v="14850"/>
    <n v="14850"/>
    <n v="14850"/>
    <n v="14850"/>
    <n v="14850"/>
    <n v="14850"/>
    <n v="14850"/>
    <n v="14850"/>
    <m/>
    <n v="178200"/>
    <m/>
    <s v=""/>
    <m/>
    <s v=""/>
    <m/>
    <s v=""/>
    <n v="178200"/>
    <s v="Contratación"/>
    <s v="Significativa"/>
    <s v="SI"/>
    <m/>
    <s v="Renovacion"/>
    <s v="SI"/>
    <m/>
    <m/>
    <n v="0"/>
    <n v="0"/>
  </r>
  <r>
    <x v="182"/>
    <x v="2"/>
    <x v="4"/>
    <s v="Canales Presenciales"/>
    <s v="Gerencia de Administración y Logística"/>
    <s v="Infraestructura"/>
    <n v="0"/>
    <x v="6"/>
    <x v="138"/>
    <s v="Alquiler  espacio para Cajero TOTTUS LIMA (ZORRITOS)"/>
    <x v="2"/>
    <x v="0"/>
    <m/>
    <m/>
    <m/>
    <s v="Muy Alta"/>
    <s v="NO"/>
    <x v="0"/>
    <s v="Sin convocatoria"/>
    <n v="0"/>
    <d v="1899-12-30T00:00:00"/>
    <d v="1899-12-30T00:00:00"/>
    <s v=""/>
    <s v=""/>
    <s v=""/>
    <s v=""/>
    <s v=""/>
    <s v=""/>
    <s v=""/>
    <s v=""/>
    <n v="24750"/>
    <n v="24750"/>
    <n v="24750"/>
    <n v="24750"/>
    <m/>
    <n v="99000"/>
    <m/>
    <s v=""/>
    <m/>
    <s v=""/>
    <m/>
    <s v=""/>
    <n v="99000"/>
    <s v="Contratación"/>
    <s v="Significativa"/>
    <s v="SI"/>
    <m/>
    <s v="Renovacion"/>
    <s v="SI"/>
    <m/>
    <m/>
    <n v="0"/>
    <n v="0"/>
  </r>
  <r>
    <x v="183"/>
    <x v="2"/>
    <x v="4"/>
    <s v="Canales Presenciales"/>
    <s v="Gerencia de Administración y Logística"/>
    <s v="Infraestructura"/>
    <n v="0"/>
    <x v="6"/>
    <x v="139"/>
    <s v="Alquiler  espacio para Cajero TOTTUS LIMA (CRILLON)"/>
    <x v="2"/>
    <x v="0"/>
    <m/>
    <m/>
    <m/>
    <s v="Muy Alta"/>
    <s v="NO"/>
    <x v="2"/>
    <s v="Sin convocatoria"/>
    <n v="0"/>
    <d v="1899-12-30T00:00:00"/>
    <d v="1899-12-30T00:00:00"/>
    <n v="22500"/>
    <n v="22500"/>
    <n v="22500"/>
    <n v="22500"/>
    <n v="22500"/>
    <n v="22500"/>
    <n v="22500"/>
    <n v="22500"/>
    <s v=""/>
    <s v=""/>
    <s v=""/>
    <s v=""/>
    <m/>
    <n v="180000"/>
    <m/>
    <s v=""/>
    <m/>
    <s v=""/>
    <m/>
    <s v=""/>
    <n v="180000"/>
    <s v="Contratación"/>
    <s v="Significativa"/>
    <s v="SI"/>
    <m/>
    <s v="Continuidad"/>
    <s v="SI"/>
    <m/>
    <m/>
    <n v="0"/>
    <n v="0"/>
  </r>
  <r>
    <x v="184"/>
    <x v="2"/>
    <x v="4"/>
    <s v="Canales Presenciales"/>
    <s v="Gerencia de Administración y Logística"/>
    <s v="Infraestructura"/>
    <n v="0"/>
    <x v="6"/>
    <x v="140"/>
    <s v="Alquiler  espacio para Cajero S034 - METRO PURUCHUCO"/>
    <x v="2"/>
    <x v="0"/>
    <m/>
    <m/>
    <m/>
    <s v="Muy Alta"/>
    <s v="NO"/>
    <x v="2"/>
    <s v="Sin convocatoria"/>
    <n v="0"/>
    <d v="1899-12-30T00:00:00"/>
    <d v="1899-12-30T00:00:00"/>
    <n v="53658"/>
    <n v="53658"/>
    <n v="53658"/>
    <n v="53658"/>
    <n v="53658"/>
    <n v="53658"/>
    <n v="53658"/>
    <n v="53658"/>
    <n v="53658"/>
    <n v="53658"/>
    <n v="53658"/>
    <n v="53658"/>
    <m/>
    <n v="643896"/>
    <m/>
    <s v=""/>
    <m/>
    <s v=""/>
    <m/>
    <s v=""/>
    <n v="643896"/>
    <s v="Contratación"/>
    <s v="Significativa"/>
    <s v="SI"/>
    <m/>
    <s v="Continuidad"/>
    <s v="SI"/>
    <m/>
    <m/>
    <n v="0"/>
    <n v="0"/>
  </r>
  <r>
    <x v="185"/>
    <x v="2"/>
    <x v="4"/>
    <s v="Canales Presenciales"/>
    <s v="Gerencia de Administración y Logística"/>
    <s v="Infraestructura"/>
    <s v=""/>
    <x v="6"/>
    <x v="141"/>
    <s v="Alquiler  espacio para Cajero ATM´s Plan 150 (2021)"/>
    <x v="2"/>
    <x v="0"/>
    <m/>
    <m/>
    <m/>
    <s v="Muy Alta"/>
    <s v="NO"/>
    <x v="2"/>
    <s v="Sin convocatoria"/>
    <n v="0"/>
    <d v="1899-12-30T00:00:00"/>
    <d v="1899-12-30T00:00:00"/>
    <n v="205000"/>
    <n v="205000"/>
    <n v="205000"/>
    <n v="205000"/>
    <n v="205000"/>
    <n v="205000"/>
    <n v="205000"/>
    <n v="205000"/>
    <n v="205000"/>
    <n v="205000"/>
    <n v="205000"/>
    <n v="205000"/>
    <m/>
    <n v="2460000"/>
    <m/>
    <s v=""/>
    <m/>
    <s v=""/>
    <m/>
    <s v=""/>
    <n v="2460000"/>
    <s v="Contratación"/>
    <s v="Significativa"/>
    <s v="SI"/>
    <m/>
    <s v="Renovacion"/>
    <s v="SI"/>
    <m/>
    <m/>
    <n v="0"/>
    <n v="0"/>
  </r>
  <r>
    <x v="186"/>
    <x v="3"/>
    <x v="5"/>
    <s v=""/>
    <s v="Gerencia de Administración y Logística"/>
    <s v="Infraestructura"/>
    <s v=""/>
    <x v="2"/>
    <x v="142"/>
    <s v="Alquiler para funcionamiento de la OF. ESPECIAL 1 SAN BORJA"/>
    <x v="2"/>
    <x v="0"/>
    <m/>
    <m/>
    <m/>
    <s v="Muy Alta"/>
    <s v="NO"/>
    <x v="0"/>
    <s v="Sin convocatoria"/>
    <n v="0"/>
    <d v="1899-12-30T00:00:00"/>
    <d v="1899-12-30T00:00:00"/>
    <n v="59532"/>
    <n v="59532"/>
    <n v="59532"/>
    <n v="59532"/>
    <n v="59532"/>
    <n v="59532"/>
    <n v="59532"/>
    <n v="59532"/>
    <n v="59532"/>
    <n v="59532"/>
    <n v="59532"/>
    <n v="59532"/>
    <m/>
    <n v="714384"/>
    <m/>
    <s v=""/>
    <m/>
    <s v=""/>
    <m/>
    <s v=""/>
    <n v="714384"/>
    <s v="Contratación"/>
    <s v="Significativa"/>
    <s v="SI"/>
    <m/>
    <s v="Renovacion"/>
    <s v="SI"/>
    <m/>
    <m/>
    <n v="0"/>
    <n v="0"/>
  </r>
  <r>
    <x v="187"/>
    <x v="3"/>
    <x v="5"/>
    <s v=""/>
    <s v="Gerencia de Administración y Logística"/>
    <s v="Infraestructura"/>
    <s v=""/>
    <x v="2"/>
    <x v="143"/>
    <s v="Alquiler  Local Temporal AGENCIA 1 PIURA"/>
    <x v="2"/>
    <x v="0"/>
    <m/>
    <m/>
    <m/>
    <s v="Muy Alta"/>
    <s v="NO"/>
    <x v="2"/>
    <s v="Sin convocatoria"/>
    <n v="0"/>
    <d v="1899-12-30T00:00:00"/>
    <d v="1899-12-30T00:00:00"/>
    <n v="40522"/>
    <n v="40522"/>
    <n v="40522"/>
    <n v="40522"/>
    <n v="40522"/>
    <n v="40522"/>
    <n v="40522"/>
    <n v="40522"/>
    <n v="40522"/>
    <n v="40522"/>
    <n v="40522"/>
    <n v="40522"/>
    <m/>
    <n v="486264"/>
    <m/>
    <s v=""/>
    <m/>
    <s v=""/>
    <m/>
    <s v=""/>
    <n v="486264"/>
    <s v="Contratación"/>
    <s v="Significativa"/>
    <s v="SI"/>
    <m/>
    <s v="Renovacion"/>
    <s v="SI"/>
    <m/>
    <m/>
    <n v="0"/>
    <n v="0"/>
  </r>
  <r>
    <x v="188"/>
    <x v="3"/>
    <x v="5"/>
    <s v=""/>
    <s v="Gerencia de Administración y Logística"/>
    <s v="Infraestructura"/>
    <s v=""/>
    <x v="2"/>
    <x v="144"/>
    <s v="Alquiler para funcionamiento de la OF. ESPECIAL 1 MEGAPLAZA - INDEPENDENCIA"/>
    <x v="2"/>
    <x v="0"/>
    <m/>
    <m/>
    <m/>
    <s v="Muy Alta"/>
    <s v="NO"/>
    <x v="2"/>
    <s v="Sin convocatoria"/>
    <n v="0"/>
    <d v="1899-12-30T00:00:00"/>
    <d v="1899-12-30T00:00:00"/>
    <n v="33434"/>
    <n v="33434"/>
    <n v="33434"/>
    <n v="33434"/>
    <n v="33434"/>
    <n v="33434"/>
    <n v="33434"/>
    <n v="33434"/>
    <n v="33434"/>
    <n v="33434"/>
    <n v="33434"/>
    <n v="33434"/>
    <m/>
    <n v="401208"/>
    <m/>
    <s v=""/>
    <m/>
    <s v=""/>
    <m/>
    <s v=""/>
    <n v="401208"/>
    <s v="Contratación"/>
    <s v="Significativa"/>
    <s v="SI"/>
    <m/>
    <s v="Renovacion"/>
    <s v="SI"/>
    <m/>
    <m/>
    <n v="0"/>
    <n v="0"/>
  </r>
  <r>
    <x v="189"/>
    <x v="3"/>
    <x v="5"/>
    <s v=""/>
    <s v="Gerencia de Administración y Logística"/>
    <s v="Infraestructura"/>
    <s v=""/>
    <x v="2"/>
    <x v="145"/>
    <s v="Alquiler para funcionamiento de la AGENCIA 2 HUÁNUCO "/>
    <x v="2"/>
    <x v="0"/>
    <m/>
    <m/>
    <m/>
    <s v="Muy Alta"/>
    <s v="NO"/>
    <x v="0"/>
    <s v="Enero"/>
    <n v="0"/>
    <d v="1899-12-30T00:00:00"/>
    <d v="1899-12-30T00:00:00"/>
    <n v="31528"/>
    <n v="31528"/>
    <n v="31528"/>
    <n v="31528"/>
    <n v="31528"/>
    <n v="31528"/>
    <n v="31528"/>
    <n v="31528"/>
    <n v="31528"/>
    <n v="31528"/>
    <n v="31528"/>
    <n v="31528"/>
    <m/>
    <n v="378336"/>
    <m/>
    <s v=""/>
    <m/>
    <s v=""/>
    <m/>
    <s v=""/>
    <n v="378336"/>
    <s v="Contratación"/>
    <s v="Significativa"/>
    <s v="SI"/>
    <m/>
    <s v="Renovacion"/>
    <s v="SI"/>
    <m/>
    <m/>
    <n v="0"/>
    <n v="0"/>
  </r>
  <r>
    <x v="190"/>
    <x v="3"/>
    <x v="5"/>
    <s v=""/>
    <s v="Gerencia de Administración y Logística"/>
    <s v="Infraestructura"/>
    <s v=""/>
    <x v="2"/>
    <x v="146"/>
    <s v="Alquiler para funcionamiento de la AGENCIA 1 MIRAFLORES"/>
    <x v="2"/>
    <x v="0"/>
    <m/>
    <m/>
    <m/>
    <s v="Muy Alta"/>
    <s v="NO"/>
    <x v="0"/>
    <s v="Sin convocatoria"/>
    <n v="0"/>
    <d v="1899-12-30T00:00:00"/>
    <d v="1899-12-30T00:00:00"/>
    <n v="29352"/>
    <n v="29352"/>
    <n v="29352"/>
    <n v="29352"/>
    <n v="29352"/>
    <n v="29352"/>
    <n v="29352"/>
    <n v="29352"/>
    <n v="29352"/>
    <n v="29352"/>
    <n v="29352"/>
    <n v="29352"/>
    <m/>
    <n v="352224"/>
    <m/>
    <s v=""/>
    <m/>
    <s v=""/>
    <m/>
    <s v=""/>
    <n v="352224"/>
    <s v="Contratación"/>
    <s v="Significativa"/>
    <s v="SI"/>
    <m/>
    <s v="Renovacion"/>
    <s v="SI"/>
    <m/>
    <m/>
    <n v="0"/>
    <n v="0"/>
  </r>
  <r>
    <x v="191"/>
    <x v="3"/>
    <x v="5"/>
    <s v=""/>
    <s v="Gerencia de Administración y Logística"/>
    <s v="Infraestructura"/>
    <s v=""/>
    <x v="2"/>
    <x v="147"/>
    <s v="Alquiler para funcionamiento de la OF. ESPECIAL 1 CENTRO COMERCIAL PENTA MALL CANTO GRANDE "/>
    <x v="2"/>
    <x v="0"/>
    <m/>
    <m/>
    <m/>
    <s v="Muy Alta"/>
    <s v="NO"/>
    <x v="2"/>
    <s v="Sin convocatoria"/>
    <n v="0"/>
    <d v="1899-12-30T00:00:00"/>
    <d v="1899-12-30T00:00:00"/>
    <n v="26272"/>
    <n v="26272"/>
    <n v="26272"/>
    <n v="26272"/>
    <n v="26272"/>
    <n v="26272"/>
    <n v="26272"/>
    <n v="26272"/>
    <n v="26272"/>
    <n v="26272"/>
    <n v="26272"/>
    <n v="26272"/>
    <m/>
    <n v="315264"/>
    <m/>
    <s v=""/>
    <m/>
    <s v=""/>
    <m/>
    <s v=""/>
    <n v="315264"/>
    <s v="Contratación"/>
    <s v="Significativa"/>
    <s v="SI"/>
    <m/>
    <s v="Continuidad"/>
    <s v="SI"/>
    <m/>
    <m/>
    <n v="0"/>
    <n v="0"/>
  </r>
  <r>
    <x v="192"/>
    <x v="3"/>
    <x v="5"/>
    <s v=""/>
    <s v="Gerencia de Administración y Logística"/>
    <s v="Infraestructura"/>
    <s v=""/>
    <x v="2"/>
    <x v="148"/>
    <s v="Alquiler para funcionamiento de la AGENCIA 2 AEROPUERTO "/>
    <x v="2"/>
    <x v="0"/>
    <m/>
    <m/>
    <m/>
    <s v="Muy Alta"/>
    <s v="NO"/>
    <x v="0"/>
    <s v="Sin convocatoria"/>
    <n v="0"/>
    <d v="1899-12-30T00:00:00"/>
    <d v="1899-12-30T00:00:00"/>
    <n v="25438"/>
    <n v="25438"/>
    <n v="25438"/>
    <n v="25438"/>
    <n v="25438"/>
    <n v="25438"/>
    <n v="25438"/>
    <n v="25438"/>
    <n v="25438"/>
    <n v="25438"/>
    <n v="25438"/>
    <n v="25438"/>
    <m/>
    <n v="305256"/>
    <m/>
    <s v=""/>
    <m/>
    <s v=""/>
    <m/>
    <s v=""/>
    <n v="305256"/>
    <s v="Contratación"/>
    <s v="Significativa"/>
    <s v="SI"/>
    <m/>
    <s v="Renovacion"/>
    <s v="SI"/>
    <m/>
    <m/>
    <n v="0"/>
    <n v="0"/>
  </r>
  <r>
    <x v="193"/>
    <x v="3"/>
    <x v="5"/>
    <s v=""/>
    <s v="Gerencia de Administración y Logística"/>
    <s v="Infraestructura"/>
    <s v=""/>
    <x v="2"/>
    <x v="149"/>
    <s v="Alquiler para funcionamiento de la OF. ESPECIAL 1 CENTRO COMERCIAL OPEN PLAZA HUÁNUCO"/>
    <x v="2"/>
    <x v="0"/>
    <m/>
    <m/>
    <m/>
    <s v="Muy Alta"/>
    <s v="NO"/>
    <x v="2"/>
    <s v="Sin convocatoria"/>
    <n v="0"/>
    <d v="1899-12-30T00:00:00"/>
    <d v="1899-12-30T00:00:00"/>
    <n v="19635"/>
    <n v="19635"/>
    <n v="19635"/>
    <n v="19635"/>
    <n v="19635"/>
    <n v="19635"/>
    <n v="19635"/>
    <n v="19635"/>
    <n v="19635"/>
    <n v="19635"/>
    <n v="19635"/>
    <n v="19635"/>
    <m/>
    <n v="235620"/>
    <m/>
    <s v=""/>
    <m/>
    <s v=""/>
    <m/>
    <s v=""/>
    <n v="235620"/>
    <s v="Contratación"/>
    <s v="Significativa"/>
    <s v="SI"/>
    <m/>
    <s v="Continuidad"/>
    <s v="SI"/>
    <m/>
    <m/>
    <n v="0"/>
    <n v="0"/>
  </r>
  <r>
    <x v="194"/>
    <x v="3"/>
    <x v="5"/>
    <s v=""/>
    <s v="Gerencia de Administración y Logística"/>
    <s v="Infraestructura"/>
    <s v=""/>
    <x v="2"/>
    <x v="150"/>
    <s v="Alquiler para funcionamiento de la AGENCIA 2 ATE"/>
    <x v="2"/>
    <x v="0"/>
    <m/>
    <m/>
    <m/>
    <s v="Muy Alta"/>
    <s v="NO"/>
    <x v="2"/>
    <s v="Sin convocatoria"/>
    <n v="0"/>
    <d v="1899-12-30T00:00:00"/>
    <d v="1899-12-30T00:00:00"/>
    <n v="19270"/>
    <n v="19270"/>
    <n v="19270"/>
    <n v="19270"/>
    <n v="19270"/>
    <n v="19270"/>
    <n v="19270"/>
    <n v="19270"/>
    <n v="19270"/>
    <n v="19270"/>
    <n v="19270"/>
    <n v="19270"/>
    <m/>
    <n v="231240"/>
    <m/>
    <s v=""/>
    <m/>
    <s v=""/>
    <m/>
    <s v=""/>
    <n v="231240"/>
    <s v="Contratación"/>
    <s v="Significativa"/>
    <s v="SI"/>
    <m/>
    <s v="Continuidad"/>
    <s v="SI"/>
    <m/>
    <m/>
    <n v="0"/>
    <n v="0"/>
  </r>
  <r>
    <x v="195"/>
    <x v="3"/>
    <x v="5"/>
    <s v=""/>
    <s v="Gerencia de Administración y Logística"/>
    <s v="Infraestructura"/>
    <s v=""/>
    <x v="2"/>
    <x v="151"/>
    <s v="Alquiler para funcionamiento de la OF. ESPECIAL 1 CENTRO COMERCIAL OPEN PLAZA ANGAMOS"/>
    <x v="2"/>
    <x v="0"/>
    <m/>
    <m/>
    <m/>
    <s v="Muy Alta"/>
    <s v="NO"/>
    <x v="2"/>
    <s v="Sin convocatoria"/>
    <n v="0"/>
    <d v="1899-12-30T00:00:00"/>
    <d v="1899-12-30T00:00:00"/>
    <n v="13337"/>
    <n v="13337"/>
    <n v="13337"/>
    <n v="13337"/>
    <n v="13337"/>
    <n v="13337"/>
    <n v="13337"/>
    <n v="13337"/>
    <n v="13337"/>
    <n v="13337"/>
    <n v="13337"/>
    <n v="13337"/>
    <m/>
    <n v="160044"/>
    <m/>
    <s v=""/>
    <m/>
    <s v=""/>
    <m/>
    <s v=""/>
    <n v="160044"/>
    <s v="Contratación"/>
    <s v="Significativa"/>
    <s v="SI"/>
    <m/>
    <s v="Continuidad"/>
    <s v="SI"/>
    <m/>
    <m/>
    <n v="0"/>
    <n v="0"/>
  </r>
  <r>
    <x v="196"/>
    <x v="3"/>
    <x v="5"/>
    <s v=""/>
    <s v="Gerencia de Administración y Logística"/>
    <s v="Infraestructura"/>
    <s v=""/>
    <x v="2"/>
    <x v="152"/>
    <s v="Alquiler para funcionamiento de la AGENCIA 3 OXAPAMPA"/>
    <x v="2"/>
    <x v="0"/>
    <m/>
    <m/>
    <m/>
    <s v="Muy Alta"/>
    <s v="NO"/>
    <x v="0"/>
    <s v="Febrero"/>
    <n v="0"/>
    <d v="1899-12-30T00:00:00"/>
    <d v="1899-12-30T00:00:00"/>
    <n v="10000"/>
    <n v="10000"/>
    <n v="10000"/>
    <n v="10000"/>
    <n v="10000"/>
    <n v="10000"/>
    <n v="10000"/>
    <n v="10000"/>
    <n v="10000"/>
    <n v="10000"/>
    <n v="10000"/>
    <n v="10000"/>
    <m/>
    <n v="120000"/>
    <m/>
    <s v=""/>
    <m/>
    <s v=""/>
    <m/>
    <s v=""/>
    <n v="120000"/>
    <s v="Contratación"/>
    <s v="Significativa"/>
    <s v="SI"/>
    <m/>
    <s v="Renovacion"/>
    <s v="SI"/>
    <m/>
    <m/>
    <n v="0"/>
    <n v="0"/>
  </r>
  <r>
    <x v="197"/>
    <x v="3"/>
    <x v="5"/>
    <s v=""/>
    <s v="Gerencia de Administración y Logística"/>
    <s v="Infraestructura"/>
    <s v=""/>
    <x v="2"/>
    <x v="153"/>
    <s v="Alquiler para funcionamiento de la AGENCIA 2 JAUJA "/>
    <x v="2"/>
    <x v="0"/>
    <m/>
    <m/>
    <m/>
    <s v="Muy Alta"/>
    <s v="NO"/>
    <x v="2"/>
    <s v="Sin convocatoria"/>
    <n v="0"/>
    <d v="1899-12-30T00:00:00"/>
    <d v="1899-12-30T00:00:00"/>
    <n v="6895"/>
    <n v="6895"/>
    <n v="6895"/>
    <n v="6895"/>
    <n v="6895"/>
    <n v="6895"/>
    <n v="6895"/>
    <n v="6895"/>
    <n v="6895"/>
    <n v="6895"/>
    <n v="6895"/>
    <n v="6895"/>
    <m/>
    <n v="82740"/>
    <m/>
    <s v=""/>
    <m/>
    <s v=""/>
    <m/>
    <s v=""/>
    <n v="82740"/>
    <s v="Contratación"/>
    <s v="Significativa"/>
    <s v="SI"/>
    <m/>
    <s v="Continuidad"/>
    <s v="SI"/>
    <m/>
    <m/>
    <n v="0"/>
    <n v="0"/>
  </r>
  <r>
    <x v="198"/>
    <x v="0"/>
    <x v="6"/>
    <s v=""/>
    <s v="Gerencia de Administración y Logística"/>
    <s v="Infraestructura"/>
    <s v=""/>
    <x v="2"/>
    <x v="154"/>
    <s v="Imprevistos - Alquiler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s v=""/>
    <s v=""/>
    <s v=""/>
    <s v=""/>
    <n v="30000"/>
    <n v="30000"/>
    <m/>
    <n v="60000"/>
    <m/>
    <s v=""/>
    <m/>
    <s v=""/>
    <m/>
    <s v=""/>
    <n v="60000"/>
    <s v="Contratación"/>
    <s v="Significativa"/>
    <s v="SI"/>
    <m/>
    <s v="Renovacion"/>
    <s v="SI"/>
    <m/>
    <m/>
    <n v="0"/>
    <n v="0"/>
  </r>
  <r>
    <x v="199"/>
    <x v="3"/>
    <x v="5"/>
    <s v=""/>
    <s v="Gerencia de Administración y Logística"/>
    <s v="Infraestructura"/>
    <s v=""/>
    <x v="2"/>
    <x v="155"/>
    <s v="Alquiler para funcionamiento de la AGENCIA 2 HUANCABAMBA"/>
    <x v="2"/>
    <x v="0"/>
    <m/>
    <m/>
    <m/>
    <s v="Muy Alta"/>
    <s v="NO"/>
    <x v="0"/>
    <s v="Abril"/>
    <n v="0"/>
    <d v="1899-12-30T00:00:00"/>
    <d v="1899-12-30T00:00:00"/>
    <n v="3660"/>
    <n v="3660"/>
    <n v="3660"/>
    <n v="3660"/>
    <n v="3660"/>
    <n v="3660"/>
    <n v="3660"/>
    <n v="3660"/>
    <n v="3660"/>
    <n v="3660"/>
    <n v="3660"/>
    <n v="3660"/>
    <m/>
    <n v="43920"/>
    <m/>
    <s v=""/>
    <m/>
    <s v=""/>
    <m/>
    <s v=""/>
    <n v="43920"/>
    <s v="Contratación"/>
    <s v="Significativa"/>
    <s v="SI"/>
    <m/>
    <s v="Renovacion"/>
    <s v="SI"/>
    <m/>
    <m/>
    <n v="0"/>
    <n v="0"/>
  </r>
  <r>
    <x v="200"/>
    <x v="2"/>
    <x v="4"/>
    <s v="Canales Presenciales"/>
    <s v="Gerencia de Administración y Logística"/>
    <s v="Infraestructura"/>
    <s v=""/>
    <x v="6"/>
    <x v="156"/>
    <s v="Alquiler  espacio para Cajero C. C. PLAZA SAN MIGUEL"/>
    <x v="2"/>
    <x v="0"/>
    <m/>
    <m/>
    <m/>
    <s v="Muy Alta"/>
    <s v="NO"/>
    <x v="0"/>
    <s v="Marzo"/>
    <n v="0"/>
    <d v="1899-12-30T00:00:00"/>
    <d v="1899-12-30T00:00:00"/>
    <n v="3575"/>
    <n v="3575"/>
    <n v="3575"/>
    <n v="3575"/>
    <n v="3575"/>
    <n v="3575"/>
    <n v="3575"/>
    <n v="3575"/>
    <n v="3575"/>
    <n v="3575"/>
    <n v="3575"/>
    <n v="3575"/>
    <m/>
    <n v="42900"/>
    <m/>
    <s v=""/>
    <m/>
    <s v=""/>
    <m/>
    <s v=""/>
    <n v="42900"/>
    <s v="Contratación"/>
    <s v="Significativa"/>
    <s v="SI"/>
    <m/>
    <s v="Renovacion"/>
    <s v="SI"/>
    <m/>
    <m/>
    <n v="0"/>
    <n v="0"/>
  </r>
  <r>
    <x v="201"/>
    <x v="3"/>
    <x v="5"/>
    <s v=""/>
    <s v="Gerencia de Administración y Logística"/>
    <s v="Infraestructura"/>
    <s v=""/>
    <x v="2"/>
    <x v="157"/>
    <s v="Alquiler  Lactario AGENCIA 1 PIURA"/>
    <x v="2"/>
    <x v="0"/>
    <m/>
    <m/>
    <m/>
    <s v="Muy Alta"/>
    <s v="NO"/>
    <x v="2"/>
    <s v="Sin convocatoria"/>
    <n v="0"/>
    <d v="1899-12-30T00:00:00"/>
    <d v="1899-12-30T00:00:00"/>
    <n v="3356"/>
    <n v="3356"/>
    <n v="3356"/>
    <n v="3356"/>
    <n v="3356"/>
    <n v="3356"/>
    <n v="3356"/>
    <n v="3356"/>
    <n v="3356"/>
    <n v="3356"/>
    <n v="3356"/>
    <n v="3356"/>
    <m/>
    <n v="40272"/>
    <m/>
    <s v=""/>
    <m/>
    <s v=""/>
    <m/>
    <s v=""/>
    <n v="40272"/>
    <s v="Contratación"/>
    <s v="Significativa"/>
    <s v="SI"/>
    <m/>
    <s v="Renovacion"/>
    <s v="SI"/>
    <m/>
    <m/>
    <n v="0"/>
    <n v="0"/>
  </r>
  <r>
    <x v="202"/>
    <x v="2"/>
    <x v="4"/>
    <s v="Canales Presenciales"/>
    <s v="Gerencia de Administración y Logística"/>
    <s v="Infraestructura"/>
    <s v=""/>
    <x v="6"/>
    <x v="158"/>
    <s v="Alquiler  espacio para Cajero CC. PENTA MALL_x000a_TRUJILLO (MANSICHE)"/>
    <x v="2"/>
    <x v="0"/>
    <m/>
    <m/>
    <m/>
    <s v="Muy Alta"/>
    <s v="NO"/>
    <x v="2"/>
    <s v="Sin convocatoria"/>
    <n v="0"/>
    <d v="1899-12-30T00:00:00"/>
    <d v="1899-12-30T00:00:00"/>
    <n v="3157"/>
    <n v="3157"/>
    <n v="3157"/>
    <n v="3157"/>
    <n v="3157"/>
    <n v="3157"/>
    <n v="3157"/>
    <n v="3157"/>
    <n v="3157"/>
    <n v="3157"/>
    <n v="3157"/>
    <n v="3157"/>
    <m/>
    <n v="37884"/>
    <m/>
    <s v=""/>
    <m/>
    <s v=""/>
    <m/>
    <s v=""/>
    <n v="37884"/>
    <s v="Contratación"/>
    <s v="Significativa"/>
    <s v="SI"/>
    <m/>
    <s v="Renovacion"/>
    <s v="SI"/>
    <m/>
    <m/>
    <n v="0"/>
    <n v="0"/>
  </r>
  <r>
    <x v="203"/>
    <x v="2"/>
    <x v="4"/>
    <s v="Canales Presenciales"/>
    <s v="Gerencia de Administración y Logística"/>
    <s v="Infraestructura"/>
    <s v=""/>
    <x v="6"/>
    <x v="159"/>
    <s v="Alquiler  espacio para Cajero C.C. MALL AVENTURA PLAZA _x000a_BELLAVISTA "/>
    <x v="2"/>
    <x v="0"/>
    <m/>
    <m/>
    <m/>
    <s v="Muy Alta"/>
    <s v="NO"/>
    <x v="2"/>
    <s v="Sin convocatoria"/>
    <n v="0"/>
    <d v="1899-12-30T00:00:00"/>
    <d v="1899-12-30T00:00:00"/>
    <n v="2750"/>
    <n v="2750"/>
    <n v="2750"/>
    <n v="2750"/>
    <n v="2750"/>
    <n v="2750"/>
    <n v="2750"/>
    <n v="2750"/>
    <n v="2750"/>
    <n v="2750"/>
    <n v="2750"/>
    <n v="2750"/>
    <m/>
    <n v="33000"/>
    <m/>
    <s v=""/>
    <m/>
    <s v=""/>
    <m/>
    <s v=""/>
    <n v="33000"/>
    <s v="Contratación"/>
    <s v="Significativa"/>
    <s v="SI"/>
    <m/>
    <s v="Renovacion"/>
    <s v="SI"/>
    <m/>
    <m/>
    <n v="0"/>
    <n v="0"/>
  </r>
  <r>
    <x v="204"/>
    <x v="2"/>
    <x v="4"/>
    <s v="Canales Presenciales"/>
    <s v="Gerencia de Administración y Logística"/>
    <s v="Infraestructura"/>
    <s v=""/>
    <x v="6"/>
    <x v="160"/>
    <s v="Alquiler  espacio para Cajero C.C. MALL AVENTURA PLAZA _x000a_SANTA ANITA"/>
    <x v="2"/>
    <x v="0"/>
    <m/>
    <m/>
    <m/>
    <s v="Muy Alta"/>
    <s v="NO"/>
    <x v="2"/>
    <s v="Sin convocatoria"/>
    <n v="0"/>
    <d v="1899-12-30T00:00:00"/>
    <d v="1899-12-30T00:00:00"/>
    <n v="2750"/>
    <n v="2750"/>
    <n v="2750"/>
    <n v="2750"/>
    <n v="2750"/>
    <n v="2750"/>
    <n v="2750"/>
    <n v="2750"/>
    <n v="2750"/>
    <n v="2750"/>
    <n v="2750"/>
    <n v="2750"/>
    <m/>
    <n v="33000"/>
    <m/>
    <s v=""/>
    <m/>
    <s v=""/>
    <m/>
    <s v=""/>
    <n v="33000"/>
    <s v="Contratación"/>
    <s v="Significativa"/>
    <s v="SI"/>
    <m/>
    <s v="Renovacion"/>
    <s v="SI"/>
    <m/>
    <m/>
    <n v="0"/>
    <n v="0"/>
  </r>
  <r>
    <x v="205"/>
    <x v="2"/>
    <x v="4"/>
    <s v="Canales Presenciales"/>
    <s v="Gerencia de Administración y Logística"/>
    <s v="Infraestructura"/>
    <s v=""/>
    <x v="6"/>
    <x v="161"/>
    <s v="Alquiler  espacio para Cajero C.C. MALL AVENTURA PLAZA _x000a_PAUCARPATA - AREQUIPA"/>
    <x v="2"/>
    <x v="0"/>
    <m/>
    <m/>
    <m/>
    <s v="Muy Alta"/>
    <s v="NO"/>
    <x v="2"/>
    <s v="Sin convocatoria"/>
    <n v="0"/>
    <d v="1899-12-30T00:00:00"/>
    <d v="1899-12-30T00:00:00"/>
    <n v="2750"/>
    <n v="2750"/>
    <n v="2750"/>
    <n v="2750"/>
    <n v="2750"/>
    <n v="2750"/>
    <n v="2750"/>
    <n v="2750"/>
    <n v="2750"/>
    <n v="2750"/>
    <n v="2750"/>
    <n v="2750"/>
    <m/>
    <n v="33000"/>
    <m/>
    <s v=""/>
    <m/>
    <s v=""/>
    <m/>
    <s v=""/>
    <n v="33000"/>
    <s v="Contratación"/>
    <s v="Significativa"/>
    <s v="SI"/>
    <m/>
    <s v="Renovacion"/>
    <s v="SI"/>
    <m/>
    <m/>
    <n v="0"/>
    <n v="0"/>
  </r>
  <r>
    <x v="206"/>
    <x v="2"/>
    <x v="4"/>
    <s v="Canales Presenciales"/>
    <s v="Gerencia de Administración y Logística"/>
    <s v="Infraestructura"/>
    <n v="0"/>
    <x v="6"/>
    <x v="162"/>
    <s v="Alquiler  espacio para Cajero CAJEROS OPEN PLAZA      _x000a_ATOCONGO"/>
    <x v="2"/>
    <x v="0"/>
    <m/>
    <m/>
    <m/>
    <s v="Muy Alta"/>
    <s v="NO"/>
    <x v="2"/>
    <s v="Sin convocatoria"/>
    <n v="0"/>
    <d v="1899-12-30T00:00:00"/>
    <d v="1899-12-30T00:00:00"/>
    <n v="2530"/>
    <n v="2530"/>
    <n v="2530"/>
    <n v="2530"/>
    <n v="2530"/>
    <n v="2530"/>
    <n v="2530"/>
    <n v="2530"/>
    <n v="2530"/>
    <n v="2530"/>
    <n v="2530"/>
    <n v="2530"/>
    <m/>
    <n v="30360"/>
    <m/>
    <s v=""/>
    <m/>
    <s v=""/>
    <m/>
    <s v=""/>
    <n v="30360"/>
    <s v="Contratación"/>
    <s v="Significativa"/>
    <s v="SI"/>
    <m/>
    <s v="Renovacion"/>
    <s v="SI"/>
    <m/>
    <m/>
    <n v="0"/>
    <n v="0"/>
  </r>
  <r>
    <x v="207"/>
    <x v="2"/>
    <x v="4"/>
    <s v="Canales Presenciales"/>
    <s v="Gerencia de Administración y Logística"/>
    <s v="Infraestructura"/>
    <n v="0"/>
    <x v="6"/>
    <x v="163"/>
    <s v="Alquiler  espacio para Cajero CAJEROS OPEN PLAZA PUCALLPA"/>
    <x v="2"/>
    <x v="0"/>
    <m/>
    <m/>
    <m/>
    <s v="Muy Alta"/>
    <s v="NO"/>
    <x v="2"/>
    <s v="Sin convocatoria"/>
    <n v="0"/>
    <d v="1899-12-30T00:00:00"/>
    <d v="1899-12-30T00:00:00"/>
    <n v="2530"/>
    <n v="2530"/>
    <n v="2530"/>
    <n v="2530"/>
    <n v="2530"/>
    <n v="2530"/>
    <n v="2530"/>
    <n v="2530"/>
    <n v="2530"/>
    <n v="2530"/>
    <n v="2530"/>
    <n v="2530"/>
    <m/>
    <n v="30360"/>
    <m/>
    <s v=""/>
    <m/>
    <s v=""/>
    <m/>
    <s v=""/>
    <n v="30360"/>
    <s v="Contratación"/>
    <s v="Significativa"/>
    <s v="SI"/>
    <m/>
    <s v="Renovacion"/>
    <s v="SI"/>
    <m/>
    <m/>
    <n v="0"/>
    <n v="0"/>
  </r>
  <r>
    <x v="208"/>
    <x v="2"/>
    <x v="4"/>
    <s v="Canales Presenciales"/>
    <s v="Gerencia de Administración y Logística"/>
    <s v="Infraestructura"/>
    <n v="0"/>
    <x v="6"/>
    <x v="164"/>
    <s v="Alquiler  espacio para Cajero C.C. SUPER MERCADO CANDY"/>
    <x v="2"/>
    <x v="0"/>
    <m/>
    <m/>
    <m/>
    <s v="Muy Alta"/>
    <s v="NO"/>
    <x v="2"/>
    <s v="Sin convocatoria"/>
    <n v="0"/>
    <d v="1899-12-30T00:00:00"/>
    <d v="1899-12-30T00:00:00"/>
    <n v="2370"/>
    <n v="2370"/>
    <n v="2370"/>
    <n v="2370"/>
    <n v="2370"/>
    <n v="2370"/>
    <n v="2370"/>
    <n v="2370"/>
    <n v="2370"/>
    <n v="2370"/>
    <n v="2370"/>
    <n v="2370"/>
    <m/>
    <n v="28440"/>
    <m/>
    <s v=""/>
    <m/>
    <s v=""/>
    <m/>
    <s v=""/>
    <n v="28440"/>
    <s v="Contratación"/>
    <s v="Significativa"/>
    <s v="SI"/>
    <m/>
    <s v="Renovacion"/>
    <s v="SI"/>
    <m/>
    <m/>
    <n v="0"/>
    <n v="0"/>
  </r>
  <r>
    <x v="209"/>
    <x v="2"/>
    <x v="4"/>
    <s v="Canales Presenciales"/>
    <s v="Gerencia de Administración y Logística"/>
    <s v="Infraestructura"/>
    <n v="0"/>
    <x v="6"/>
    <x v="165"/>
    <s v="Alquiler  espacio para Cajero TOTTUS SAN BORJA (SAN LUIS)"/>
    <x v="2"/>
    <x v="0"/>
    <m/>
    <m/>
    <m/>
    <s v="Muy Alta"/>
    <s v="NO"/>
    <x v="2"/>
    <s v="Sin convocatoria"/>
    <n v="0"/>
    <d v="1899-12-30T00:00:00"/>
    <d v="1899-12-30T00:00:00"/>
    <n v="2250"/>
    <n v="2250"/>
    <n v="2250"/>
    <n v="2250"/>
    <n v="2250"/>
    <n v="2250"/>
    <n v="2250"/>
    <n v="2250"/>
    <n v="2250"/>
    <n v="2250"/>
    <n v="2250"/>
    <n v="2250"/>
    <m/>
    <n v="27000"/>
    <m/>
    <s v=""/>
    <m/>
    <s v=""/>
    <m/>
    <s v=""/>
    <n v="27000"/>
    <s v="Contratación"/>
    <s v="Significativa"/>
    <s v="SI"/>
    <m/>
    <s v="Continuidad"/>
    <s v="SI"/>
    <m/>
    <m/>
    <n v="0"/>
    <n v="0"/>
  </r>
  <r>
    <x v="210"/>
    <x v="2"/>
    <x v="4"/>
    <s v="Canales Presenciales"/>
    <s v="Gerencia de Administración y Logística"/>
    <s v="Infraestructura"/>
    <n v="0"/>
    <x v="6"/>
    <x v="166"/>
    <s v="Alquiler  espacio para Cajero TOTTUS CHICLAYO"/>
    <x v="2"/>
    <x v="0"/>
    <m/>
    <m/>
    <m/>
    <s v="Muy Alta"/>
    <s v="NO"/>
    <x v="2"/>
    <s v="Sin convocatoria"/>
    <n v="0"/>
    <d v="1899-12-30T00:00:00"/>
    <d v="1899-12-30T00:00:00"/>
    <n v="2250"/>
    <n v="2250"/>
    <n v="2250"/>
    <n v="2250"/>
    <n v="2250"/>
    <n v="2250"/>
    <n v="2250"/>
    <n v="2250"/>
    <n v="2250"/>
    <n v="2250"/>
    <n v="2250"/>
    <n v="2250"/>
    <m/>
    <n v="27000"/>
    <m/>
    <s v=""/>
    <m/>
    <s v=""/>
    <m/>
    <s v=""/>
    <n v="27000"/>
    <s v="Contratación"/>
    <s v="Significativa"/>
    <s v="SI"/>
    <m/>
    <s v="Continuidad"/>
    <s v="SI"/>
    <m/>
    <m/>
    <n v="0"/>
    <n v="0"/>
  </r>
  <r>
    <x v="211"/>
    <x v="2"/>
    <x v="4"/>
    <s v="Canales Presenciales"/>
    <s v="Gerencia de Administración y Logística"/>
    <s v="Infraestructura"/>
    <n v="0"/>
    <x v="6"/>
    <x v="167"/>
    <s v="Alquiler  espacio para Cajero TOTTUS CAÑETE"/>
    <x v="2"/>
    <x v="0"/>
    <m/>
    <m/>
    <m/>
    <s v="Muy Alta"/>
    <s v="NO"/>
    <x v="2"/>
    <s v="Sin convocatoria"/>
    <n v="0"/>
    <d v="1899-12-30T00:00:00"/>
    <d v="1899-12-30T00:00:00"/>
    <n v="2250"/>
    <n v="2250"/>
    <n v="2250"/>
    <n v="2250"/>
    <n v="2250"/>
    <n v="2250"/>
    <n v="2250"/>
    <n v="2250"/>
    <n v="2250"/>
    <n v="2250"/>
    <n v="2250"/>
    <n v="2250"/>
    <m/>
    <n v="27000"/>
    <m/>
    <s v=""/>
    <m/>
    <s v=""/>
    <m/>
    <s v=""/>
    <n v="27000"/>
    <s v="Contratación"/>
    <s v="Significativa"/>
    <s v="SI"/>
    <m/>
    <s v="Continuidad"/>
    <s v="SI"/>
    <m/>
    <m/>
    <n v="0"/>
    <n v="0"/>
  </r>
  <r>
    <x v="212"/>
    <x v="2"/>
    <x v="4"/>
    <s v="Canales Presenciales"/>
    <s v="Gerencia de Administración y Logística"/>
    <s v="Infraestructura"/>
    <n v="0"/>
    <x v="6"/>
    <x v="168"/>
    <s v="Alquiler  espacio para Cajero TOTTUS LA MOLINA (FONTANA)"/>
    <x v="2"/>
    <x v="0"/>
    <m/>
    <m/>
    <m/>
    <s v="Muy Alta"/>
    <s v="NO"/>
    <x v="2"/>
    <s v="Sin convocatoria"/>
    <n v="0"/>
    <d v="1899-12-30T00:00:00"/>
    <d v="1899-12-30T00:00:00"/>
    <n v="2250"/>
    <n v="2250"/>
    <n v="2250"/>
    <n v="2250"/>
    <n v="2250"/>
    <n v="2250"/>
    <n v="2250"/>
    <n v="2250"/>
    <n v="2250"/>
    <n v="2250"/>
    <n v="2250"/>
    <n v="2250"/>
    <m/>
    <n v="27000"/>
    <m/>
    <s v=""/>
    <m/>
    <s v=""/>
    <m/>
    <s v=""/>
    <n v="27000"/>
    <s v="Contratación"/>
    <s v="Significativa"/>
    <s v="SI"/>
    <m/>
    <s v="Continuidad"/>
    <s v="SI"/>
    <m/>
    <m/>
    <n v="0"/>
    <n v="0"/>
  </r>
  <r>
    <x v="213"/>
    <x v="2"/>
    <x v="4"/>
    <s v="Canales Presenciales"/>
    <s v="Gerencia de Administración y Logística"/>
    <s v="Infraestructura"/>
    <n v="0"/>
    <x v="6"/>
    <x v="169"/>
    <s v="Alquiler  espacio para Cajero TOTTUS SULLANA"/>
    <x v="2"/>
    <x v="0"/>
    <m/>
    <m/>
    <m/>
    <s v="Muy Alta"/>
    <s v="NO"/>
    <x v="2"/>
    <s v="Sin convocatoria"/>
    <n v="0"/>
    <d v="1899-12-30T00:00:00"/>
    <d v="1899-12-30T00:00:00"/>
    <n v="2250"/>
    <n v="2250"/>
    <n v="2250"/>
    <n v="2250"/>
    <n v="2250"/>
    <n v="2250"/>
    <n v="2250"/>
    <n v="2250"/>
    <n v="2250"/>
    <n v="2250"/>
    <n v="2250"/>
    <n v="2250"/>
    <m/>
    <n v="27000"/>
    <m/>
    <s v=""/>
    <m/>
    <s v=""/>
    <m/>
    <s v=""/>
    <n v="27000"/>
    <s v="Contratación"/>
    <s v="Significativa"/>
    <s v="SI"/>
    <m/>
    <s v="Continuidad"/>
    <s v="SI"/>
    <m/>
    <m/>
    <n v="0"/>
    <n v="0"/>
  </r>
  <r>
    <x v="214"/>
    <x v="2"/>
    <x v="4"/>
    <s v="Canales Presenciales"/>
    <s v="Gerencia de Administración y Logística"/>
    <s v="Infraestructura"/>
    <n v="0"/>
    <x v="6"/>
    <x v="170"/>
    <s v="Alquiler  espacio para Cajero TOTTUS SAN ISIDRO (BEGONIAS)"/>
    <x v="2"/>
    <x v="0"/>
    <m/>
    <m/>
    <m/>
    <s v="Muy Alta"/>
    <s v="NO"/>
    <x v="2"/>
    <s v="Sin convocatoria"/>
    <n v="0"/>
    <d v="1899-12-30T00:00:00"/>
    <d v="1899-12-30T00:00:00"/>
    <n v="2250"/>
    <n v="2250"/>
    <n v="2250"/>
    <n v="2250"/>
    <n v="2250"/>
    <n v="2250"/>
    <n v="2250"/>
    <n v="2250"/>
    <n v="2250"/>
    <n v="2250"/>
    <n v="2250"/>
    <n v="2250"/>
    <m/>
    <n v="27000"/>
    <m/>
    <s v=""/>
    <m/>
    <s v=""/>
    <m/>
    <s v=""/>
    <n v="27000"/>
    <s v="Contratación"/>
    <s v="Significativa"/>
    <s v="SI"/>
    <m/>
    <s v="Continuidad"/>
    <s v="SI"/>
    <m/>
    <m/>
    <n v="0"/>
    <n v="0"/>
  </r>
  <r>
    <x v="215"/>
    <x v="2"/>
    <x v="4"/>
    <s v="Canales Presenciales"/>
    <s v="Gerencia de Administración y Logística"/>
    <s v="Infraestructura"/>
    <n v="0"/>
    <x v="6"/>
    <x v="171"/>
    <s v="Alquiler  espacio para Cajero TOTTUS AREQUIPA"/>
    <x v="2"/>
    <x v="0"/>
    <m/>
    <m/>
    <m/>
    <s v="Muy Alta"/>
    <s v="NO"/>
    <x v="2"/>
    <s v="Sin convocatoria"/>
    <n v="0"/>
    <d v="1899-12-30T00:00:00"/>
    <d v="1899-12-30T00:00:00"/>
    <n v="2250"/>
    <n v="2250"/>
    <n v="2250"/>
    <n v="2250"/>
    <n v="2250"/>
    <n v="2250"/>
    <n v="2250"/>
    <n v="2250"/>
    <n v="2250"/>
    <n v="2250"/>
    <n v="2250"/>
    <n v="2250"/>
    <m/>
    <n v="27000"/>
    <m/>
    <s v=""/>
    <m/>
    <s v=""/>
    <m/>
    <s v=""/>
    <n v="27000"/>
    <s v="Contratación"/>
    <s v="Significativa"/>
    <s v="SI"/>
    <m/>
    <s v="Continuidad"/>
    <s v="SI"/>
    <m/>
    <m/>
    <n v="0"/>
    <n v="0"/>
  </r>
  <r>
    <x v="216"/>
    <x v="2"/>
    <x v="4"/>
    <s v="Canales Presenciales"/>
    <s v="Gerencia de Administración y Logística"/>
    <s v="Infraestructura"/>
    <n v="0"/>
    <x v="6"/>
    <x v="172"/>
    <s v="Alquiler  espacio para Cajero HOSPITAL SAN BARTOLOMÉ"/>
    <x v="2"/>
    <x v="0"/>
    <m/>
    <m/>
    <m/>
    <s v="Muy Alta"/>
    <s v="NO"/>
    <x v="2"/>
    <s v="Sin convocatoria"/>
    <n v="0"/>
    <d v="1899-12-30T00:00:00"/>
    <d v="1899-12-30T00:00:00"/>
    <n v="2238"/>
    <n v="2238"/>
    <n v="2238"/>
    <n v="2238"/>
    <n v="2238"/>
    <n v="2238"/>
    <n v="2238"/>
    <n v="2238"/>
    <n v="2238"/>
    <n v="2238"/>
    <n v="2238"/>
    <n v="2238"/>
    <m/>
    <n v="26856"/>
    <m/>
    <s v=""/>
    <m/>
    <s v=""/>
    <m/>
    <s v=""/>
    <n v="26856"/>
    <s v="Contratación"/>
    <s v="Significativa"/>
    <s v="SI"/>
    <m/>
    <s v="Renovacion"/>
    <s v="SI"/>
    <m/>
    <m/>
    <n v="0"/>
    <n v="0"/>
  </r>
  <r>
    <x v="217"/>
    <x v="2"/>
    <x v="4"/>
    <s v="Canales Presenciales"/>
    <s v="Gerencia de Administración y Logística"/>
    <s v="Infraestructura"/>
    <n v="0"/>
    <x v="6"/>
    <x v="173"/>
    <s v="Alquiler  espacio para Cajero AV. J.C. TELLO 823 - LINCE"/>
    <x v="2"/>
    <x v="0"/>
    <m/>
    <m/>
    <m/>
    <s v="Muy Alta"/>
    <s v="NO"/>
    <x v="2"/>
    <s v="Sin convocatoria"/>
    <n v="0"/>
    <d v="1899-12-30T00:00:00"/>
    <d v="1899-12-30T00:00:00"/>
    <n v="533"/>
    <n v="2281"/>
    <n v="2281"/>
    <n v="2281"/>
    <n v="2281"/>
    <n v="2281"/>
    <n v="2281"/>
    <n v="2281"/>
    <n v="2281"/>
    <n v="2281"/>
    <n v="2281"/>
    <n v="2281"/>
    <m/>
    <n v="25624"/>
    <m/>
    <s v=""/>
    <m/>
    <s v=""/>
    <m/>
    <s v=""/>
    <n v="25624"/>
    <s v="Contratación"/>
    <s v="Significativa"/>
    <s v="SI"/>
    <m/>
    <s v="Renovacion"/>
    <s v="SI"/>
    <m/>
    <m/>
    <n v="0"/>
    <n v="0"/>
  </r>
  <r>
    <x v="218"/>
    <x v="2"/>
    <x v="4"/>
    <s v="Canales Presenciales"/>
    <s v="Gerencia de Administración y Logística"/>
    <s v="Infraestructura"/>
    <n v="0"/>
    <x v="6"/>
    <x v="174"/>
    <s v="Alquiler  espacio para Cajero C.C. LIMA PLAZA NORTE"/>
    <x v="2"/>
    <x v="0"/>
    <m/>
    <m/>
    <m/>
    <s v="Muy Alta"/>
    <s v="NO"/>
    <x v="2"/>
    <s v="Sin convocatoria"/>
    <n v="0"/>
    <d v="1899-12-30T00:00:00"/>
    <d v="1899-12-30T00:00:00"/>
    <n v="2127"/>
    <n v="2127"/>
    <n v="2127"/>
    <n v="2127"/>
    <n v="2127"/>
    <n v="2127"/>
    <n v="2127"/>
    <n v="2127"/>
    <n v="2127"/>
    <n v="2127"/>
    <n v="2127"/>
    <n v="2127"/>
    <m/>
    <n v="25524"/>
    <m/>
    <s v=""/>
    <m/>
    <s v=""/>
    <m/>
    <s v=""/>
    <n v="25524"/>
    <s v="Contratación"/>
    <s v="Significativa"/>
    <s v="SI"/>
    <m/>
    <s v="Renovacion"/>
    <s v="SI"/>
    <m/>
    <m/>
    <n v="0"/>
    <n v="0"/>
  </r>
  <r>
    <x v="219"/>
    <x v="2"/>
    <x v="4"/>
    <s v="Canales Presenciales"/>
    <s v="Gerencia de Administración y Logística"/>
    <s v="Infraestructura"/>
    <n v="0"/>
    <x v="6"/>
    <x v="175"/>
    <s v="Alquiler  espacio para Cajero C.C. MALL DEL SUR"/>
    <x v="2"/>
    <x v="0"/>
    <m/>
    <m/>
    <m/>
    <s v="Muy Alta"/>
    <s v="NO"/>
    <x v="2"/>
    <s v="Sin convocatoria"/>
    <n v="0"/>
    <d v="1899-12-30T00:00:00"/>
    <d v="1899-12-30T00:00:00"/>
    <n v="2026"/>
    <n v="2026"/>
    <n v="2026"/>
    <n v="2026"/>
    <n v="2026"/>
    <n v="2026"/>
    <n v="2026"/>
    <n v="2026"/>
    <n v="2026"/>
    <n v="2026"/>
    <n v="2026"/>
    <n v="2026"/>
    <m/>
    <n v="24312"/>
    <m/>
    <s v=""/>
    <m/>
    <s v=""/>
    <m/>
    <s v=""/>
    <n v="24312"/>
    <s v="Contratación"/>
    <s v="Significativa"/>
    <s v="SI"/>
    <m/>
    <s v="Renovacion"/>
    <s v="SI"/>
    <m/>
    <m/>
    <n v="0"/>
    <n v="0"/>
  </r>
  <r>
    <x v="220"/>
    <x v="2"/>
    <x v="4"/>
    <s v="Canales Presenciales"/>
    <s v="Gerencia de Administración y Logística"/>
    <s v="Infraestructura"/>
    <n v="0"/>
    <x v="6"/>
    <x v="176"/>
    <s v="Alquiler  espacio para Cajero LOBBY PIURA"/>
    <x v="2"/>
    <x v="0"/>
    <m/>
    <m/>
    <m/>
    <s v="Muy Alta"/>
    <s v="NO"/>
    <x v="2"/>
    <s v="Sin convocatoria"/>
    <n v="0"/>
    <d v="1899-12-30T00:00:00"/>
    <d v="1899-12-30T00:00:00"/>
    <n v="1969"/>
    <n v="1969"/>
    <n v="1969"/>
    <n v="1969"/>
    <n v="1969"/>
    <n v="1969"/>
    <n v="1969"/>
    <n v="1969"/>
    <n v="1969"/>
    <n v="1969"/>
    <n v="1969"/>
    <n v="1969"/>
    <m/>
    <n v="23628"/>
    <m/>
    <s v=""/>
    <m/>
    <s v=""/>
    <m/>
    <s v=""/>
    <n v="23628"/>
    <s v="Contratación"/>
    <s v="Significativa"/>
    <s v="SI"/>
    <m/>
    <s v="Renovacion"/>
    <s v="SI"/>
    <m/>
    <m/>
    <n v="0"/>
    <n v="0"/>
  </r>
  <r>
    <x v="221"/>
    <x v="2"/>
    <x v="4"/>
    <s v="Canales Presenciales"/>
    <s v="Gerencia de Administración y Logística"/>
    <s v="Infraestructura"/>
    <n v="0"/>
    <x v="6"/>
    <x v="177"/>
    <s v="Alquiler  espacio para Cajero OPEN PLAZA - HUANCAYO"/>
    <x v="2"/>
    <x v="0"/>
    <m/>
    <m/>
    <m/>
    <s v="Muy Alta"/>
    <s v="NO"/>
    <x v="2"/>
    <s v="Sin convocatoria"/>
    <n v="0"/>
    <d v="1899-12-30T00:00:00"/>
    <d v="1899-12-30T00:00:00"/>
    <s v=""/>
    <s v=""/>
    <n v="1119"/>
    <n v="2238"/>
    <n v="2238"/>
    <n v="2238"/>
    <n v="2238"/>
    <n v="2238"/>
    <n v="2238"/>
    <n v="2238"/>
    <n v="2238"/>
    <n v="2238"/>
    <m/>
    <n v="21261"/>
    <m/>
    <s v=""/>
    <m/>
    <s v=""/>
    <m/>
    <s v=""/>
    <n v="21261"/>
    <s v="Contratación"/>
    <s v="Significativa"/>
    <s v="SI"/>
    <m/>
    <s v="Renovacion"/>
    <s v="SI"/>
    <m/>
    <m/>
    <n v="0"/>
    <n v="0"/>
  </r>
  <r>
    <x v="222"/>
    <x v="2"/>
    <x v="4"/>
    <s v="Canales Presenciales"/>
    <s v="Gerencia de Administración y Logística"/>
    <s v="Infraestructura"/>
    <n v="0"/>
    <x v="6"/>
    <x v="178"/>
    <s v="Alquiler  espacio para Cajero ROYAL PLAZA INDEPENDENCIA"/>
    <x v="2"/>
    <x v="0"/>
    <m/>
    <m/>
    <m/>
    <s v="Muy Alta"/>
    <s v="NO"/>
    <x v="2"/>
    <s v="Sin convocatoria"/>
    <n v="0"/>
    <d v="1899-12-30T00:00:00"/>
    <d v="1899-12-30T00:00:00"/>
    <n v="1291"/>
    <n v="1760"/>
    <n v="1760"/>
    <n v="1760"/>
    <n v="1760"/>
    <n v="1760"/>
    <n v="1760"/>
    <n v="1760"/>
    <n v="1760"/>
    <n v="1760"/>
    <n v="1760"/>
    <n v="1760"/>
    <m/>
    <n v="20651"/>
    <m/>
    <s v=""/>
    <m/>
    <s v=""/>
    <m/>
    <s v=""/>
    <n v="20651"/>
    <s v="Contratación"/>
    <s v="Significativa"/>
    <s v="SI"/>
    <m/>
    <s v="Renovacion"/>
    <s v="SI"/>
    <m/>
    <m/>
    <n v="0"/>
    <n v="0"/>
  </r>
  <r>
    <x v="223"/>
    <x v="3"/>
    <x v="5"/>
    <n v="0"/>
    <s v="Gerencia de Administración y Logística"/>
    <s v="Infraestructura"/>
    <n v="0"/>
    <x v="2"/>
    <x v="179"/>
    <s v="Alquiler para funcionamiento de la AGENCIA 3 MATUCANA"/>
    <x v="2"/>
    <x v="0"/>
    <m/>
    <m/>
    <m/>
    <s v="Muy Alta"/>
    <s v="NO"/>
    <x v="2"/>
    <s v="Sin convocatoria"/>
    <n v="0"/>
    <d v="1899-12-30T00:00:00"/>
    <d v="1899-12-30T00:00:00"/>
    <n v="1700"/>
    <n v="1700"/>
    <n v="1700"/>
    <n v="1700"/>
    <n v="1700"/>
    <n v="1700"/>
    <n v="1700"/>
    <n v="1700"/>
    <n v="1700"/>
    <n v="1700"/>
    <n v="1700"/>
    <n v="1700"/>
    <m/>
    <n v="20400"/>
    <m/>
    <s v=""/>
    <m/>
    <s v=""/>
    <m/>
    <s v=""/>
    <n v="20400"/>
    <s v="Contratación"/>
    <s v="Significativa"/>
    <s v="SI"/>
    <m/>
    <s v="Continuidad"/>
    <s v="SI"/>
    <m/>
    <m/>
    <n v="0"/>
    <n v="0"/>
  </r>
  <r>
    <x v="224"/>
    <x v="2"/>
    <x v="4"/>
    <s v="Canales Presenciales"/>
    <s v="Gerencia de Administración y Logística"/>
    <s v="Infraestructura"/>
    <n v="0"/>
    <x v="6"/>
    <x v="180"/>
    <s v="Alquiler  espacio para Cajero C.C. PENTA MALL _x000a_VIÑEDOS"/>
    <x v="2"/>
    <x v="0"/>
    <m/>
    <m/>
    <m/>
    <s v="Muy Alta"/>
    <s v="NO"/>
    <x v="2"/>
    <s v="Sin convocatoria"/>
    <n v="0"/>
    <d v="1899-12-30T00:00:00"/>
    <d v="1899-12-30T00:00:00"/>
    <s v=""/>
    <n v="1683"/>
    <n v="1870"/>
    <n v="1870"/>
    <n v="1870"/>
    <n v="1870"/>
    <n v="1870"/>
    <n v="1870"/>
    <n v="1870"/>
    <n v="1870"/>
    <n v="1870"/>
    <n v="1870"/>
    <m/>
    <n v="20383"/>
    <m/>
    <s v=""/>
    <m/>
    <s v=""/>
    <m/>
    <s v=""/>
    <n v="20383"/>
    <s v="Contratación"/>
    <s v="Significativa"/>
    <s v="SI"/>
    <m/>
    <s v="Renovacion"/>
    <s v="SI"/>
    <m/>
    <m/>
    <n v="0"/>
    <n v="0"/>
  </r>
  <r>
    <x v="225"/>
    <x v="3"/>
    <x v="5"/>
    <n v="0"/>
    <s v="Gerencia de Administración y Logística"/>
    <s v="Infraestructura"/>
    <n v="0"/>
    <x v="2"/>
    <x v="181"/>
    <s v="Alquiler para funcionamiento de la OF. ESPECIAL 2 SERPOST MIRAFLORES"/>
    <x v="2"/>
    <x v="0"/>
    <m/>
    <m/>
    <m/>
    <s v="Muy Alta"/>
    <s v="NO"/>
    <x v="2"/>
    <s v="Sin convocatoria"/>
    <n v="0"/>
    <d v="1899-12-30T00:00:00"/>
    <d v="1899-12-30T00:00:00"/>
    <n v="1697"/>
    <n v="1697"/>
    <n v="1697"/>
    <n v="1697"/>
    <n v="1697"/>
    <n v="1697"/>
    <n v="1697"/>
    <n v="1697"/>
    <n v="1697"/>
    <n v="1697"/>
    <n v="1697"/>
    <n v="1697"/>
    <m/>
    <n v="20364"/>
    <m/>
    <s v=""/>
    <m/>
    <s v=""/>
    <m/>
    <s v=""/>
    <n v="20364"/>
    <s v="Contratación"/>
    <s v="Significativa"/>
    <s v="SI"/>
    <m/>
    <s v="Renovacion"/>
    <s v="SI"/>
    <m/>
    <m/>
    <n v="0"/>
    <n v="0"/>
  </r>
  <r>
    <x v="226"/>
    <x v="2"/>
    <x v="4"/>
    <s v="Canales Presenciales"/>
    <s v="Gerencia de Administración y Logística"/>
    <s v="Infraestructura"/>
    <n v="0"/>
    <x v="6"/>
    <x v="182"/>
    <s v="Alquiler  espacio para Cajero PLAZA VEA MOQUEGUA"/>
    <x v="2"/>
    <x v="0"/>
    <m/>
    <m/>
    <m/>
    <s v="Muy Alta"/>
    <s v="NO"/>
    <x v="2"/>
    <s v="Sin convocatoria"/>
    <n v="0"/>
    <d v="1899-12-30T00:00:00"/>
    <d v="1899-12-30T00:00:00"/>
    <n v="1678"/>
    <n v="1678"/>
    <n v="1678"/>
    <n v="1678"/>
    <n v="1678"/>
    <n v="1678"/>
    <n v="1678"/>
    <n v="1678"/>
    <n v="1678"/>
    <n v="1678"/>
    <n v="1678"/>
    <n v="1678"/>
    <m/>
    <n v="20136"/>
    <m/>
    <s v=""/>
    <m/>
    <s v=""/>
    <m/>
    <s v=""/>
    <n v="20136"/>
    <s v="Contratación"/>
    <s v="Significativa"/>
    <s v="SI"/>
    <m/>
    <s v="Renovacion"/>
    <s v="SI"/>
    <m/>
    <m/>
    <n v="0"/>
    <n v="0"/>
  </r>
  <r>
    <x v="227"/>
    <x v="2"/>
    <x v="4"/>
    <s v="Canales Presenciales"/>
    <s v="Gerencia de Administración y Logística"/>
    <s v="Infraestructura"/>
    <n v="0"/>
    <x v="6"/>
    <x v="183"/>
    <s v="Alquiler  espacio para Cajero PLAZA VEA BOLICHERA"/>
    <x v="2"/>
    <x v="0"/>
    <m/>
    <m/>
    <m/>
    <s v="Muy Alta"/>
    <s v="NO"/>
    <x v="2"/>
    <s v="Sin convocatoria"/>
    <n v="0"/>
    <d v="1899-12-30T00:00:00"/>
    <d v="1899-12-30T00:00:00"/>
    <n v="1678"/>
    <n v="1678"/>
    <n v="1678"/>
    <n v="1678"/>
    <n v="1678"/>
    <n v="1678"/>
    <n v="1678"/>
    <n v="1678"/>
    <n v="1678"/>
    <n v="1678"/>
    <n v="1678"/>
    <n v="1678"/>
    <m/>
    <n v="20136"/>
    <m/>
    <s v=""/>
    <m/>
    <s v=""/>
    <m/>
    <s v=""/>
    <n v="20136"/>
    <s v="Contratación"/>
    <s v="Significativa"/>
    <s v="SI"/>
    <m/>
    <s v="Renovacion"/>
    <s v="SI"/>
    <m/>
    <m/>
    <n v="0"/>
    <n v="0"/>
  </r>
  <r>
    <x v="228"/>
    <x v="2"/>
    <x v="4"/>
    <s v="Canales Presenciales"/>
    <s v="Gerencia de Administración y Logística"/>
    <s v="Infraestructura"/>
    <n v="0"/>
    <x v="6"/>
    <x v="184"/>
    <s v="Alquiler  espacio para Cajero C. C. MRBT SAN MIGUEL"/>
    <x v="2"/>
    <x v="0"/>
    <m/>
    <m/>
    <m/>
    <s v="Muy Alta"/>
    <s v="NO"/>
    <x v="2"/>
    <s v="Sin convocatoria"/>
    <n v="0"/>
    <d v="1899-12-30T00:00:00"/>
    <d v="1899-12-30T00:00:00"/>
    <n v="1678"/>
    <n v="1678"/>
    <n v="1678"/>
    <n v="1678"/>
    <n v="1678"/>
    <n v="1678"/>
    <n v="1678"/>
    <n v="1678"/>
    <n v="1678"/>
    <n v="1678"/>
    <n v="1678"/>
    <n v="1678"/>
    <m/>
    <n v="20136"/>
    <m/>
    <s v=""/>
    <m/>
    <s v=""/>
    <m/>
    <s v=""/>
    <n v="20136"/>
    <s v="Contratación"/>
    <s v="Significativa"/>
    <s v="SI"/>
    <m/>
    <s v="Renovacion"/>
    <s v="SI"/>
    <m/>
    <m/>
    <n v="0"/>
    <n v="0"/>
  </r>
  <r>
    <x v="229"/>
    <x v="2"/>
    <x v="4"/>
    <s v="Canales Presenciales"/>
    <s v="Gerencia de Administración y Logística"/>
    <s v="Infraestructura"/>
    <n v="0"/>
    <x v="6"/>
    <x v="185"/>
    <s v="Alquiler  espacio para Cajero PLAZA VEA VENTANILLA"/>
    <x v="2"/>
    <x v="0"/>
    <m/>
    <m/>
    <m/>
    <s v="Muy Alta"/>
    <s v="NO"/>
    <x v="2"/>
    <s v="Sin convocatoria"/>
    <n v="0"/>
    <d v="1899-12-30T00:00:00"/>
    <d v="1899-12-30T00:00:00"/>
    <n v="1678"/>
    <n v="1678"/>
    <n v="1678"/>
    <n v="1678"/>
    <n v="1678"/>
    <n v="1678"/>
    <n v="1678"/>
    <n v="1678"/>
    <n v="1678"/>
    <n v="1678"/>
    <n v="1678"/>
    <n v="1678"/>
    <m/>
    <n v="20136"/>
    <m/>
    <s v=""/>
    <m/>
    <s v=""/>
    <m/>
    <s v=""/>
    <n v="20136"/>
    <s v="Contratación"/>
    <s v="Significativa"/>
    <s v="SI"/>
    <m/>
    <s v="Renovacion"/>
    <s v="SI"/>
    <m/>
    <m/>
    <n v="0"/>
    <n v="0"/>
  </r>
  <r>
    <x v="230"/>
    <x v="2"/>
    <x v="4"/>
    <s v="Canales Presenciales"/>
    <s v="Gerencia de Administración y Logística"/>
    <s v="Infraestructura"/>
    <n v="0"/>
    <x v="6"/>
    <x v="186"/>
    <s v="Alquiler  espacio para Cajero PLAZA VEA PLAZA UGARTE"/>
    <x v="2"/>
    <x v="0"/>
    <m/>
    <m/>
    <m/>
    <s v="Muy Alta"/>
    <s v="NO"/>
    <x v="2"/>
    <s v="Sin convocatoria"/>
    <n v="0"/>
    <d v="1899-12-30T00:00:00"/>
    <d v="1899-12-30T00:00:00"/>
    <n v="1678"/>
    <n v="1678"/>
    <n v="1678"/>
    <n v="1678"/>
    <n v="1678"/>
    <n v="1678"/>
    <n v="1678"/>
    <n v="1678"/>
    <n v="1678"/>
    <n v="1678"/>
    <n v="1678"/>
    <n v="1678"/>
    <m/>
    <n v="20136"/>
    <m/>
    <s v=""/>
    <m/>
    <s v=""/>
    <m/>
    <s v=""/>
    <n v="20136"/>
    <s v="Contratación"/>
    <s v="Significativa"/>
    <s v="SI"/>
    <m/>
    <s v="Renovacion"/>
    <s v="SI"/>
    <m/>
    <m/>
    <n v="0"/>
    <n v="0"/>
  </r>
  <r>
    <x v="231"/>
    <x v="2"/>
    <x v="4"/>
    <s v="Canales Presenciales"/>
    <s v="Gerencia de Administración y Logística"/>
    <s v="Infraestructura"/>
    <n v="0"/>
    <x v="6"/>
    <x v="187"/>
    <s v="Alquiler  espacio para Cajero PLAZA VEA PUNO"/>
    <x v="2"/>
    <x v="0"/>
    <m/>
    <m/>
    <m/>
    <s v="Muy Alta"/>
    <s v="NO"/>
    <x v="2"/>
    <s v="Sin convocatoria"/>
    <n v="0"/>
    <d v="1899-12-30T00:00:00"/>
    <d v="1899-12-30T00:00:00"/>
    <n v="1678"/>
    <n v="1678"/>
    <n v="1678"/>
    <n v="1678"/>
    <n v="1678"/>
    <n v="1678"/>
    <n v="1678"/>
    <n v="1678"/>
    <n v="1678"/>
    <n v="1678"/>
    <n v="1678"/>
    <n v="1678"/>
    <m/>
    <n v="20136"/>
    <m/>
    <s v=""/>
    <m/>
    <s v=""/>
    <m/>
    <s v=""/>
    <n v="20136"/>
    <s v="Contratación"/>
    <s v="Significativa"/>
    <s v="SI"/>
    <m/>
    <s v="Renovacion"/>
    <s v="SI"/>
    <m/>
    <m/>
    <n v="0"/>
    <n v="0"/>
  </r>
  <r>
    <x v="232"/>
    <x v="3"/>
    <x v="5"/>
    <n v="0"/>
    <s v="Gerencia de Administración y Logística"/>
    <s v="Infraestructura"/>
    <n v="0"/>
    <x v="2"/>
    <x v="188"/>
    <s v="Alquiler para funcionamiento de la AGENCIA 3 ACOBAMBA"/>
    <x v="2"/>
    <x v="0"/>
    <m/>
    <m/>
    <m/>
    <s v="Muy Alta"/>
    <s v="NO"/>
    <x v="2"/>
    <s v="Sin convocatoria"/>
    <n v="0"/>
    <d v="1899-12-30T00:00:00"/>
    <d v="1899-12-30T00:00:00"/>
    <n v="1650"/>
    <n v="1650"/>
    <n v="1650"/>
    <n v="1650"/>
    <n v="1650"/>
    <n v="1650"/>
    <n v="1650"/>
    <n v="1650"/>
    <n v="1650"/>
    <n v="1650"/>
    <n v="1650"/>
    <n v="1650"/>
    <m/>
    <n v="19800"/>
    <m/>
    <s v=""/>
    <m/>
    <s v=""/>
    <m/>
    <s v=""/>
    <n v="19800"/>
    <s v="Contratación"/>
    <s v="Significativa"/>
    <s v="SI"/>
    <m/>
    <s v="Renovacion"/>
    <s v="SI"/>
    <m/>
    <m/>
    <n v="0"/>
    <n v="0"/>
  </r>
  <r>
    <x v="233"/>
    <x v="2"/>
    <x v="4"/>
    <s v="Canales Presenciales"/>
    <s v="Gerencia de Administración y Logística"/>
    <s v="Infraestructura"/>
    <n v="0"/>
    <x v="6"/>
    <x v="189"/>
    <s v="Alquiler  espacio para Cajero AV. CANADA - SAN LUIS"/>
    <x v="2"/>
    <x v="0"/>
    <m/>
    <m/>
    <m/>
    <s v="Muy Alta"/>
    <s v="NO"/>
    <x v="2"/>
    <s v="Sin convocatoria"/>
    <n v="0"/>
    <d v="1899-12-30T00:00:00"/>
    <d v="1899-12-30T00:00:00"/>
    <n v="2948"/>
    <n v="2948"/>
    <n v="2948"/>
    <n v="2948"/>
    <n v="2948"/>
    <n v="2948"/>
    <n v="2064"/>
    <s v=""/>
    <s v=""/>
    <s v=""/>
    <s v=""/>
    <s v=""/>
    <m/>
    <n v="19752"/>
    <m/>
    <s v=""/>
    <m/>
    <s v=""/>
    <m/>
    <s v=""/>
    <n v="19752"/>
    <s v="Contratación"/>
    <s v="Significativa"/>
    <s v="SI"/>
    <m/>
    <s v="Continuidad"/>
    <s v="SI"/>
    <m/>
    <m/>
    <n v="0"/>
    <n v="0"/>
  </r>
  <r>
    <x v="234"/>
    <x v="2"/>
    <x v="4"/>
    <s v="Canales Presenciales"/>
    <s v="Gerencia de Administración y Logística"/>
    <s v="Infraestructura"/>
    <n v="0"/>
    <x v="6"/>
    <x v="190"/>
    <s v="Alquiler  espacio para Cajero CENCOSUD SJL  ATM-1576"/>
    <x v="2"/>
    <x v="0"/>
    <m/>
    <m/>
    <m/>
    <s v="Muy Alta"/>
    <s v="NO"/>
    <x v="2"/>
    <s v="Sin convocatoria"/>
    <n v="0"/>
    <d v="1899-12-30T00:00:00"/>
    <d v="1899-12-30T00:00:00"/>
    <n v="1626"/>
    <n v="1626"/>
    <n v="1626"/>
    <n v="1626"/>
    <n v="1626"/>
    <n v="1626"/>
    <n v="1626"/>
    <n v="1626"/>
    <n v="1626"/>
    <n v="1626"/>
    <n v="1626"/>
    <n v="1626"/>
    <m/>
    <n v="19512"/>
    <m/>
    <s v=""/>
    <m/>
    <s v=""/>
    <m/>
    <s v=""/>
    <n v="19512"/>
    <s v="Contratación"/>
    <s v="Significativa"/>
    <s v="SI"/>
    <m/>
    <s v="Continuidad"/>
    <s v="SI"/>
    <m/>
    <m/>
    <n v="0"/>
    <n v="0"/>
  </r>
  <r>
    <x v="235"/>
    <x v="2"/>
    <x v="4"/>
    <s v="Canales Presenciales"/>
    <s v="Gerencia de Administración y Logística"/>
    <s v="Infraestructura"/>
    <n v="0"/>
    <x v="6"/>
    <x v="191"/>
    <s v="Alquiler  espacio para Cajero LC CA04-2 PLAZA LIMA SUR"/>
    <x v="2"/>
    <x v="0"/>
    <m/>
    <m/>
    <m/>
    <s v="Muy Alta"/>
    <s v="NO"/>
    <x v="2"/>
    <s v="Sin convocatoria"/>
    <n v="0"/>
    <d v="1899-12-30T00:00:00"/>
    <d v="1899-12-30T00:00:00"/>
    <n v="1626"/>
    <n v="1626"/>
    <n v="1626"/>
    <n v="1626"/>
    <n v="1626"/>
    <n v="1626"/>
    <n v="1626"/>
    <n v="1626"/>
    <n v="1626"/>
    <n v="1626"/>
    <n v="1626"/>
    <n v="1626"/>
    <m/>
    <n v="19512"/>
    <m/>
    <s v=""/>
    <m/>
    <s v=""/>
    <m/>
    <s v=""/>
    <n v="19512"/>
    <s v="Contratación"/>
    <s v="Significativa"/>
    <s v="SI"/>
    <m/>
    <s v="Continuidad"/>
    <s v="SI"/>
    <m/>
    <m/>
    <n v="0"/>
    <n v="0"/>
  </r>
  <r>
    <x v="236"/>
    <x v="2"/>
    <x v="4"/>
    <s v="Canales Presenciales"/>
    <s v="Gerencia de Administración y Logística"/>
    <s v="Infraestructura"/>
    <n v="0"/>
    <x v="6"/>
    <x v="192"/>
    <s v="Alquiler  espacio para Cajero LC CA02-2 PLAZA LIMA SUR"/>
    <x v="2"/>
    <x v="0"/>
    <m/>
    <m/>
    <m/>
    <s v="Muy Alta"/>
    <s v="NO"/>
    <x v="2"/>
    <s v="Sin convocatoria"/>
    <n v="0"/>
    <d v="1899-12-30T00:00:00"/>
    <d v="1899-12-30T00:00:00"/>
    <n v="1626"/>
    <n v="1626"/>
    <n v="1626"/>
    <n v="1626"/>
    <n v="1626"/>
    <n v="1626"/>
    <n v="1626"/>
    <n v="1626"/>
    <n v="1626"/>
    <n v="1626"/>
    <n v="1626"/>
    <n v="1626"/>
    <m/>
    <n v="19512"/>
    <m/>
    <s v=""/>
    <m/>
    <s v=""/>
    <m/>
    <s v=""/>
    <n v="19512"/>
    <s v="Contratación"/>
    <s v="Significativa"/>
    <s v="SI"/>
    <m/>
    <s v="Continuidad"/>
    <s v="SI"/>
    <m/>
    <m/>
    <n v="0"/>
    <n v="0"/>
  </r>
  <r>
    <x v="237"/>
    <x v="2"/>
    <x v="4"/>
    <s v="Canales Presenciales"/>
    <s v="Gerencia de Administración y Logística"/>
    <s v="Infraestructura"/>
    <n v="0"/>
    <x v="6"/>
    <x v="193"/>
    <s v="Alquiler  espacio para Cajero LC 6356 PLAZA LIMA SUR"/>
    <x v="2"/>
    <x v="0"/>
    <m/>
    <m/>
    <m/>
    <s v="Muy Alta"/>
    <s v="NO"/>
    <x v="2"/>
    <s v="Sin convocatoria"/>
    <n v="0"/>
    <d v="1899-12-30T00:00:00"/>
    <d v="1899-12-30T00:00:00"/>
    <n v="1626"/>
    <n v="1626"/>
    <n v="1626"/>
    <n v="1626"/>
    <n v="1626"/>
    <n v="1626"/>
    <n v="1626"/>
    <n v="1626"/>
    <n v="1626"/>
    <n v="1626"/>
    <n v="1626"/>
    <n v="1626"/>
    <m/>
    <n v="19512"/>
    <m/>
    <s v=""/>
    <m/>
    <s v=""/>
    <m/>
    <s v=""/>
    <n v="19512"/>
    <s v="Contratación"/>
    <s v="Significativa"/>
    <s v="SI"/>
    <m/>
    <s v="Continuidad"/>
    <s v="SI"/>
    <m/>
    <m/>
    <n v="0"/>
    <n v="0"/>
  </r>
  <r>
    <x v="238"/>
    <x v="2"/>
    <x v="4"/>
    <s v="Canales Presenciales"/>
    <s v="Gerencia de Administración y Logística"/>
    <s v="Infraestructura"/>
    <n v="0"/>
    <x v="6"/>
    <x v="194"/>
    <s v="Alquiler  espacio para Cajero CENCOSUD SJL  ATM-1288"/>
    <x v="2"/>
    <x v="0"/>
    <m/>
    <m/>
    <m/>
    <s v="Muy Alta"/>
    <s v="NO"/>
    <x v="2"/>
    <s v="Sin convocatoria"/>
    <n v="0"/>
    <d v="1899-12-30T00:00:00"/>
    <d v="1899-12-30T00:00:00"/>
    <n v="1626"/>
    <n v="1626"/>
    <n v="1626"/>
    <n v="1626"/>
    <n v="1626"/>
    <n v="1626"/>
    <n v="1626"/>
    <n v="1626"/>
    <n v="1626"/>
    <n v="1626"/>
    <n v="1626"/>
    <n v="1626"/>
    <m/>
    <n v="19512"/>
    <m/>
    <s v=""/>
    <m/>
    <s v=""/>
    <m/>
    <s v=""/>
    <n v="19512"/>
    <s v="Contratación"/>
    <s v="Significativa"/>
    <s v="SI"/>
    <m/>
    <s v="Continuidad"/>
    <s v="SI"/>
    <m/>
    <m/>
    <n v="0"/>
    <n v="0"/>
  </r>
  <r>
    <x v="239"/>
    <x v="2"/>
    <x v="4"/>
    <s v="Canales Presenciales"/>
    <s v="Gerencia de Administración y Logística"/>
    <s v="Infraestructura"/>
    <n v="0"/>
    <x v="6"/>
    <x v="195"/>
    <s v="Alquiler  espacio para Cajero C.C. REAL PLAZA _x000a_CUSCO"/>
    <x v="2"/>
    <x v="0"/>
    <m/>
    <m/>
    <m/>
    <s v="Muy Alta"/>
    <s v="NO"/>
    <x v="2"/>
    <s v="Sin convocatoria"/>
    <n v="0"/>
    <d v="1899-12-30T00:00:00"/>
    <d v="1899-12-30T00:00:00"/>
    <s v=""/>
    <s v=""/>
    <s v=""/>
    <n v="2134"/>
    <n v="2134"/>
    <n v="2134"/>
    <n v="2134"/>
    <n v="2134"/>
    <n v="2134"/>
    <n v="2134"/>
    <n v="2134"/>
    <n v="2134"/>
    <m/>
    <n v="19206"/>
    <m/>
    <s v=""/>
    <m/>
    <s v=""/>
    <m/>
    <s v=""/>
    <n v="19206"/>
    <s v="Contratación"/>
    <s v="Significativa"/>
    <s v="SI"/>
    <m/>
    <s v="Renovacion"/>
    <s v="SI"/>
    <m/>
    <m/>
    <n v="0"/>
    <n v="0"/>
  </r>
  <r>
    <x v="240"/>
    <x v="2"/>
    <x v="4"/>
    <s v="Canales Presenciales"/>
    <s v="Gerencia de Administración y Logística"/>
    <s v="Infraestructura"/>
    <n v="0"/>
    <x v="6"/>
    <x v="196"/>
    <s v="Alquiler  espacio para Cajero C.C. REAL PLAZA CENTRO CÍVICO"/>
    <x v="2"/>
    <x v="0"/>
    <m/>
    <m/>
    <m/>
    <s v="Muy Alta"/>
    <s v="NO"/>
    <x v="2"/>
    <s v="Sin convocatoria"/>
    <n v="0"/>
    <d v="1899-12-30T00:00:00"/>
    <d v="1899-12-30T00:00:00"/>
    <s v=""/>
    <s v=""/>
    <s v=""/>
    <n v="2134"/>
    <n v="2134"/>
    <n v="2134"/>
    <n v="2134"/>
    <n v="2134"/>
    <n v="2134"/>
    <n v="2134"/>
    <n v="2134"/>
    <n v="2134"/>
    <m/>
    <n v="19206"/>
    <m/>
    <s v=""/>
    <m/>
    <s v=""/>
    <m/>
    <s v=""/>
    <n v="19206"/>
    <s v="Contratación"/>
    <s v="Significativa"/>
    <s v="SI"/>
    <m/>
    <s v="Renovacion"/>
    <s v="SI"/>
    <m/>
    <m/>
    <n v="0"/>
    <n v="0"/>
  </r>
  <r>
    <x v="241"/>
    <x v="2"/>
    <x v="4"/>
    <s v="Canales Presenciales"/>
    <s v="Gerencia de Administración y Logística"/>
    <s v="Infraestructura"/>
    <n v="0"/>
    <x v="6"/>
    <x v="197"/>
    <s v="Alquiler  espacio para Cajero C.C. REAL PLAZA AREQUIPA"/>
    <x v="2"/>
    <x v="0"/>
    <m/>
    <m/>
    <m/>
    <s v="Muy Alta"/>
    <s v="NO"/>
    <x v="2"/>
    <s v="Sin convocatoria"/>
    <n v="0"/>
    <d v="1899-12-30T00:00:00"/>
    <d v="1899-12-30T00:00:00"/>
    <s v=""/>
    <s v=""/>
    <s v=""/>
    <n v="2134"/>
    <n v="2134"/>
    <n v="2134"/>
    <n v="2134"/>
    <n v="2134"/>
    <n v="2134"/>
    <n v="2134"/>
    <n v="2134"/>
    <n v="2134"/>
    <m/>
    <n v="19206"/>
    <m/>
    <s v=""/>
    <m/>
    <s v=""/>
    <m/>
    <s v=""/>
    <n v="19206"/>
    <s v="Contratación"/>
    <s v="Significativa"/>
    <s v="SI"/>
    <m/>
    <s v="Renovacion"/>
    <s v="SI"/>
    <m/>
    <m/>
    <n v="0"/>
    <n v="0"/>
  </r>
  <r>
    <x v="242"/>
    <x v="2"/>
    <x v="4"/>
    <s v="Canales Presenciales"/>
    <s v="Gerencia de Administración y Logística"/>
    <s v="Infraestructura"/>
    <n v="0"/>
    <x v="6"/>
    <x v="198"/>
    <s v="Alquiler  espacio para Cajero C.C. REAL PLAZA CHICLAYO"/>
    <x v="2"/>
    <x v="0"/>
    <m/>
    <m/>
    <m/>
    <s v="Muy Alta"/>
    <s v="NO"/>
    <x v="2"/>
    <s v="Sin convocatoria"/>
    <n v="0"/>
    <d v="1899-12-30T00:00:00"/>
    <d v="1899-12-30T00:00:00"/>
    <s v=""/>
    <s v=""/>
    <s v=""/>
    <n v="2134"/>
    <n v="2134"/>
    <n v="2134"/>
    <n v="2134"/>
    <n v="2134"/>
    <n v="2134"/>
    <n v="2134"/>
    <n v="2134"/>
    <n v="2134"/>
    <m/>
    <n v="19206"/>
    <m/>
    <s v=""/>
    <m/>
    <s v=""/>
    <m/>
    <s v=""/>
    <n v="19206"/>
    <s v="Contratación"/>
    <s v="Significativa"/>
    <s v="SI"/>
    <m/>
    <s v="Renovacion"/>
    <s v="SI"/>
    <m/>
    <m/>
    <n v="0"/>
    <n v="0"/>
  </r>
  <r>
    <x v="243"/>
    <x v="2"/>
    <x v="4"/>
    <s v="Canales Presenciales"/>
    <s v="Gerencia de Administración y Logística"/>
    <s v="Infraestructura"/>
    <n v="0"/>
    <x v="6"/>
    <x v="199"/>
    <s v="Alquiler  espacio para Cajero C.C. REAL PLAZA PRO"/>
    <x v="2"/>
    <x v="0"/>
    <m/>
    <m/>
    <m/>
    <s v="Muy Alta"/>
    <s v="NO"/>
    <x v="2"/>
    <s v="Sin convocatoria"/>
    <n v="0"/>
    <d v="1899-12-30T00:00:00"/>
    <d v="1899-12-30T00:00:00"/>
    <s v=""/>
    <s v=""/>
    <s v=""/>
    <n v="2134"/>
    <n v="2134"/>
    <n v="2134"/>
    <n v="2134"/>
    <n v="2134"/>
    <n v="2134"/>
    <n v="2134"/>
    <n v="2134"/>
    <n v="2134"/>
    <m/>
    <n v="19206"/>
    <m/>
    <s v=""/>
    <m/>
    <s v=""/>
    <m/>
    <s v=""/>
    <n v="19206"/>
    <s v="Contratación"/>
    <s v="Significativa"/>
    <s v="SI"/>
    <m/>
    <s v="Renovacion"/>
    <s v="SI"/>
    <m/>
    <m/>
    <n v="0"/>
    <n v="0"/>
  </r>
  <r>
    <x v="244"/>
    <x v="2"/>
    <x v="4"/>
    <s v="Canales Presenciales"/>
    <s v="Gerencia de Administración y Logística"/>
    <s v="Infraestructura"/>
    <n v="0"/>
    <x v="6"/>
    <x v="200"/>
    <s v="Alquiler  espacio para Cajero C.C. REAL PLAZA SALAVERRY"/>
    <x v="2"/>
    <x v="0"/>
    <m/>
    <m/>
    <m/>
    <s v="Muy Alta"/>
    <s v="NO"/>
    <x v="2"/>
    <s v="Sin convocatoria"/>
    <n v="0"/>
    <d v="1899-12-30T00:00:00"/>
    <d v="1899-12-30T00:00:00"/>
    <s v=""/>
    <s v=""/>
    <s v=""/>
    <n v="2134"/>
    <n v="2134"/>
    <n v="2134"/>
    <n v="2134"/>
    <n v="2134"/>
    <n v="2134"/>
    <n v="2134"/>
    <n v="2134"/>
    <n v="2134"/>
    <m/>
    <n v="19206"/>
    <m/>
    <s v=""/>
    <m/>
    <s v=""/>
    <m/>
    <s v=""/>
    <n v="19206"/>
    <s v="Contratación"/>
    <s v="Significativa"/>
    <s v="SI"/>
    <m/>
    <s v="Renovacion"/>
    <s v="SI"/>
    <m/>
    <m/>
    <n v="0"/>
    <n v="0"/>
  </r>
  <r>
    <x v="245"/>
    <x v="2"/>
    <x v="4"/>
    <s v="Canales Presenciales"/>
    <s v="Gerencia de Administración y Logística"/>
    <s v="Infraestructura"/>
    <n v="0"/>
    <x v="6"/>
    <x v="201"/>
    <s v="Alquiler  espacio para Cajero C.C. REAL PLAZA HUANCAYO"/>
    <x v="2"/>
    <x v="0"/>
    <m/>
    <m/>
    <m/>
    <s v="Muy Alta"/>
    <s v="NO"/>
    <x v="2"/>
    <s v="Sin convocatoria"/>
    <n v="0"/>
    <d v="1899-12-30T00:00:00"/>
    <d v="1899-12-30T00:00:00"/>
    <s v=""/>
    <s v=""/>
    <s v=""/>
    <n v="2134"/>
    <n v="2134"/>
    <n v="2134"/>
    <n v="2134"/>
    <n v="2134"/>
    <n v="2134"/>
    <n v="2134"/>
    <n v="2134"/>
    <n v="2134"/>
    <m/>
    <n v="19206"/>
    <m/>
    <s v=""/>
    <m/>
    <s v=""/>
    <m/>
    <s v=""/>
    <n v="19206"/>
    <s v="Contratación"/>
    <s v="Significativa"/>
    <s v="SI"/>
    <m/>
    <s v="Renovacion"/>
    <s v="SI"/>
    <m/>
    <m/>
    <n v="0"/>
    <n v="0"/>
  </r>
  <r>
    <x v="246"/>
    <x v="3"/>
    <x v="5"/>
    <n v="0"/>
    <s v="Gerencia de Administración y Logística"/>
    <s v="Infraestructura"/>
    <n v="0"/>
    <x v="2"/>
    <x v="202"/>
    <s v="Alquiler Archivo AGENCIA 2 HUÁNUCO (3er piso)"/>
    <x v="2"/>
    <x v="0"/>
    <m/>
    <m/>
    <m/>
    <s v="Muy Alta"/>
    <s v="NO"/>
    <x v="2"/>
    <s v="Sin convocatoria"/>
    <n v="0"/>
    <d v="1899-12-30T00:00:00"/>
    <d v="1899-12-30T00:00:00"/>
    <n v="2386"/>
    <n v="2386"/>
    <n v="2386"/>
    <n v="2386"/>
    <n v="2386"/>
    <n v="2386"/>
    <n v="2386"/>
    <n v="2386"/>
    <s v=""/>
    <s v=""/>
    <s v=""/>
    <s v=""/>
    <m/>
    <n v="19088"/>
    <m/>
    <s v=""/>
    <m/>
    <s v=""/>
    <m/>
    <s v=""/>
    <n v="19088"/>
    <s v="Contratación"/>
    <s v="Significativa"/>
    <s v="SI"/>
    <m/>
    <s v="Renovacion"/>
    <s v="SI"/>
    <m/>
    <m/>
    <n v="0"/>
    <n v="0"/>
  </r>
  <r>
    <x v="247"/>
    <x v="2"/>
    <x v="4"/>
    <s v="Canales Presenciales"/>
    <s v="Gerencia de Administración y Logística"/>
    <s v="Infraestructura"/>
    <n v="0"/>
    <x v="6"/>
    <x v="203"/>
    <s v="Alquiler  espacio para Cajero BOTICAS PERU - VILLA EL SALVADOR"/>
    <x v="2"/>
    <x v="0"/>
    <m/>
    <m/>
    <m/>
    <s v="Muy Alta"/>
    <s v="NO"/>
    <x v="2"/>
    <s v="Sin convocatoria"/>
    <n v="0"/>
    <d v="1899-12-30T00:00:00"/>
    <d v="1899-12-30T00:00:00"/>
    <n v="1585"/>
    <n v="1585"/>
    <n v="1585"/>
    <n v="1585"/>
    <n v="1585"/>
    <n v="1585"/>
    <n v="1585"/>
    <n v="1585"/>
    <n v="1585"/>
    <n v="1585"/>
    <n v="1585"/>
    <n v="1585"/>
    <m/>
    <n v="19020"/>
    <m/>
    <s v=""/>
    <m/>
    <s v=""/>
    <m/>
    <s v=""/>
    <n v="19020"/>
    <s v="Contratación"/>
    <s v="Significativa"/>
    <s v="SI"/>
    <m/>
    <s v="Renovacion"/>
    <s v="SI"/>
    <m/>
    <m/>
    <n v="0"/>
    <n v="0"/>
  </r>
  <r>
    <x v="248"/>
    <x v="2"/>
    <x v="4"/>
    <s v="Canales Presenciales"/>
    <s v="Gerencia de Administración y Logística"/>
    <s v="Infraestructura"/>
    <n v="0"/>
    <x v="6"/>
    <x v="204"/>
    <s v="Alquiler  espacio para Cajero BOTICAS PERU - LINCE"/>
    <x v="2"/>
    <x v="0"/>
    <m/>
    <m/>
    <m/>
    <s v="Muy Alta"/>
    <s v="NO"/>
    <x v="2"/>
    <s v="Sin convocatoria"/>
    <n v="0"/>
    <d v="1899-12-30T00:00:00"/>
    <d v="1899-12-30T00:00:00"/>
    <n v="1585"/>
    <n v="1585"/>
    <n v="1585"/>
    <n v="1585"/>
    <n v="1585"/>
    <n v="1585"/>
    <n v="1585"/>
    <n v="1585"/>
    <n v="1585"/>
    <n v="1585"/>
    <n v="1585"/>
    <n v="1585"/>
    <m/>
    <n v="19020"/>
    <m/>
    <s v=""/>
    <m/>
    <s v=""/>
    <m/>
    <s v=""/>
    <n v="19020"/>
    <s v="Contratación"/>
    <s v="Significativa"/>
    <s v="SI"/>
    <m/>
    <s v="Renovacion"/>
    <s v="SI"/>
    <m/>
    <m/>
    <n v="0"/>
    <n v="0"/>
  </r>
  <r>
    <x v="249"/>
    <x v="2"/>
    <x v="4"/>
    <s v="Canales Presenciales"/>
    <s v="Gerencia de Administración y Logística"/>
    <s v="Infraestructura"/>
    <n v="0"/>
    <x v="6"/>
    <x v="205"/>
    <s v="Alquiler  espacio para Cajero OPEN PLAZA - PIURA"/>
    <x v="2"/>
    <x v="0"/>
    <m/>
    <m/>
    <m/>
    <s v="Muy Alta"/>
    <s v="NO"/>
    <x v="2"/>
    <s v="Sin convocatoria"/>
    <n v="0"/>
    <d v="1899-12-30T00:00:00"/>
    <d v="1899-12-30T00:00:00"/>
    <s v=""/>
    <s v=""/>
    <s v=""/>
    <n v="523"/>
    <n v="2238"/>
    <n v="2238"/>
    <n v="2238"/>
    <n v="2238"/>
    <n v="2238"/>
    <n v="2238"/>
    <n v="2238"/>
    <n v="2238"/>
    <m/>
    <n v="18427"/>
    <m/>
    <s v=""/>
    <m/>
    <s v=""/>
    <m/>
    <s v=""/>
    <n v="18427"/>
    <s v="Contratación"/>
    <s v="Significativa"/>
    <s v="SI"/>
    <m/>
    <s v="Renovacion"/>
    <s v="SI"/>
    <m/>
    <m/>
    <n v="0"/>
    <n v="0"/>
  </r>
  <r>
    <x v="250"/>
    <x v="2"/>
    <x v="4"/>
    <s v="Canales Presenciales"/>
    <s v="Gerencia de Administración y Logística"/>
    <s v="Infraestructura"/>
    <n v="0"/>
    <x v="6"/>
    <x v="206"/>
    <s v="Alquiler  espacio para Cajero C.C. REAL PLAZA _x000a_CENTRO CÍVICO"/>
    <x v="2"/>
    <x v="0"/>
    <m/>
    <m/>
    <m/>
    <s v="Muy Alta"/>
    <s v="NO"/>
    <x v="2"/>
    <s v="Sin convocatoria"/>
    <n v="0"/>
    <d v="1899-12-30T00:00:00"/>
    <d v="1899-12-30T00:00:00"/>
    <s v=""/>
    <s v=""/>
    <s v=""/>
    <n v="2034"/>
    <n v="2034"/>
    <n v="2034"/>
    <n v="2034"/>
    <n v="2034"/>
    <n v="2034"/>
    <n v="2034"/>
    <n v="2034"/>
    <n v="2034"/>
    <m/>
    <n v="18306"/>
    <m/>
    <s v=""/>
    <m/>
    <s v=""/>
    <m/>
    <s v=""/>
    <n v="18306"/>
    <s v="Contratación"/>
    <s v="Significativa"/>
    <s v="SI"/>
    <m/>
    <s v="Renovacion"/>
    <s v="SI"/>
    <m/>
    <m/>
    <n v="0"/>
    <n v="0"/>
  </r>
  <r>
    <x v="251"/>
    <x v="2"/>
    <x v="4"/>
    <s v="Canales Presenciales"/>
    <s v="Gerencia de Administración y Logística"/>
    <s v="Infraestructura"/>
    <n v="0"/>
    <x v="6"/>
    <x v="207"/>
    <s v="Alquiler  espacio para Cajero C.C. REAL PLAZA _x000a_PRIMAVERA"/>
    <x v="2"/>
    <x v="0"/>
    <m/>
    <m/>
    <m/>
    <s v="Muy Alta"/>
    <s v="NO"/>
    <x v="2"/>
    <s v="Sin convocatoria"/>
    <n v="0"/>
    <d v="1899-12-30T00:00:00"/>
    <d v="1899-12-30T00:00:00"/>
    <s v=""/>
    <s v=""/>
    <s v=""/>
    <n v="2034"/>
    <n v="2034"/>
    <n v="2034"/>
    <n v="2034"/>
    <n v="2034"/>
    <n v="2034"/>
    <n v="2034"/>
    <n v="2034"/>
    <n v="2034"/>
    <m/>
    <n v="18306"/>
    <m/>
    <s v=""/>
    <m/>
    <s v=""/>
    <m/>
    <s v=""/>
    <n v="18306"/>
    <s v="Contratación"/>
    <s v="Significativa"/>
    <s v="SI"/>
    <m/>
    <s v="Renovacion"/>
    <s v="SI"/>
    <m/>
    <m/>
    <n v="0"/>
    <n v="0"/>
  </r>
  <r>
    <x v="252"/>
    <x v="3"/>
    <x v="5"/>
    <n v="0"/>
    <s v="Gerencia de Administración y Logística"/>
    <s v="Infraestructura"/>
    <n v="0"/>
    <x v="2"/>
    <x v="208"/>
    <s v="Alquiler para funcionamiento de la OF. ESPECIAL 2  SERPOST TRUJILLO "/>
    <x v="2"/>
    <x v="0"/>
    <m/>
    <m/>
    <m/>
    <s v="Muy Alta"/>
    <s v="NO"/>
    <x v="2"/>
    <s v="Sin convocatoria"/>
    <n v="0"/>
    <d v="1899-12-30T00:00:00"/>
    <d v="1899-12-30T00:00:00"/>
    <n v="1448"/>
    <n v="1448"/>
    <n v="1448"/>
    <n v="1448"/>
    <n v="1448"/>
    <n v="1448"/>
    <n v="1448"/>
    <n v="1448"/>
    <n v="1448"/>
    <n v="1448"/>
    <n v="1448"/>
    <n v="1448"/>
    <m/>
    <n v="17376"/>
    <m/>
    <s v=""/>
    <m/>
    <s v=""/>
    <m/>
    <s v=""/>
    <n v="17376"/>
    <s v="Contratación"/>
    <s v="Significativa"/>
    <s v="SI"/>
    <m/>
    <s v="Renovacion"/>
    <s v="SI"/>
    <m/>
    <m/>
    <n v="0"/>
    <n v="0"/>
  </r>
  <r>
    <x v="253"/>
    <x v="2"/>
    <x v="4"/>
    <s v="Canales Presenciales"/>
    <s v="Gerencia de Administración y Logística"/>
    <s v="Infraestructura"/>
    <n v="0"/>
    <x v="6"/>
    <x v="209"/>
    <s v="Alquiler  espacio para Cajero PAGOS AL DIA"/>
    <x v="2"/>
    <x v="0"/>
    <m/>
    <m/>
    <m/>
    <s v="Muy Alta"/>
    <s v="NO"/>
    <x v="2"/>
    <s v="Sin convocatoria"/>
    <n v="0"/>
    <d v="1899-12-30T00:00:00"/>
    <d v="1899-12-30T00:00:00"/>
    <n v="1435"/>
    <n v="1435"/>
    <n v="1435"/>
    <n v="1435"/>
    <n v="1435"/>
    <n v="1435"/>
    <n v="1435"/>
    <n v="1435"/>
    <n v="1435"/>
    <n v="1435"/>
    <n v="1435"/>
    <n v="1435"/>
    <m/>
    <n v="17220"/>
    <m/>
    <s v=""/>
    <m/>
    <s v=""/>
    <m/>
    <s v=""/>
    <n v="17220"/>
    <s v="Contratación"/>
    <s v="Significativa"/>
    <s v="SI"/>
    <m/>
    <s v="Continuidad"/>
    <s v="SI"/>
    <m/>
    <m/>
    <n v="0"/>
    <n v="0"/>
  </r>
  <r>
    <x v="254"/>
    <x v="2"/>
    <x v="4"/>
    <s v="Canales Presenciales"/>
    <s v="Gerencia de Administración y Logística"/>
    <s v="Infraestructura"/>
    <n v="0"/>
    <x v="6"/>
    <x v="189"/>
    <s v="Alquiler  espacio para Cajero AV. CANADA - SAN LUIS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973"/>
    <n v="3243"/>
    <n v="3243"/>
    <n v="3243"/>
    <n v="3243"/>
    <n v="3243"/>
    <m/>
    <n v="17188"/>
    <m/>
    <s v=""/>
    <m/>
    <s v=""/>
    <m/>
    <s v=""/>
    <n v="17188"/>
    <s v="Contratación"/>
    <s v="Significativa"/>
    <s v="SI"/>
    <m/>
    <s v="Renovacion"/>
    <s v="SI"/>
    <m/>
    <m/>
    <n v="0"/>
    <n v="0"/>
  </r>
  <r>
    <x v="255"/>
    <x v="3"/>
    <x v="5"/>
    <n v="0"/>
    <s v="Gerencia de Administración y Logística"/>
    <s v="Infraestructura"/>
    <n v="0"/>
    <x v="2"/>
    <x v="210"/>
    <s v="Alquiler para funcionamiento de la AGENCIA 3 SAN MATEO"/>
    <x v="2"/>
    <x v="0"/>
    <m/>
    <m/>
    <m/>
    <s v="Muy Alta"/>
    <s v="NO"/>
    <x v="2"/>
    <s v="Sin convocatoria"/>
    <n v="0"/>
    <d v="1899-12-30T00:00:00"/>
    <d v="1899-12-30T00:00:00"/>
    <s v=""/>
    <n v="1540"/>
    <n v="1540"/>
    <n v="1540"/>
    <n v="1540"/>
    <n v="1540"/>
    <n v="1540"/>
    <n v="1540"/>
    <n v="1540"/>
    <n v="1540"/>
    <n v="1540"/>
    <n v="1540"/>
    <m/>
    <n v="16940"/>
    <m/>
    <s v=""/>
    <m/>
    <s v=""/>
    <m/>
    <s v=""/>
    <n v="16940"/>
    <s v="Contratación"/>
    <s v="Significativa"/>
    <s v="SI"/>
    <m/>
    <s v="Renovacion"/>
    <s v="SI"/>
    <m/>
    <m/>
    <n v="0"/>
    <n v="0"/>
  </r>
  <r>
    <x v="256"/>
    <x v="3"/>
    <x v="5"/>
    <n v="0"/>
    <s v="Gerencia de Administración y Logística"/>
    <s v="Infraestructura"/>
    <n v="0"/>
    <x v="2"/>
    <x v="211"/>
    <s v="Alquiler para funcionamiento de la AGENCIA 3 PATIVILCA"/>
    <x v="2"/>
    <x v="0"/>
    <m/>
    <m/>
    <m/>
    <s v="Muy Alta"/>
    <s v="NO"/>
    <x v="2"/>
    <s v="Sin convocatoria"/>
    <n v="0"/>
    <d v="1899-12-30T00:00:00"/>
    <d v="1899-12-30T00:00:00"/>
    <n v="1411"/>
    <n v="1411"/>
    <n v="1411"/>
    <n v="1411"/>
    <n v="1411"/>
    <n v="1411"/>
    <n v="1411"/>
    <n v="1411"/>
    <n v="1411"/>
    <n v="1411"/>
    <n v="1411"/>
    <n v="1411"/>
    <m/>
    <n v="16932"/>
    <m/>
    <s v=""/>
    <m/>
    <s v=""/>
    <m/>
    <s v=""/>
    <n v="16932"/>
    <s v="Contratación"/>
    <s v="Significativa"/>
    <s v="SI"/>
    <m/>
    <s v="Continuidad"/>
    <s v="SI"/>
    <m/>
    <m/>
    <n v="0"/>
    <n v="0"/>
  </r>
  <r>
    <x v="257"/>
    <x v="2"/>
    <x v="4"/>
    <s v="Canales Presenciales"/>
    <s v="Gerencia de Administración y Logística"/>
    <s v="Infraestructura"/>
    <n v="0"/>
    <x v="6"/>
    <x v="212"/>
    <s v="Alquiler  espacio para Cajero C. H. LA MERCED-FEBAN"/>
    <x v="2"/>
    <x v="0"/>
    <m/>
    <m/>
    <m/>
    <s v="Muy Alta"/>
    <s v="NO"/>
    <x v="2"/>
    <s v="Sin convocatoria"/>
    <n v="0"/>
    <d v="1899-12-30T00:00:00"/>
    <d v="1899-12-30T00:00:00"/>
    <n v="1353"/>
    <n v="1353"/>
    <n v="1353"/>
    <n v="1353"/>
    <n v="1353"/>
    <n v="1353"/>
    <n v="1353"/>
    <n v="1353"/>
    <n v="1353"/>
    <n v="1353"/>
    <n v="1353"/>
    <n v="1353"/>
    <m/>
    <n v="16236"/>
    <m/>
    <s v=""/>
    <m/>
    <s v=""/>
    <m/>
    <s v=""/>
    <n v="16236"/>
    <s v="Contratación"/>
    <s v="Significativa"/>
    <s v="SI"/>
    <m/>
    <s v="Renovacion"/>
    <s v="SI"/>
    <m/>
    <m/>
    <n v="0"/>
    <n v="0"/>
  </r>
  <r>
    <x v="258"/>
    <x v="2"/>
    <x v="4"/>
    <s v="Canales Presenciales"/>
    <s v="Gerencia de Administración y Logística"/>
    <s v="Infraestructura"/>
    <n v="0"/>
    <x v="6"/>
    <x v="213"/>
    <s v="Alquiler  espacio para Cajero PLAZA VEA COMAS"/>
    <x v="2"/>
    <x v="0"/>
    <m/>
    <m/>
    <m/>
    <s v="Muy Alta"/>
    <s v="NO"/>
    <x v="2"/>
    <s v="Sin convocatoria"/>
    <n v="0"/>
    <d v="1899-12-30T00:00:00"/>
    <d v="1899-12-30T00:00:00"/>
    <s v=""/>
    <s v=""/>
    <n v="523"/>
    <n v="1742"/>
    <n v="1742"/>
    <n v="1742"/>
    <n v="1742"/>
    <n v="1742"/>
    <n v="1742"/>
    <n v="1742"/>
    <n v="1742"/>
    <n v="1742"/>
    <m/>
    <n v="16201"/>
    <m/>
    <s v=""/>
    <m/>
    <s v=""/>
    <m/>
    <s v=""/>
    <n v="16201"/>
    <s v="Contratación"/>
    <s v="Significativa"/>
    <s v="SI"/>
    <m/>
    <s v="Renovacion"/>
    <s v="SI"/>
    <m/>
    <m/>
    <n v="0"/>
    <n v="0"/>
  </r>
  <r>
    <x v="259"/>
    <x v="2"/>
    <x v="4"/>
    <s v="Canales Presenciales"/>
    <s v="Gerencia de Administración y Logística"/>
    <s v="Infraestructura"/>
    <n v="0"/>
    <x v="6"/>
    <x v="214"/>
    <s v="Alquiler  espacio para Cajero PLAZA VEA PLACITA"/>
    <x v="2"/>
    <x v="0"/>
    <m/>
    <m/>
    <m/>
    <s v="Muy Alta"/>
    <s v="NO"/>
    <x v="2"/>
    <s v="Sin convocatoria"/>
    <n v="0"/>
    <d v="1899-12-30T00:00:00"/>
    <d v="1899-12-30T00:00:00"/>
    <s v=""/>
    <s v=""/>
    <n v="448"/>
    <n v="1678"/>
    <n v="1678"/>
    <n v="1678"/>
    <n v="1678"/>
    <n v="1678"/>
    <n v="1678"/>
    <n v="1678"/>
    <n v="1678"/>
    <n v="1678"/>
    <m/>
    <n v="15550"/>
    <m/>
    <s v=""/>
    <m/>
    <s v=""/>
    <m/>
    <s v=""/>
    <n v="15550"/>
    <s v="Contratación"/>
    <s v="Significativa"/>
    <s v="SI"/>
    <m/>
    <s v="Renovacion"/>
    <s v="SI"/>
    <m/>
    <m/>
    <n v="0"/>
    <n v="0"/>
  </r>
  <r>
    <x v="260"/>
    <x v="2"/>
    <x v="4"/>
    <s v="Canales Presenciales"/>
    <s v="Gerencia de Administración y Logística"/>
    <s v="Infraestructura"/>
    <n v="0"/>
    <x v="6"/>
    <x v="215"/>
    <s v="Alquiler  espacio para Cajero BOTICAS PERU - VILLA MARIA DEL TRIUNFO"/>
    <x v="2"/>
    <x v="0"/>
    <m/>
    <m/>
    <m/>
    <s v="Muy Alta"/>
    <s v="NO"/>
    <x v="2"/>
    <s v="Sin convocatoria"/>
    <n v="0"/>
    <d v="1899-12-30T00:00:00"/>
    <d v="1899-12-30T00:00:00"/>
    <s v=""/>
    <s v=""/>
    <n v="1268"/>
    <n v="1585"/>
    <n v="1585"/>
    <n v="1585"/>
    <n v="1585"/>
    <n v="1585"/>
    <n v="1585"/>
    <n v="1585"/>
    <n v="1585"/>
    <n v="1585"/>
    <m/>
    <n v="15533"/>
    <m/>
    <s v=""/>
    <m/>
    <s v=""/>
    <m/>
    <s v=""/>
    <n v="15533"/>
    <s v="Contratación"/>
    <s v="Significativa"/>
    <s v="SI"/>
    <m/>
    <s v="Renovacion"/>
    <s v="SI"/>
    <m/>
    <m/>
    <n v="0"/>
    <n v="0"/>
  </r>
  <r>
    <x v="261"/>
    <x v="3"/>
    <x v="5"/>
    <n v="0"/>
    <s v="Gerencia de Administración y Logística"/>
    <s v="Infraestructura"/>
    <n v="0"/>
    <x v="2"/>
    <x v="216"/>
    <s v="Alquiler Archivo AGENCIA 2 HUÁNUCO (2do piso)"/>
    <x v="2"/>
    <x v="0"/>
    <m/>
    <m/>
    <m/>
    <s v="Muy Alta"/>
    <s v="NO"/>
    <x v="2"/>
    <s v="Sin convocatoria"/>
    <n v="0"/>
    <d v="1899-12-30T00:00:00"/>
    <d v="1899-12-30T00:00:00"/>
    <s v=""/>
    <s v=""/>
    <n v="1828"/>
    <n v="1828"/>
    <n v="1828"/>
    <n v="1828"/>
    <n v="1828"/>
    <n v="1828"/>
    <n v="1828"/>
    <n v="1828"/>
    <n v="868"/>
    <s v=""/>
    <m/>
    <n v="15492"/>
    <m/>
    <s v=""/>
    <m/>
    <s v=""/>
    <m/>
    <s v=""/>
    <n v="15492"/>
    <s v="Contratación"/>
    <s v="Significativa"/>
    <s v="SI"/>
    <m/>
    <s v="Renovacion"/>
    <s v="SI"/>
    <m/>
    <m/>
    <n v="0"/>
    <n v="0"/>
  </r>
  <r>
    <x v="262"/>
    <x v="2"/>
    <x v="4"/>
    <s v="Canales Presenciales"/>
    <s v="Gerencia de Administración y Logística"/>
    <s v="Infraestructura"/>
    <n v="0"/>
    <x v="6"/>
    <x v="217"/>
    <s v="Alquiler  espacio para Cajero C.C. REAL PLAZA _x000a_TRUJILLO"/>
    <x v="2"/>
    <x v="0"/>
    <m/>
    <m/>
    <m/>
    <s v="Muy Alta"/>
    <s v="NO"/>
    <x v="2"/>
    <s v="Sin convocatoria"/>
    <n v="0"/>
    <d v="1899-12-30T00:00:00"/>
    <d v="1899-12-30T00:00:00"/>
    <s v=""/>
    <s v=""/>
    <s v=""/>
    <n v="1695"/>
    <n v="1695"/>
    <n v="1695"/>
    <n v="1695"/>
    <n v="1695"/>
    <n v="1695"/>
    <n v="1695"/>
    <n v="1695"/>
    <n v="1695"/>
    <m/>
    <n v="15255"/>
    <m/>
    <s v=""/>
    <m/>
    <s v=""/>
    <m/>
    <s v=""/>
    <n v="15255"/>
    <s v="Contratación"/>
    <s v="Significativa"/>
    <s v="SI"/>
    <m/>
    <s v="Renovacion"/>
    <s v="SI"/>
    <m/>
    <m/>
    <n v="0"/>
    <n v="0"/>
  </r>
  <r>
    <x v="263"/>
    <x v="2"/>
    <x v="4"/>
    <s v="Canales Presenciales"/>
    <s v="Gerencia de Administración y Logística"/>
    <s v="Infraestructura"/>
    <n v="0"/>
    <x v="6"/>
    <x v="218"/>
    <s v="Alquiler  espacio para Cajero C.C. REAL PLAZA _x000a_JULIACA"/>
    <x v="2"/>
    <x v="0"/>
    <m/>
    <m/>
    <m/>
    <s v="Muy Alta"/>
    <s v="NO"/>
    <x v="2"/>
    <s v="Sin convocatoria"/>
    <n v="0"/>
    <d v="1899-12-30T00:00:00"/>
    <d v="1899-12-30T00:00:00"/>
    <s v=""/>
    <s v=""/>
    <s v=""/>
    <n v="1695"/>
    <n v="1695"/>
    <n v="1695"/>
    <n v="1695"/>
    <n v="1695"/>
    <n v="1695"/>
    <n v="1695"/>
    <n v="1695"/>
    <n v="1695"/>
    <m/>
    <n v="15255"/>
    <m/>
    <s v=""/>
    <m/>
    <s v=""/>
    <m/>
    <s v=""/>
    <n v="15255"/>
    <s v="Contratación"/>
    <s v="Significativa"/>
    <s v="SI"/>
    <m/>
    <s v="Renovacion"/>
    <s v="SI"/>
    <m/>
    <m/>
    <n v="0"/>
    <n v="0"/>
  </r>
  <r>
    <x v="264"/>
    <x v="2"/>
    <x v="4"/>
    <s v="Canales Presenciales"/>
    <s v="Gerencia de Administración y Logística"/>
    <s v="Infraestructura"/>
    <n v="0"/>
    <x v="6"/>
    <x v="219"/>
    <s v="Alquiler  espacio para Cajero C.C. REAL PLAZA _x000a_CAJAMARCA"/>
    <x v="2"/>
    <x v="0"/>
    <m/>
    <m/>
    <m/>
    <s v="Muy Alta"/>
    <s v="NO"/>
    <x v="2"/>
    <s v="Sin convocatoria"/>
    <n v="0"/>
    <d v="1899-12-30T00:00:00"/>
    <d v="1899-12-30T00:00:00"/>
    <s v=""/>
    <s v=""/>
    <s v=""/>
    <n v="1695"/>
    <n v="1695"/>
    <n v="1695"/>
    <n v="1695"/>
    <n v="1695"/>
    <n v="1695"/>
    <n v="1695"/>
    <n v="1695"/>
    <n v="1695"/>
    <m/>
    <n v="15255"/>
    <m/>
    <s v=""/>
    <m/>
    <s v=""/>
    <m/>
    <s v=""/>
    <n v="15255"/>
    <s v="Contratación"/>
    <s v="Significativa"/>
    <s v="SI"/>
    <m/>
    <s v="Renovacion"/>
    <s v="SI"/>
    <m/>
    <m/>
    <n v="0"/>
    <n v="0"/>
  </r>
  <r>
    <x v="265"/>
    <x v="2"/>
    <x v="4"/>
    <s v="Canales Presenciales"/>
    <s v="Gerencia de Administración y Logística"/>
    <s v="Infraestructura"/>
    <n v="0"/>
    <x v="6"/>
    <x v="220"/>
    <s v="Alquiler  espacio para Cajero C.C. REAL PLAZA _x000a_PIURA"/>
    <x v="2"/>
    <x v="0"/>
    <m/>
    <m/>
    <m/>
    <s v="Muy Alta"/>
    <s v="NO"/>
    <x v="2"/>
    <s v="Sin convocatoria"/>
    <n v="0"/>
    <d v="1899-12-30T00:00:00"/>
    <d v="1899-12-30T00:00:00"/>
    <s v=""/>
    <s v=""/>
    <s v=""/>
    <n v="1695"/>
    <n v="1695"/>
    <n v="1695"/>
    <n v="1695"/>
    <n v="1695"/>
    <n v="1695"/>
    <n v="1695"/>
    <n v="1695"/>
    <n v="1695"/>
    <m/>
    <n v="15255"/>
    <m/>
    <s v=""/>
    <m/>
    <s v=""/>
    <m/>
    <s v=""/>
    <n v="15255"/>
    <s v="Contratación"/>
    <s v="Significativa"/>
    <s v="SI"/>
    <m/>
    <s v="Renovacion"/>
    <s v="SI"/>
    <m/>
    <m/>
    <n v="0"/>
    <n v="0"/>
  </r>
  <r>
    <x v="266"/>
    <x v="2"/>
    <x v="4"/>
    <s v="Canales Presenciales"/>
    <s v="Gerencia de Administración y Logística"/>
    <s v="Infraestructura"/>
    <n v="0"/>
    <x v="6"/>
    <x v="221"/>
    <s v="Alquiler  espacio para Cajero C.C. REAL PLAZA _x000a_SANTA CLARA"/>
    <x v="2"/>
    <x v="0"/>
    <m/>
    <m/>
    <m/>
    <s v="Muy Alta"/>
    <s v="NO"/>
    <x v="2"/>
    <s v="Sin convocatoria"/>
    <n v="0"/>
    <d v="1899-12-30T00:00:00"/>
    <d v="1899-12-30T00:00:00"/>
    <s v=""/>
    <s v=""/>
    <s v=""/>
    <n v="1695"/>
    <n v="1695"/>
    <n v="1695"/>
    <n v="1695"/>
    <n v="1695"/>
    <n v="1695"/>
    <n v="1695"/>
    <n v="1695"/>
    <n v="1695"/>
    <m/>
    <n v="15255"/>
    <m/>
    <s v=""/>
    <m/>
    <s v=""/>
    <m/>
    <s v=""/>
    <n v="15255"/>
    <s v="Contratación"/>
    <s v="Significativa"/>
    <s v="SI"/>
    <m/>
    <s v="Renovacion"/>
    <s v="SI"/>
    <m/>
    <m/>
    <n v="0"/>
    <n v="0"/>
  </r>
  <r>
    <x v="267"/>
    <x v="2"/>
    <x v="4"/>
    <s v="Canales Presenciales"/>
    <s v="Gerencia de Administración y Logística"/>
    <s v="Infraestructura"/>
    <n v="0"/>
    <x v="6"/>
    <x v="222"/>
    <s v="Alquiler  espacio para Cajero PLAZA VEA PLAZA LURIN"/>
    <x v="2"/>
    <x v="0"/>
    <m/>
    <m/>
    <m/>
    <s v="Muy Alta"/>
    <s v="NO"/>
    <x v="2"/>
    <s v="Sin convocatoria"/>
    <n v="0"/>
    <d v="1899-12-30T00:00:00"/>
    <d v="1899-12-30T00:00:00"/>
    <n v="1526"/>
    <n v="1526"/>
    <n v="1526"/>
    <n v="1526"/>
    <n v="1526"/>
    <n v="1526"/>
    <n v="1526"/>
    <n v="1526"/>
    <n v="1526"/>
    <n v="814"/>
    <s v=""/>
    <s v=""/>
    <m/>
    <n v="14548"/>
    <m/>
    <s v=""/>
    <m/>
    <s v=""/>
    <m/>
    <s v=""/>
    <n v="14548"/>
    <s v="Contratación"/>
    <s v="Significativa"/>
    <s v="SI"/>
    <m/>
    <s v="Continuidad"/>
    <s v="SI"/>
    <m/>
    <m/>
    <n v="0"/>
    <n v="0"/>
  </r>
  <r>
    <x v="268"/>
    <x v="2"/>
    <x v="4"/>
    <s v="Canales Presenciales"/>
    <s v="Gerencia de Administración y Logística"/>
    <s v="Infraestructura"/>
    <n v="0"/>
    <x v="6"/>
    <x v="223"/>
    <s v="Alquiler  espacio para Cajero C.C. LOS RECAUDADORES (SALAMANCA)"/>
    <x v="2"/>
    <x v="0"/>
    <m/>
    <m/>
    <m/>
    <s v="Muy Alta"/>
    <s v="NO"/>
    <x v="2"/>
    <s v="Sin convocatoria"/>
    <n v="0"/>
    <d v="1899-12-30T00:00:00"/>
    <d v="1899-12-30T00:00:00"/>
    <n v="956"/>
    <n v="956"/>
    <n v="956"/>
    <n v="956"/>
    <n v="956"/>
    <n v="956"/>
    <n v="956"/>
    <n v="956"/>
    <n v="956"/>
    <n v="956"/>
    <n v="956"/>
    <n v="956"/>
    <m/>
    <n v="11472"/>
    <m/>
    <s v=""/>
    <m/>
    <s v=""/>
    <m/>
    <s v=""/>
    <n v="11472"/>
    <s v="Contratación"/>
    <s v="Significativa"/>
    <s v="SI"/>
    <m/>
    <s v="Renovacion"/>
    <s v="SI"/>
    <m/>
    <m/>
    <n v="0"/>
    <n v="0"/>
  </r>
  <r>
    <x v="269"/>
    <x v="2"/>
    <x v="4"/>
    <s v="Canales Presenciales"/>
    <s v="Gerencia de Administración y Logística"/>
    <s v="Infraestructura"/>
    <n v="0"/>
    <x v="6"/>
    <x v="224"/>
    <s v="Alquiler  espacio para Cajero CEREBAN - LA CALERA"/>
    <x v="2"/>
    <x v="0"/>
    <m/>
    <m/>
    <m/>
    <s v="Muy Alta"/>
    <s v="NO"/>
    <x v="2"/>
    <s v="Sin convocatoria"/>
    <n v="0"/>
    <d v="1899-12-30T00:00:00"/>
    <d v="1899-12-30T00:00:00"/>
    <n v="939"/>
    <n v="939"/>
    <n v="939"/>
    <n v="939"/>
    <n v="939"/>
    <n v="939"/>
    <n v="939"/>
    <n v="939"/>
    <n v="939"/>
    <n v="939"/>
    <n v="939"/>
    <n v="939"/>
    <m/>
    <n v="11268"/>
    <m/>
    <s v=""/>
    <m/>
    <s v=""/>
    <m/>
    <s v=""/>
    <n v="11268"/>
    <s v="Contratación"/>
    <s v="Significativa"/>
    <s v="SI"/>
    <m/>
    <s v="Renovacion"/>
    <s v="SI"/>
    <m/>
    <m/>
    <n v="0"/>
    <n v="0"/>
  </r>
  <r>
    <x v="270"/>
    <x v="2"/>
    <x v="4"/>
    <s v="Canales Presenciales"/>
    <s v="Gerencia de Administración y Logística"/>
    <s v="Infraestructura"/>
    <n v="0"/>
    <x v="6"/>
    <x v="225"/>
    <s v="Alquiler  espacio para Cajero SAN ROQUE"/>
    <x v="2"/>
    <x v="0"/>
    <m/>
    <m/>
    <m/>
    <s v="Muy Alta"/>
    <s v="NO"/>
    <x v="2"/>
    <s v="Sin convocatoria"/>
    <n v="0"/>
    <d v="1899-12-30T00:00:00"/>
    <d v="1899-12-30T00:00:00"/>
    <n v="933"/>
    <n v="933"/>
    <n v="933"/>
    <n v="933"/>
    <n v="933"/>
    <n v="933"/>
    <n v="933"/>
    <n v="933"/>
    <n v="933"/>
    <n v="933"/>
    <n v="933"/>
    <n v="933"/>
    <m/>
    <n v="11196"/>
    <m/>
    <s v=""/>
    <m/>
    <s v=""/>
    <m/>
    <s v=""/>
    <n v="11196"/>
    <s v="Contratación"/>
    <s v="Significativa"/>
    <s v="SI"/>
    <m/>
    <s v="Renovacion"/>
    <s v="SI"/>
    <m/>
    <m/>
    <n v="0"/>
    <n v="0"/>
  </r>
  <r>
    <x v="271"/>
    <x v="2"/>
    <x v="4"/>
    <s v="Canales Presenciales"/>
    <s v="Gerencia de Administración y Logística"/>
    <s v="Infraestructura"/>
    <n v="0"/>
    <x v="6"/>
    <x v="226"/>
    <s v="Alquiler  espacio para Cajero SAN GABINO"/>
    <x v="2"/>
    <x v="0"/>
    <m/>
    <m/>
    <m/>
    <s v="Muy Alta"/>
    <s v="NO"/>
    <x v="2"/>
    <s v="Sin convocatoria"/>
    <n v="0"/>
    <d v="1899-12-30T00:00:00"/>
    <d v="1899-12-30T00:00:00"/>
    <n v="933"/>
    <n v="933"/>
    <n v="933"/>
    <n v="933"/>
    <n v="933"/>
    <n v="933"/>
    <n v="933"/>
    <n v="933"/>
    <n v="933"/>
    <n v="933"/>
    <n v="933"/>
    <n v="933"/>
    <m/>
    <n v="11196"/>
    <m/>
    <s v=""/>
    <m/>
    <s v=""/>
    <m/>
    <s v=""/>
    <n v="11196"/>
    <s v="Contratación"/>
    <s v="Significativa"/>
    <s v="SI"/>
    <m/>
    <s v="Renovacion"/>
    <s v="SI"/>
    <m/>
    <m/>
    <n v="0"/>
    <n v="0"/>
  </r>
  <r>
    <x v="272"/>
    <x v="2"/>
    <x v="4"/>
    <s v="Canales Presenciales"/>
    <s v="Gerencia de Administración y Logística"/>
    <s v="Infraestructura"/>
    <n v="0"/>
    <x v="6"/>
    <x v="227"/>
    <s v="Alquiler  espacio para Cajero C.C. MEGA PLAZA _x000a_CHORRILLOS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n v="1584"/>
    <n v="1584"/>
    <n v="1584"/>
    <n v="1584"/>
    <n v="1584"/>
    <n v="1584"/>
    <n v="1584"/>
    <m/>
    <n v="11088"/>
    <m/>
    <s v=""/>
    <m/>
    <s v=""/>
    <m/>
    <s v=""/>
    <n v="11088"/>
    <s v="Contratación"/>
    <s v="Significativa"/>
    <s v="SI"/>
    <m/>
    <s v="Renovacion"/>
    <s v="SI"/>
    <m/>
    <m/>
    <n v="0"/>
    <n v="0"/>
  </r>
  <r>
    <x v="273"/>
    <x v="2"/>
    <x v="4"/>
    <s v="Canales Presenciales"/>
    <s v="Gerencia de Administración y Logística"/>
    <s v="Infraestructura"/>
    <n v="0"/>
    <x v="6"/>
    <x v="228"/>
    <s v="Alquiler  espacio para Cajero C.C. MEGA PLAZA _x000a_VILLA  EL SALVADOR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n v="1584"/>
    <n v="1584"/>
    <n v="1584"/>
    <n v="1584"/>
    <n v="1584"/>
    <n v="1584"/>
    <n v="1584"/>
    <m/>
    <n v="11088"/>
    <m/>
    <s v=""/>
    <m/>
    <s v=""/>
    <m/>
    <s v=""/>
    <n v="11088"/>
    <s v="Contratación"/>
    <s v="Significativa"/>
    <s v="SI"/>
    <m/>
    <s v="Renovacion"/>
    <s v="SI"/>
    <m/>
    <m/>
    <n v="0"/>
    <n v="0"/>
  </r>
  <r>
    <x v="274"/>
    <x v="2"/>
    <x v="4"/>
    <s v="Canales Presenciales"/>
    <s v="Gerencia de Administración y Logística"/>
    <s v="Infraestructura"/>
    <n v="0"/>
    <x v="6"/>
    <x v="229"/>
    <s v="Alquiler  espacio para Cajero PLAZA VEA CORTIJO"/>
    <x v="2"/>
    <x v="0"/>
    <m/>
    <m/>
    <m/>
    <s v="Muy Alta"/>
    <s v="NO"/>
    <x v="2"/>
    <s v="Sin convocatoria"/>
    <n v="0"/>
    <d v="1899-12-30T00:00:00"/>
    <d v="1899-12-30T00:00:00"/>
    <n v="1526"/>
    <n v="1526"/>
    <n v="1526"/>
    <n v="1526"/>
    <n v="1526"/>
    <n v="1526"/>
    <n v="1323"/>
    <s v=""/>
    <s v=""/>
    <s v=""/>
    <s v=""/>
    <s v=""/>
    <m/>
    <n v="10479"/>
    <m/>
    <s v=""/>
    <m/>
    <s v=""/>
    <m/>
    <s v=""/>
    <n v="10479"/>
    <s v="Contratación"/>
    <s v="Significativa"/>
    <s v="SI"/>
    <m/>
    <s v="Continuidad"/>
    <s v="SI"/>
    <m/>
    <m/>
    <n v="0"/>
    <n v="0"/>
  </r>
  <r>
    <x v="275"/>
    <x v="3"/>
    <x v="5"/>
    <n v="0"/>
    <s v="Gerencia de Administración y Logística"/>
    <s v="Infraestructura"/>
    <n v="0"/>
    <x v="2"/>
    <x v="230"/>
    <s v="Alquiler para funcionamiento de la AGENCIA 3 CORONGO"/>
    <x v="2"/>
    <x v="0"/>
    <m/>
    <m/>
    <m/>
    <s v="Muy Alta"/>
    <s v="NO"/>
    <x v="2"/>
    <s v="Sin convocatoria"/>
    <n v="0"/>
    <d v="1899-12-30T00:00:00"/>
    <d v="1899-12-30T00:00:00"/>
    <n v="1186"/>
    <n v="1186"/>
    <n v="1186"/>
    <n v="1186"/>
    <n v="1186"/>
    <n v="1186"/>
    <n v="1186"/>
    <n v="1186"/>
    <n v="593"/>
    <s v=""/>
    <s v=""/>
    <s v=""/>
    <m/>
    <n v="10081"/>
    <m/>
    <s v=""/>
    <m/>
    <s v=""/>
    <m/>
    <s v=""/>
    <n v="10081"/>
    <s v="Contratación"/>
    <s v="Significativa"/>
    <s v="SI"/>
    <m/>
    <s v="Continuidad"/>
    <s v="SI"/>
    <m/>
    <m/>
    <n v="0"/>
    <n v="0"/>
  </r>
  <r>
    <x v="276"/>
    <x v="2"/>
    <x v="4"/>
    <s v="Canales Presenciales"/>
    <s v="Gerencia de Administración y Logística"/>
    <s v="Infraestructura"/>
    <n v="0"/>
    <x v="6"/>
    <x v="231"/>
    <s v="Alquiler  espacio para Cajero C. C. MRBT2 SAN MIGUEL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1534"/>
    <n v="1587"/>
    <n v="1587"/>
    <n v="1587"/>
    <n v="1587"/>
    <n v="1587"/>
    <m/>
    <n v="9469"/>
    <m/>
    <s v=""/>
    <m/>
    <s v=""/>
    <m/>
    <s v=""/>
    <n v="9469"/>
    <s v="Contratación"/>
    <s v="Significativa"/>
    <s v="SI"/>
    <m/>
    <s v="Renovacion"/>
    <s v="SI"/>
    <m/>
    <m/>
    <n v="0"/>
    <n v="0"/>
  </r>
  <r>
    <x v="277"/>
    <x v="2"/>
    <x v="4"/>
    <s v="Canales Presenciales"/>
    <s v="Gerencia de Administración y Logística"/>
    <s v="Infraestructura"/>
    <n v="0"/>
    <x v="6"/>
    <x v="232"/>
    <s v="Alquiler  espacio para Cajero BOTICAS PERU - SURQUILLO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1532"/>
    <n v="1585"/>
    <n v="1585"/>
    <n v="1585"/>
    <n v="1585"/>
    <n v="1585"/>
    <m/>
    <n v="9457"/>
    <m/>
    <s v=""/>
    <m/>
    <s v=""/>
    <m/>
    <s v=""/>
    <n v="9457"/>
    <s v="Contratación"/>
    <s v="Significativa"/>
    <s v="SI"/>
    <m/>
    <s v="Renovacion"/>
    <s v="SI"/>
    <m/>
    <m/>
    <n v="0"/>
    <n v="0"/>
  </r>
  <r>
    <x v="278"/>
    <x v="2"/>
    <x v="4"/>
    <s v="Canales Presenciales"/>
    <s v="Gerencia de Administración y Logística"/>
    <s v="Infraestructura"/>
    <n v="0"/>
    <x v="6"/>
    <x v="233"/>
    <s v="Alquiler  espacio para Cajero FARMACIA UNIVERSAL - LOS OLIVOS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1427"/>
    <n v="1585"/>
    <n v="1585"/>
    <n v="1585"/>
    <n v="1585"/>
    <n v="1585"/>
    <m/>
    <n v="9352"/>
    <m/>
    <s v=""/>
    <m/>
    <s v=""/>
    <m/>
    <s v=""/>
    <n v="9352"/>
    <s v="Contratación"/>
    <s v="Significativa"/>
    <s v="SI"/>
    <m/>
    <s v="Renovacion"/>
    <s v="SI"/>
    <m/>
    <m/>
    <n v="0"/>
    <n v="0"/>
  </r>
  <r>
    <x v="279"/>
    <x v="2"/>
    <x v="4"/>
    <s v="Canales Presenciales"/>
    <s v="Gerencia de Administración y Logística"/>
    <s v="Infraestructura"/>
    <n v="0"/>
    <x v="6"/>
    <x v="234"/>
    <s v="Alquiler  espacio para Cajero BOTICAS PERU - SURCO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1374"/>
    <n v="1585"/>
    <n v="1585"/>
    <n v="1585"/>
    <n v="1585"/>
    <n v="1585"/>
    <m/>
    <n v="9299"/>
    <m/>
    <s v=""/>
    <m/>
    <s v=""/>
    <m/>
    <s v=""/>
    <n v="9299"/>
    <s v="Contratación"/>
    <s v="Significativa"/>
    <s v="SI"/>
    <m/>
    <s v="Renovacion"/>
    <s v="SI"/>
    <m/>
    <m/>
    <n v="0"/>
    <n v="0"/>
  </r>
  <r>
    <x v="280"/>
    <x v="2"/>
    <x v="4"/>
    <s v="Canales Presenciales"/>
    <s v="Gerencia de Administración y Logística"/>
    <s v="Infraestructura"/>
    <n v="0"/>
    <x v="6"/>
    <x v="235"/>
    <s v="Alquiler  espacio para Cajero FARMACIA UNIVERSAL - SAN BORJA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1374"/>
    <n v="1585"/>
    <n v="1585"/>
    <n v="1585"/>
    <n v="1585"/>
    <n v="1585"/>
    <m/>
    <n v="9299"/>
    <m/>
    <s v=""/>
    <m/>
    <s v=""/>
    <m/>
    <s v=""/>
    <n v="9299"/>
    <s v="Contratación"/>
    <s v="Significativa"/>
    <s v="SI"/>
    <m/>
    <s v="Renovacion"/>
    <s v="SI"/>
    <m/>
    <m/>
    <n v="0"/>
    <n v="0"/>
  </r>
  <r>
    <x v="281"/>
    <x v="2"/>
    <x v="4"/>
    <s v="Canales Presenciales"/>
    <s v="Gerencia de Administración y Logística"/>
    <s v="Infraestructura"/>
    <n v="0"/>
    <x v="6"/>
    <x v="236"/>
    <s v="Alquiler  espacio para Cajero C.C. EL QUINDE PLAZA ICA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n v="1308"/>
    <n v="1308"/>
    <n v="1308"/>
    <n v="1308"/>
    <n v="1308"/>
    <n v="1308"/>
    <n v="1308"/>
    <m/>
    <n v="9156"/>
    <m/>
    <s v=""/>
    <m/>
    <s v=""/>
    <m/>
    <s v=""/>
    <n v="9156"/>
    <s v="Contratación"/>
    <s v="Significativa"/>
    <s v="SI"/>
    <m/>
    <s v="Renovacion"/>
    <s v="SI"/>
    <m/>
    <m/>
    <n v="0"/>
    <n v="0"/>
  </r>
  <r>
    <x v="282"/>
    <x v="2"/>
    <x v="4"/>
    <s v="Canales Presenciales"/>
    <s v="Gerencia de Administración y Logística"/>
    <s v="Infraestructura"/>
    <n v="0"/>
    <x v="6"/>
    <x v="237"/>
    <s v="Alquiler  espacio para Cajero C.C. EL QUINDE CAJAMARCA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n v="1308"/>
    <n v="1308"/>
    <n v="1308"/>
    <n v="1308"/>
    <n v="1308"/>
    <n v="1308"/>
    <n v="1308"/>
    <m/>
    <n v="9156"/>
    <m/>
    <s v=""/>
    <m/>
    <s v=""/>
    <m/>
    <s v=""/>
    <n v="9156"/>
    <s v="Contratación"/>
    <s v="Significativa"/>
    <s v="SI"/>
    <m/>
    <s v="Renovacion"/>
    <s v="SI"/>
    <m/>
    <m/>
    <n v="0"/>
    <n v="0"/>
  </r>
  <r>
    <x v="283"/>
    <x v="2"/>
    <x v="4"/>
    <s v="Canales Presenciales"/>
    <s v="Gerencia de Administración y Logística"/>
    <s v="Infraestructura"/>
    <n v="0"/>
    <x v="6"/>
    <x v="238"/>
    <s v="Alquiler  espacio para Cajero SUPERMERCADO CANDY CAMPOY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1436"/>
    <n v="1539"/>
    <n v="1539"/>
    <n v="1539"/>
    <n v="1539"/>
    <n v="1539"/>
    <m/>
    <n v="9131"/>
    <m/>
    <s v=""/>
    <m/>
    <s v=""/>
    <m/>
    <s v=""/>
    <n v="9131"/>
    <s v="Contratación"/>
    <s v="Significativa"/>
    <s v="SI"/>
    <m/>
    <s v="Renovacion"/>
    <s v="SI"/>
    <m/>
    <m/>
    <n v="0"/>
    <n v="0"/>
  </r>
  <r>
    <x v="284"/>
    <x v="2"/>
    <x v="4"/>
    <s v="Canales Presenciales"/>
    <s v="Gerencia de Administración y Logística"/>
    <s v="Infraestructura"/>
    <n v="0"/>
    <x v="6"/>
    <x v="239"/>
    <s v="Alquiler  espacio para Cajero CIENEGUILLA"/>
    <x v="2"/>
    <x v="0"/>
    <m/>
    <m/>
    <m/>
    <s v="Muy Alta"/>
    <s v="NO"/>
    <x v="2"/>
    <s v="Sin convocatoria"/>
    <n v="0"/>
    <d v="1899-12-30T00:00:00"/>
    <d v="1899-12-30T00:00:00"/>
    <n v="746"/>
    <n v="746"/>
    <n v="746"/>
    <n v="746"/>
    <n v="746"/>
    <n v="746"/>
    <n v="746"/>
    <n v="746"/>
    <n v="746"/>
    <n v="746"/>
    <n v="746"/>
    <n v="746"/>
    <m/>
    <n v="8952"/>
    <m/>
    <s v=""/>
    <m/>
    <s v=""/>
    <m/>
    <s v=""/>
    <n v="8952"/>
    <s v="Contratación"/>
    <s v="Significativa"/>
    <s v="SI"/>
    <m/>
    <s v="Renovacion"/>
    <s v="SI"/>
    <m/>
    <m/>
    <n v="0"/>
    <n v="0"/>
  </r>
  <r>
    <x v="285"/>
    <x v="2"/>
    <x v="4"/>
    <s v="Canales Presenciales"/>
    <s v="Gerencia de Administración y Logística"/>
    <s v="Infraestructura"/>
    <n v="0"/>
    <x v="6"/>
    <x v="240"/>
    <s v="Alquiler  espacio para Cajero CENTRO COMERCIAL PLAZA DEL SOL ICA - 1726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n v="445"/>
    <n v="1212"/>
    <n v="1212"/>
    <n v="1212"/>
    <n v="1212"/>
    <n v="1212"/>
    <n v="1212"/>
    <n v="1212"/>
    <m/>
    <n v="8929"/>
    <m/>
    <s v=""/>
    <m/>
    <s v=""/>
    <m/>
    <s v=""/>
    <n v="8929"/>
    <s v="Contratación"/>
    <s v="Significativa"/>
    <s v="SI"/>
    <m/>
    <s v="Renovacion"/>
    <s v="SI"/>
    <m/>
    <m/>
    <n v="0"/>
    <n v="0"/>
  </r>
  <r>
    <x v="286"/>
    <x v="2"/>
    <x v="4"/>
    <s v="Canales Presenciales"/>
    <s v="Gerencia de Administración y Logística"/>
    <s v="Infraestructura"/>
    <n v="0"/>
    <x v="6"/>
    <x v="234"/>
    <s v="Alquiler  espacio para Cajero BOTICAS PERU - SURCO"/>
    <x v="2"/>
    <x v="0"/>
    <m/>
    <m/>
    <m/>
    <s v="Muy Alta"/>
    <s v="NO"/>
    <x v="2"/>
    <s v="Sin convocatoria"/>
    <n v="0"/>
    <d v="1899-12-30T00:00:00"/>
    <d v="1899-12-30T00:00:00"/>
    <n v="1441"/>
    <n v="1441"/>
    <n v="1441"/>
    <n v="1441"/>
    <n v="1441"/>
    <n v="1441"/>
    <n v="193"/>
    <s v=""/>
    <s v=""/>
    <s v=""/>
    <s v=""/>
    <s v=""/>
    <m/>
    <n v="8839"/>
    <m/>
    <s v=""/>
    <m/>
    <s v=""/>
    <m/>
    <s v=""/>
    <n v="8839"/>
    <s v="Contratación"/>
    <s v="Significativa"/>
    <s v="SI"/>
    <m/>
    <s v="Continuidad"/>
    <s v="SI"/>
    <m/>
    <m/>
    <n v="0"/>
    <n v="0"/>
  </r>
  <r>
    <x v="287"/>
    <x v="2"/>
    <x v="4"/>
    <s v="Canales Presenciales"/>
    <s v="Gerencia de Administración y Logística"/>
    <s v="Infraestructura"/>
    <n v="0"/>
    <x v="6"/>
    <x v="235"/>
    <s v="Alquiler  espacio para Cajero FARMACIA UNIVERSAL - SAN BORJA"/>
    <x v="2"/>
    <x v="0"/>
    <m/>
    <m/>
    <m/>
    <s v="Muy Alta"/>
    <s v="NO"/>
    <x v="2"/>
    <s v="Sin convocatoria"/>
    <n v="0"/>
    <d v="1899-12-30T00:00:00"/>
    <d v="1899-12-30T00:00:00"/>
    <n v="1441"/>
    <n v="1441"/>
    <n v="1441"/>
    <n v="1441"/>
    <n v="1441"/>
    <n v="1441"/>
    <n v="193"/>
    <s v=""/>
    <s v=""/>
    <s v=""/>
    <s v=""/>
    <s v=""/>
    <m/>
    <n v="8839"/>
    <m/>
    <s v=""/>
    <m/>
    <s v=""/>
    <m/>
    <s v=""/>
    <n v="8839"/>
    <s v="Contratación"/>
    <s v="Significativa"/>
    <s v="SI"/>
    <m/>
    <s v="Continuidad"/>
    <s v="SI"/>
    <m/>
    <m/>
    <n v="0"/>
    <n v="0"/>
  </r>
  <r>
    <x v="288"/>
    <x v="2"/>
    <x v="4"/>
    <s v="Canales Presenciales"/>
    <s v="Gerencia de Administración y Logística"/>
    <s v="Infraestructura"/>
    <n v="0"/>
    <x v="6"/>
    <x v="233"/>
    <s v="Alquiler  espacio para Cajero FARMACIA UNIVERSAL - LOS OLIVOS"/>
    <x v="2"/>
    <x v="0"/>
    <m/>
    <m/>
    <m/>
    <s v="Muy Alta"/>
    <s v="NO"/>
    <x v="2"/>
    <s v="Sin convocatoria"/>
    <n v="0"/>
    <d v="1899-12-30T00:00:00"/>
    <d v="1899-12-30T00:00:00"/>
    <n v="1441"/>
    <n v="1441"/>
    <n v="1441"/>
    <n v="1441"/>
    <n v="1441"/>
    <n v="1441"/>
    <n v="145"/>
    <s v=""/>
    <s v=""/>
    <s v=""/>
    <s v=""/>
    <s v=""/>
    <m/>
    <n v="8791"/>
    <m/>
    <s v=""/>
    <m/>
    <s v=""/>
    <m/>
    <s v=""/>
    <n v="8791"/>
    <s v="Contratación"/>
    <s v="Significativa"/>
    <s v="SI"/>
    <m/>
    <s v="Continuidad"/>
    <s v="SI"/>
    <m/>
    <m/>
    <n v="0"/>
    <n v="0"/>
  </r>
  <r>
    <x v="289"/>
    <x v="2"/>
    <x v="4"/>
    <s v="Canales Presenciales"/>
    <s v="Gerencia de Administración y Logística"/>
    <s v="Infraestructura"/>
    <n v="0"/>
    <x v="6"/>
    <x v="231"/>
    <s v="Alquiler  espacio para Cajero C. C. MRBT2 SAN MIGUEL"/>
    <x v="2"/>
    <x v="0"/>
    <m/>
    <m/>
    <m/>
    <s v="Muy Alta"/>
    <s v="NO"/>
    <x v="2"/>
    <s v="Sin convocatoria"/>
    <n v="0"/>
    <d v="1899-12-30T00:00:00"/>
    <d v="1899-12-30T00:00:00"/>
    <n v="1442"/>
    <n v="1442"/>
    <n v="1442"/>
    <n v="1442"/>
    <n v="1442"/>
    <n v="1442"/>
    <n v="49"/>
    <s v=""/>
    <s v=""/>
    <s v=""/>
    <s v=""/>
    <s v=""/>
    <m/>
    <n v="8701"/>
    <m/>
    <s v=""/>
    <m/>
    <s v=""/>
    <m/>
    <s v=""/>
    <n v="8701"/>
    <s v="Contratación"/>
    <s v="Significativa"/>
    <s v="SI"/>
    <m/>
    <s v="Continuidad"/>
    <s v="SI"/>
    <m/>
    <m/>
    <n v="0"/>
    <n v="0"/>
  </r>
  <r>
    <x v="290"/>
    <x v="2"/>
    <x v="4"/>
    <s v="Canales Presenciales"/>
    <s v="Gerencia de Administración y Logística"/>
    <s v="Infraestructura"/>
    <n v="0"/>
    <x v="6"/>
    <x v="232"/>
    <s v="Alquiler  espacio para Cajero BOTICAS PERU - SURQUILLO"/>
    <x v="2"/>
    <x v="0"/>
    <m/>
    <m/>
    <m/>
    <s v="Muy Alta"/>
    <s v="NO"/>
    <x v="2"/>
    <s v="Sin convocatoria"/>
    <n v="0"/>
    <d v="1899-12-30T00:00:00"/>
    <d v="1899-12-30T00:00:00"/>
    <n v="1441"/>
    <n v="1441"/>
    <n v="1441"/>
    <n v="1441"/>
    <n v="1441"/>
    <n v="1441"/>
    <n v="49"/>
    <s v=""/>
    <s v=""/>
    <s v=""/>
    <s v=""/>
    <s v=""/>
    <m/>
    <n v="8695"/>
    <m/>
    <s v=""/>
    <m/>
    <s v=""/>
    <m/>
    <s v=""/>
    <n v="8695"/>
    <s v="Contratación"/>
    <s v="Significativa"/>
    <s v="SI"/>
    <m/>
    <s v="Continuidad"/>
    <s v="SI"/>
    <m/>
    <m/>
    <n v="0"/>
    <n v="0"/>
  </r>
  <r>
    <x v="291"/>
    <x v="2"/>
    <x v="4"/>
    <s v="Canales Presenciales"/>
    <s v="Gerencia de Administración y Logística"/>
    <s v="Infraestructura"/>
    <n v="0"/>
    <x v="6"/>
    <x v="229"/>
    <s v="Alquiler  espacio para Cajero PLAZA VEA CORTIJO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224"/>
    <n v="1678"/>
    <n v="1678"/>
    <n v="1678"/>
    <n v="1678"/>
    <n v="1678"/>
    <m/>
    <n v="8614"/>
    <m/>
    <s v=""/>
    <m/>
    <s v=""/>
    <m/>
    <s v=""/>
    <n v="8614"/>
    <s v="Contratación"/>
    <s v="Significativa"/>
    <s v="SI"/>
    <m/>
    <s v="Renovacion"/>
    <s v="SI"/>
    <m/>
    <m/>
    <n v="0"/>
    <n v="0"/>
  </r>
  <r>
    <x v="292"/>
    <x v="2"/>
    <x v="4"/>
    <s v="Canales Presenciales"/>
    <s v="Gerencia de Administración y Logística"/>
    <s v="Infraestructura"/>
    <n v="0"/>
    <x v="6"/>
    <x v="238"/>
    <s v="Alquiler  espacio para Cajero SUPERMERCADO CANDY CAMPOY"/>
    <x v="2"/>
    <x v="0"/>
    <m/>
    <m/>
    <m/>
    <s v="Muy Alta"/>
    <s v="NO"/>
    <x v="2"/>
    <s v="Sin convocatoria"/>
    <n v="0"/>
    <d v="1899-12-30T00:00:00"/>
    <d v="1899-12-30T00:00:00"/>
    <n v="1399"/>
    <n v="1399"/>
    <n v="1399"/>
    <n v="1399"/>
    <n v="1399"/>
    <n v="1399"/>
    <n v="94"/>
    <s v=""/>
    <s v=""/>
    <s v=""/>
    <s v=""/>
    <s v=""/>
    <m/>
    <n v="8488"/>
    <m/>
    <s v=""/>
    <m/>
    <s v=""/>
    <m/>
    <s v=""/>
    <n v="8488"/>
    <s v="Contratación"/>
    <s v="Significativa"/>
    <s v="SI"/>
    <m/>
    <s v="Continuidad"/>
    <s v="SI"/>
    <m/>
    <m/>
    <n v="0"/>
    <n v="0"/>
  </r>
  <r>
    <x v="293"/>
    <x v="2"/>
    <x v="4"/>
    <s v="Canales Presenciales"/>
    <s v="Gerencia de Administración y Logística"/>
    <s v="Infraestructura"/>
    <n v="0"/>
    <x v="6"/>
    <x v="205"/>
    <s v="Alquiler  espacio para Cajero OPEN PLAZA - PIURA"/>
    <x v="2"/>
    <x v="0"/>
    <m/>
    <m/>
    <m/>
    <s v="Muy Alta"/>
    <s v="NO"/>
    <x v="2"/>
    <s v="Sin convocatoria"/>
    <n v="0"/>
    <d v="1899-12-30T00:00:00"/>
    <d v="1899-12-30T00:00:00"/>
    <n v="2034"/>
    <n v="2034"/>
    <n v="2034"/>
    <n v="1560"/>
    <s v=""/>
    <s v=""/>
    <s v=""/>
    <s v=""/>
    <s v=""/>
    <s v=""/>
    <s v=""/>
    <s v=""/>
    <m/>
    <n v="7662"/>
    <m/>
    <s v=""/>
    <m/>
    <s v=""/>
    <m/>
    <s v=""/>
    <n v="7662"/>
    <s v="Contratación"/>
    <s v="Significativa"/>
    <s v="SI"/>
    <m/>
    <s v="Continuidad"/>
    <s v="SI"/>
    <m/>
    <m/>
    <n v="0"/>
    <n v="0"/>
  </r>
  <r>
    <x v="294"/>
    <x v="2"/>
    <x v="4"/>
    <s v="Canales Presenciales"/>
    <s v="Gerencia de Administración y Logística"/>
    <s v="Infraestructura"/>
    <n v="0"/>
    <x v="6"/>
    <x v="241"/>
    <s v="Alquiler  espacio para Cajero CENTRO COMERCIAL PLAZA DEL SOL HUACHO"/>
    <x v="2"/>
    <x v="0"/>
    <m/>
    <m/>
    <m/>
    <s v="Muy Alta"/>
    <s v="NO"/>
    <x v="2"/>
    <s v="Sin convocatoria"/>
    <n v="0"/>
    <d v="1899-12-30T00:00:00"/>
    <d v="1899-12-30T00:00:00"/>
    <n v="1102"/>
    <n v="1102"/>
    <n v="1102"/>
    <n v="1102"/>
    <n v="1102"/>
    <n v="1102"/>
    <n v="919"/>
    <s v=""/>
    <s v=""/>
    <s v=""/>
    <s v=""/>
    <s v=""/>
    <m/>
    <n v="7531"/>
    <m/>
    <s v=""/>
    <m/>
    <s v=""/>
    <m/>
    <s v=""/>
    <n v="7531"/>
    <s v="Contratación"/>
    <s v="Significativa"/>
    <s v="SI"/>
    <m/>
    <s v="Continuidad"/>
    <s v="SI"/>
    <m/>
    <m/>
    <n v="0"/>
    <n v="0"/>
  </r>
  <r>
    <x v="295"/>
    <x v="2"/>
    <x v="4"/>
    <s v="Canales Presenciales"/>
    <s v="Gerencia de Administración y Logística"/>
    <s v="Infraestructura"/>
    <n v="0"/>
    <x v="6"/>
    <x v="227"/>
    <s v="Alquiler  espacio para Cajero C.C. MEGA PLAZA _x000a_CHORRILLOS"/>
    <x v="2"/>
    <x v="0"/>
    <m/>
    <m/>
    <m/>
    <s v="Muy Alta"/>
    <s v="NO"/>
    <x v="2"/>
    <s v="Sin convocatoria"/>
    <n v="0"/>
    <d v="1899-12-30T00:00:00"/>
    <d v="1899-12-30T00:00:00"/>
    <n v="1440"/>
    <n v="1440"/>
    <n v="1440"/>
    <n v="1440"/>
    <n v="1440"/>
    <s v=""/>
    <s v=""/>
    <s v=""/>
    <s v=""/>
    <s v=""/>
    <s v=""/>
    <s v=""/>
    <m/>
    <n v="7200"/>
    <m/>
    <s v=""/>
    <m/>
    <s v=""/>
    <m/>
    <s v=""/>
    <n v="7200"/>
    <s v="Contratación"/>
    <s v="Significativa"/>
    <s v="SI"/>
    <m/>
    <s v="Continuidad"/>
    <s v="SI"/>
    <m/>
    <m/>
    <n v="0"/>
    <n v="0"/>
  </r>
  <r>
    <x v="296"/>
    <x v="2"/>
    <x v="4"/>
    <s v="Canales Presenciales"/>
    <s v="Gerencia de Administración y Logística"/>
    <s v="Infraestructura"/>
    <n v="0"/>
    <x v="6"/>
    <x v="228"/>
    <s v="Alquiler  espacio para Cajero C.C. MEGA PLAZA _x000a_VILLA  EL SALVADOR"/>
    <x v="2"/>
    <x v="0"/>
    <m/>
    <m/>
    <m/>
    <s v="Muy Alta"/>
    <s v="NO"/>
    <x v="2"/>
    <s v="Sin convocatoria"/>
    <n v="0"/>
    <d v="1899-12-30T00:00:00"/>
    <d v="1899-12-30T00:00:00"/>
    <n v="1440"/>
    <n v="1440"/>
    <n v="1440"/>
    <n v="1440"/>
    <n v="1440"/>
    <s v=""/>
    <s v=""/>
    <s v=""/>
    <s v=""/>
    <s v=""/>
    <s v=""/>
    <s v=""/>
    <m/>
    <n v="7200"/>
    <m/>
    <s v=""/>
    <m/>
    <s v=""/>
    <m/>
    <s v=""/>
    <n v="7200"/>
    <s v="Contratación"/>
    <s v="Significativa"/>
    <s v="SI"/>
    <m/>
    <s v="Continuidad"/>
    <s v="SI"/>
    <m/>
    <m/>
    <n v="0"/>
    <n v="0"/>
  </r>
  <r>
    <x v="297"/>
    <x v="2"/>
    <x v="4"/>
    <s v="Canales Presenciales"/>
    <s v="Gerencia de Administración y Logística"/>
    <s v="Infraestructura"/>
    <n v="0"/>
    <x v="6"/>
    <x v="241"/>
    <s v="Alquiler  espacio para Cajero CENTRO COMERCIAL PLAZA DEL SOL HUACHO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202"/>
    <n v="1212"/>
    <n v="1212"/>
    <n v="1212"/>
    <n v="1212"/>
    <n v="1212"/>
    <m/>
    <n v="6262"/>
    <m/>
    <s v=""/>
    <m/>
    <s v=""/>
    <m/>
    <s v=""/>
    <n v="6262"/>
    <s v="Contratación"/>
    <s v="Significativa"/>
    <s v="SI"/>
    <m/>
    <s v="Renovacion"/>
    <s v="SI"/>
    <m/>
    <m/>
    <n v="0"/>
    <n v="0"/>
  </r>
  <r>
    <x v="298"/>
    <x v="2"/>
    <x v="4"/>
    <s v="Canales Presenciales"/>
    <s v="Gerencia de Administración y Logística"/>
    <s v="Infraestructura"/>
    <n v="0"/>
    <x v="6"/>
    <x v="237"/>
    <s v="Alquiler  espacio para Cajero C.C. EL QUINDE CAJAMARCA"/>
    <x v="2"/>
    <x v="0"/>
    <m/>
    <m/>
    <m/>
    <s v="Muy Alta"/>
    <s v="NO"/>
    <x v="2"/>
    <s v="Sin convocatoria"/>
    <n v="0"/>
    <d v="1899-12-30T00:00:00"/>
    <d v="1899-12-30T00:00:00"/>
    <n v="1189"/>
    <n v="1189"/>
    <n v="1189"/>
    <n v="1189"/>
    <n v="1189"/>
    <s v=""/>
    <s v=""/>
    <s v=""/>
    <s v=""/>
    <s v=""/>
    <s v=""/>
    <s v=""/>
    <m/>
    <n v="5945"/>
    <m/>
    <s v=""/>
    <m/>
    <s v=""/>
    <m/>
    <s v=""/>
    <n v="5945"/>
    <s v="Contratación"/>
    <s v="Significativa"/>
    <s v="SI"/>
    <m/>
    <s v="Continuidad"/>
    <s v="SI"/>
    <m/>
    <m/>
    <n v="0"/>
    <n v="0"/>
  </r>
  <r>
    <x v="299"/>
    <x v="2"/>
    <x v="4"/>
    <s v="Canales Presenciales"/>
    <s v="Gerencia de Administración y Logística"/>
    <s v="Infraestructura"/>
    <n v="0"/>
    <x v="6"/>
    <x v="236"/>
    <s v="Alquiler  espacio para Cajero C.C. EL QUINDE PLAZA ICA"/>
    <x v="2"/>
    <x v="0"/>
    <m/>
    <m/>
    <m/>
    <s v="Muy Alta"/>
    <s v="NO"/>
    <x v="2"/>
    <s v="Sin convocatoria"/>
    <n v="0"/>
    <d v="1899-12-30T00:00:00"/>
    <d v="1899-12-30T00:00:00"/>
    <n v="1189"/>
    <n v="1189"/>
    <n v="1189"/>
    <n v="1189"/>
    <n v="1189"/>
    <s v=""/>
    <s v=""/>
    <s v=""/>
    <s v=""/>
    <s v=""/>
    <s v=""/>
    <s v=""/>
    <m/>
    <n v="5945"/>
    <m/>
    <s v=""/>
    <m/>
    <s v=""/>
    <m/>
    <s v=""/>
    <n v="5945"/>
    <s v="Contratación"/>
    <s v="Significativa"/>
    <s v="SI"/>
    <m/>
    <s v="Continuidad"/>
    <s v="SI"/>
    <m/>
    <m/>
    <n v="0"/>
    <n v="0"/>
  </r>
  <r>
    <x v="300"/>
    <x v="2"/>
    <x v="4"/>
    <s v="Canales Presenciales"/>
    <s v="Gerencia de Administración y Logística"/>
    <s v="Infraestructura"/>
    <n v="0"/>
    <x v="6"/>
    <x v="195"/>
    <s v="Alquiler  espacio para Cajero C.C. REAL PLAZA _x000a_CUSCO"/>
    <x v="2"/>
    <x v="0"/>
    <m/>
    <m/>
    <m/>
    <s v="Muy Alta"/>
    <s v="NO"/>
    <x v="2"/>
    <s v="Sin convocatoria"/>
    <n v="0"/>
    <d v="1899-12-30T00:00:00"/>
    <d v="1899-12-30T00:00:00"/>
    <n v="1940"/>
    <n v="1940"/>
    <n v="1940"/>
    <s v=""/>
    <s v=""/>
    <s v=""/>
    <s v=""/>
    <s v=""/>
    <s v=""/>
    <s v=""/>
    <s v=""/>
    <s v=""/>
    <m/>
    <n v="5820"/>
    <m/>
    <s v=""/>
    <m/>
    <s v=""/>
    <m/>
    <s v=""/>
    <n v="5820"/>
    <s v="Contratación"/>
    <s v="Significativa"/>
    <s v="SI"/>
    <m/>
    <s v="Continuidad"/>
    <s v="SI"/>
    <m/>
    <m/>
    <n v="0"/>
    <n v="0"/>
  </r>
  <r>
    <x v="301"/>
    <x v="2"/>
    <x v="4"/>
    <s v="Canales Presenciales"/>
    <s v="Gerencia de Administración y Logística"/>
    <s v="Infraestructura"/>
    <n v="0"/>
    <x v="6"/>
    <x v="199"/>
    <s v="Alquiler  espacio para Cajero C.C. REAL PLAZA PRO"/>
    <x v="2"/>
    <x v="0"/>
    <m/>
    <m/>
    <m/>
    <s v="Muy Alta"/>
    <s v="NO"/>
    <x v="2"/>
    <s v="Sin convocatoria"/>
    <n v="0"/>
    <d v="1899-12-30T00:00:00"/>
    <d v="1899-12-30T00:00:00"/>
    <n v="1940"/>
    <n v="1940"/>
    <n v="1940"/>
    <s v=""/>
    <s v=""/>
    <s v=""/>
    <s v=""/>
    <s v=""/>
    <s v=""/>
    <s v=""/>
    <s v=""/>
    <s v=""/>
    <m/>
    <n v="5820"/>
    <m/>
    <s v=""/>
    <m/>
    <s v=""/>
    <m/>
    <s v=""/>
    <n v="5820"/>
    <s v="Contratación"/>
    <s v="Significativa"/>
    <s v="SI"/>
    <m/>
    <s v="Continuidad"/>
    <s v="SI"/>
    <m/>
    <m/>
    <n v="0"/>
    <n v="0"/>
  </r>
  <r>
    <x v="302"/>
    <x v="2"/>
    <x v="4"/>
    <s v="Canales Presenciales"/>
    <s v="Gerencia de Administración y Logística"/>
    <s v="Infraestructura"/>
    <n v="0"/>
    <x v="6"/>
    <x v="201"/>
    <s v="Alquiler  espacio para Cajero C.C. REAL PLAZA HUANCAYO"/>
    <x v="2"/>
    <x v="0"/>
    <m/>
    <m/>
    <m/>
    <s v="Muy Alta"/>
    <s v="NO"/>
    <x v="2"/>
    <s v="Sin convocatoria"/>
    <n v="0"/>
    <d v="1899-12-30T00:00:00"/>
    <d v="1899-12-30T00:00:00"/>
    <n v="1940"/>
    <n v="1940"/>
    <n v="1940"/>
    <s v=""/>
    <s v=""/>
    <s v=""/>
    <s v=""/>
    <s v=""/>
    <s v=""/>
    <s v=""/>
    <s v=""/>
    <s v=""/>
    <m/>
    <n v="5820"/>
    <m/>
    <s v=""/>
    <m/>
    <s v=""/>
    <m/>
    <s v=""/>
    <n v="5820"/>
    <s v="Contratación"/>
    <s v="Significativa"/>
    <s v="SI"/>
    <m/>
    <s v="Continuidad"/>
    <s v="SI"/>
    <m/>
    <m/>
    <n v="0"/>
    <n v="0"/>
  </r>
  <r>
    <x v="303"/>
    <x v="2"/>
    <x v="4"/>
    <s v="Canales Presenciales"/>
    <s v="Gerencia de Administración y Logística"/>
    <s v="Infraestructura"/>
    <n v="0"/>
    <x v="6"/>
    <x v="196"/>
    <s v="Alquiler  espacio para Cajero C.C. REAL PLAZA CENTRO CÍVICO"/>
    <x v="2"/>
    <x v="0"/>
    <m/>
    <m/>
    <m/>
    <s v="Muy Alta"/>
    <s v="NO"/>
    <x v="2"/>
    <s v="Sin convocatoria"/>
    <n v="0"/>
    <d v="1899-12-30T00:00:00"/>
    <d v="1899-12-30T00:00:00"/>
    <n v="1940"/>
    <n v="1940"/>
    <n v="1940"/>
    <s v=""/>
    <s v=""/>
    <s v=""/>
    <s v=""/>
    <s v=""/>
    <s v=""/>
    <s v=""/>
    <s v=""/>
    <s v=""/>
    <m/>
    <n v="5820"/>
    <m/>
    <s v=""/>
    <m/>
    <s v=""/>
    <m/>
    <s v=""/>
    <n v="5820"/>
    <s v="Contratación"/>
    <s v="Significativa"/>
    <s v="SI"/>
    <m/>
    <s v="Continuidad"/>
    <s v="SI"/>
    <m/>
    <m/>
    <n v="0"/>
    <n v="0"/>
  </r>
  <r>
    <x v="304"/>
    <x v="2"/>
    <x v="4"/>
    <s v="Canales Presenciales"/>
    <s v="Gerencia de Administración y Logística"/>
    <s v="Infraestructura"/>
    <n v="0"/>
    <x v="6"/>
    <x v="200"/>
    <s v="Alquiler  espacio para Cajero C.C. REAL PLAZA SALAVERRY"/>
    <x v="2"/>
    <x v="0"/>
    <m/>
    <m/>
    <m/>
    <s v="Muy Alta"/>
    <s v="NO"/>
    <x v="2"/>
    <s v="Sin convocatoria"/>
    <n v="0"/>
    <d v="1899-12-30T00:00:00"/>
    <d v="1899-12-30T00:00:00"/>
    <n v="1940"/>
    <n v="1940"/>
    <n v="1940"/>
    <s v=""/>
    <s v=""/>
    <s v=""/>
    <s v=""/>
    <s v=""/>
    <s v=""/>
    <s v=""/>
    <s v=""/>
    <s v=""/>
    <m/>
    <n v="5820"/>
    <m/>
    <s v=""/>
    <m/>
    <s v=""/>
    <m/>
    <s v=""/>
    <n v="5820"/>
    <s v="Contratación"/>
    <s v="Significativa"/>
    <s v="SI"/>
    <m/>
    <s v="Continuidad"/>
    <s v="SI"/>
    <m/>
    <m/>
    <n v="0"/>
    <n v="0"/>
  </r>
  <r>
    <x v="305"/>
    <x v="2"/>
    <x v="4"/>
    <s v="Canales Presenciales"/>
    <s v="Gerencia de Administración y Logística"/>
    <s v="Infraestructura"/>
    <n v="0"/>
    <x v="6"/>
    <x v="197"/>
    <s v="Alquiler  espacio para Cajero C.C. REAL PLAZA AREQUIPA"/>
    <x v="2"/>
    <x v="0"/>
    <m/>
    <m/>
    <m/>
    <s v="Muy Alta"/>
    <s v="NO"/>
    <x v="2"/>
    <s v="Sin convocatoria"/>
    <n v="0"/>
    <d v="1899-12-30T00:00:00"/>
    <d v="1899-12-30T00:00:00"/>
    <n v="1940"/>
    <n v="1940"/>
    <n v="1940"/>
    <s v=""/>
    <s v=""/>
    <s v=""/>
    <s v=""/>
    <s v=""/>
    <s v=""/>
    <s v=""/>
    <s v=""/>
    <s v=""/>
    <m/>
    <n v="5820"/>
    <m/>
    <s v=""/>
    <m/>
    <s v=""/>
    <m/>
    <s v=""/>
    <n v="5820"/>
    <s v="Contratación"/>
    <s v="Significativa"/>
    <s v="SI"/>
    <m/>
    <s v="Continuidad"/>
    <s v="SI"/>
    <m/>
    <m/>
    <n v="0"/>
    <n v="0"/>
  </r>
  <r>
    <x v="306"/>
    <x v="2"/>
    <x v="4"/>
    <s v="Canales Presenciales"/>
    <s v="Gerencia de Administración y Logística"/>
    <s v="Infraestructura"/>
    <n v="0"/>
    <x v="6"/>
    <x v="198"/>
    <s v="Alquiler  espacio para Cajero C.C. REAL PLAZA CHICLAYO"/>
    <x v="2"/>
    <x v="0"/>
    <m/>
    <m/>
    <m/>
    <s v="Muy Alta"/>
    <s v="NO"/>
    <x v="2"/>
    <s v="Sin convocatoria"/>
    <n v="0"/>
    <d v="1899-12-30T00:00:00"/>
    <d v="1899-12-30T00:00:00"/>
    <n v="1940"/>
    <n v="1940"/>
    <n v="1940"/>
    <s v=""/>
    <s v=""/>
    <s v=""/>
    <s v=""/>
    <s v=""/>
    <s v=""/>
    <s v=""/>
    <s v=""/>
    <s v=""/>
    <m/>
    <n v="5820"/>
    <m/>
    <s v=""/>
    <m/>
    <s v=""/>
    <m/>
    <s v=""/>
    <n v="5820"/>
    <s v="Contratación"/>
    <s v="Significativa"/>
    <s v="SI"/>
    <m/>
    <s v="Continuidad"/>
    <s v="SI"/>
    <m/>
    <m/>
    <n v="0"/>
    <n v="0"/>
  </r>
  <r>
    <x v="307"/>
    <x v="2"/>
    <x v="4"/>
    <s v="Canales Presenciales"/>
    <s v="Gerencia de Administración y Logística"/>
    <s v="Infraestructura"/>
    <n v="0"/>
    <x v="6"/>
    <x v="207"/>
    <s v="Alquiler  espacio para Cajero C.C. REAL PLAZA _x000a_PRIMAVERA"/>
    <x v="2"/>
    <x v="0"/>
    <m/>
    <m/>
    <m/>
    <s v="Muy Alta"/>
    <s v="NO"/>
    <x v="2"/>
    <s v="Sin convocatoria"/>
    <n v="0"/>
    <d v="1899-12-30T00:00:00"/>
    <d v="1899-12-30T00:00:00"/>
    <n v="1849"/>
    <n v="1849"/>
    <n v="1849"/>
    <s v=""/>
    <s v=""/>
    <s v=""/>
    <s v=""/>
    <s v=""/>
    <s v=""/>
    <s v=""/>
    <s v=""/>
    <s v=""/>
    <m/>
    <n v="5547"/>
    <m/>
    <s v=""/>
    <m/>
    <s v=""/>
    <m/>
    <s v=""/>
    <n v="5547"/>
    <s v="Contratación"/>
    <s v="Significativa"/>
    <s v="SI"/>
    <m/>
    <s v="Continuidad"/>
    <s v="SI"/>
    <m/>
    <m/>
    <n v="0"/>
    <n v="0"/>
  </r>
  <r>
    <x v="308"/>
    <x v="2"/>
    <x v="4"/>
    <s v="Canales Presenciales"/>
    <s v="Gerencia de Administración y Logística"/>
    <s v="Infraestructura"/>
    <n v="0"/>
    <x v="6"/>
    <x v="206"/>
    <s v="Alquiler  espacio para Cajero C.C. REAL PLAZA _x000a_CENTRO CÍVICO"/>
    <x v="2"/>
    <x v="0"/>
    <m/>
    <m/>
    <m/>
    <s v="Muy Alta"/>
    <s v="NO"/>
    <x v="2"/>
    <s v="Sin convocatoria"/>
    <n v="0"/>
    <d v="1899-12-30T00:00:00"/>
    <d v="1899-12-30T00:00:00"/>
    <n v="1849"/>
    <n v="1849"/>
    <n v="1849"/>
    <s v=""/>
    <s v=""/>
    <s v=""/>
    <s v=""/>
    <s v=""/>
    <s v=""/>
    <s v=""/>
    <s v=""/>
    <s v=""/>
    <m/>
    <n v="5547"/>
    <m/>
    <s v=""/>
    <m/>
    <s v=""/>
    <m/>
    <s v=""/>
    <n v="5547"/>
    <s v="Contratación"/>
    <s v="Significativa"/>
    <s v="SI"/>
    <m/>
    <s v="Continuidad"/>
    <s v="SI"/>
    <m/>
    <m/>
    <n v="0"/>
    <n v="0"/>
  </r>
  <r>
    <x v="309"/>
    <x v="2"/>
    <x v="4"/>
    <s v="Canales Presenciales"/>
    <s v="Gerencia de Administración y Logística"/>
    <s v="Infraestructura"/>
    <n v="0"/>
    <x v="6"/>
    <x v="242"/>
    <s v="Alquiler  espacio para Cajero C.C. CAMINOS DEL INCA"/>
    <x v="2"/>
    <x v="0"/>
    <m/>
    <m/>
    <m/>
    <s v="Muy Alta"/>
    <s v="NO"/>
    <x v="2"/>
    <s v="Sin convocatoria"/>
    <n v="0"/>
    <d v="1899-12-30T00:00:00"/>
    <d v="1899-12-30T00:00:00"/>
    <n v="451"/>
    <n v="451"/>
    <n v="451"/>
    <n v="451"/>
    <n v="451"/>
    <n v="451"/>
    <n v="451"/>
    <n v="451"/>
    <n v="451"/>
    <n v="451"/>
    <n v="451"/>
    <n v="451"/>
    <m/>
    <n v="5412"/>
    <m/>
    <s v=""/>
    <m/>
    <s v=""/>
    <m/>
    <s v=""/>
    <n v="5412"/>
    <s v="Contratación"/>
    <s v="Significativa"/>
    <s v="SI"/>
    <m/>
    <s v="Renovacion"/>
    <s v="SI"/>
    <m/>
    <m/>
    <n v="0"/>
    <n v="0"/>
  </r>
  <r>
    <x v="310"/>
    <x v="2"/>
    <x v="4"/>
    <s v="Canales Presenciales"/>
    <s v="Gerencia de Administración y Logística"/>
    <s v="Infraestructura"/>
    <n v="0"/>
    <x v="6"/>
    <x v="240"/>
    <s v="Alquiler  espacio para Cajero CENTRO COMERCIAL PLAZA DEL SOL ICA - 1726"/>
    <x v="2"/>
    <x v="0"/>
    <m/>
    <m/>
    <m/>
    <s v="Muy Alta"/>
    <s v="NO"/>
    <x v="2"/>
    <s v="Sin convocatoria"/>
    <n v="0"/>
    <d v="1899-12-30T00:00:00"/>
    <d v="1899-12-30T00:00:00"/>
    <n v="1102"/>
    <n v="1102"/>
    <n v="1102"/>
    <n v="1102"/>
    <n v="698"/>
    <s v=""/>
    <s v=""/>
    <s v=""/>
    <s v=""/>
    <s v=""/>
    <s v=""/>
    <s v=""/>
    <m/>
    <n v="5106"/>
    <m/>
    <s v=""/>
    <m/>
    <s v=""/>
    <m/>
    <s v=""/>
    <n v="5106"/>
    <s v="Contratación"/>
    <s v="Significativa"/>
    <s v="SI"/>
    <m/>
    <s v="Continuidad"/>
    <s v="SI"/>
    <m/>
    <m/>
    <n v="0"/>
    <n v="0"/>
  </r>
  <r>
    <x v="311"/>
    <x v="2"/>
    <x v="4"/>
    <s v="Canales Presenciales"/>
    <s v="Gerencia de Administración y Logística"/>
    <s v="Infraestructura"/>
    <n v="0"/>
    <x v="6"/>
    <x v="177"/>
    <s v="Alquiler  espacio para Cajero OPEN PLAZA - HUANCAYO"/>
    <x v="2"/>
    <x v="0"/>
    <m/>
    <m/>
    <m/>
    <s v="Muy Alta"/>
    <s v="NO"/>
    <x v="2"/>
    <s v="Sin convocatoria"/>
    <n v="0"/>
    <d v="1899-12-30T00:00:00"/>
    <d v="1899-12-30T00:00:00"/>
    <n v="2034"/>
    <n v="2034"/>
    <n v="1017"/>
    <s v=""/>
    <s v=""/>
    <s v=""/>
    <s v=""/>
    <s v=""/>
    <s v=""/>
    <s v=""/>
    <s v=""/>
    <s v=""/>
    <m/>
    <n v="5085"/>
    <m/>
    <s v=""/>
    <m/>
    <s v=""/>
    <m/>
    <s v=""/>
    <n v="5085"/>
    <s v="Contratación"/>
    <s v="Significativa"/>
    <s v="SI"/>
    <m/>
    <s v="Continuidad"/>
    <s v="SI"/>
    <m/>
    <m/>
    <n v="0"/>
    <n v="0"/>
  </r>
  <r>
    <x v="312"/>
    <x v="2"/>
    <x v="4"/>
    <s v="Canales Presenciales"/>
    <s v="Gerencia de Administración y Logística"/>
    <s v="Infraestructura"/>
    <n v="0"/>
    <x v="6"/>
    <x v="243"/>
    <s v="Alquiler  espacio para Cajero SERPOST CATACAOS"/>
    <x v="2"/>
    <x v="0"/>
    <m/>
    <m/>
    <m/>
    <s v="Muy Alta"/>
    <s v="NO"/>
    <x v="2"/>
    <s v="Sin convocatoria"/>
    <n v="0"/>
    <d v="1899-12-30T00:00:00"/>
    <d v="1899-12-30T00:00:00"/>
    <n v="420"/>
    <n v="420"/>
    <n v="420"/>
    <n v="420"/>
    <n v="420"/>
    <n v="420"/>
    <n v="420"/>
    <n v="420"/>
    <n v="420"/>
    <n v="420"/>
    <n v="420"/>
    <n v="420"/>
    <m/>
    <n v="5040"/>
    <m/>
    <s v=""/>
    <m/>
    <s v=""/>
    <m/>
    <s v=""/>
    <n v="5040"/>
    <s v="Contratación"/>
    <s v="Significativa"/>
    <s v="SI"/>
    <m/>
    <s v="Renovacion"/>
    <s v="SI"/>
    <m/>
    <m/>
    <n v="0"/>
    <n v="0"/>
  </r>
  <r>
    <x v="313"/>
    <x v="2"/>
    <x v="4"/>
    <s v="Canales Presenciales"/>
    <s v="Gerencia de Administración y Logística"/>
    <s v="Infraestructura"/>
    <n v="0"/>
    <x v="6"/>
    <x v="244"/>
    <s v="Alquiler  espacio para Cajero SERPOST JESÚS MARÍA"/>
    <x v="2"/>
    <x v="0"/>
    <m/>
    <m/>
    <m/>
    <s v="Muy Alta"/>
    <s v="NO"/>
    <x v="2"/>
    <s v="Sin convocatoria"/>
    <n v="0"/>
    <d v="1899-12-30T00:00:00"/>
    <d v="1899-12-30T00:00:00"/>
    <n v="420"/>
    <n v="420"/>
    <n v="420"/>
    <n v="420"/>
    <n v="420"/>
    <n v="420"/>
    <n v="420"/>
    <n v="420"/>
    <n v="420"/>
    <n v="420"/>
    <n v="420"/>
    <n v="420"/>
    <m/>
    <n v="5040"/>
    <m/>
    <s v=""/>
    <m/>
    <s v=""/>
    <m/>
    <s v=""/>
    <n v="5040"/>
    <s v="Contratación"/>
    <s v="Significativa"/>
    <s v="SI"/>
    <m/>
    <s v="Renovacion"/>
    <s v="SI"/>
    <m/>
    <m/>
    <n v="0"/>
    <n v="0"/>
  </r>
  <r>
    <x v="314"/>
    <x v="2"/>
    <x v="4"/>
    <s v="Canales Presenciales"/>
    <s v="Gerencia de Administración y Logística"/>
    <s v="Infraestructura"/>
    <n v="0"/>
    <x v="6"/>
    <x v="245"/>
    <s v="Alquiler  espacio para Cajero SERPOST CHICLAYO"/>
    <x v="2"/>
    <x v="0"/>
    <m/>
    <m/>
    <m/>
    <s v="Muy Alta"/>
    <s v="NO"/>
    <x v="2"/>
    <s v="Sin convocatoria"/>
    <n v="0"/>
    <d v="1899-12-30T00:00:00"/>
    <d v="1899-12-30T00:00:00"/>
    <n v="420"/>
    <n v="420"/>
    <n v="420"/>
    <n v="420"/>
    <n v="420"/>
    <n v="420"/>
    <n v="420"/>
    <n v="420"/>
    <n v="420"/>
    <n v="420"/>
    <n v="420"/>
    <n v="420"/>
    <m/>
    <n v="5040"/>
    <m/>
    <s v=""/>
    <m/>
    <s v=""/>
    <m/>
    <s v=""/>
    <n v="5040"/>
    <s v="Contratación"/>
    <s v="Significativa"/>
    <s v="SI"/>
    <m/>
    <s v="Renovacion"/>
    <s v="SI"/>
    <m/>
    <m/>
    <n v="0"/>
    <n v="0"/>
  </r>
  <r>
    <x v="315"/>
    <x v="2"/>
    <x v="4"/>
    <s v="Canales Presenciales"/>
    <s v="Gerencia de Administración y Logística"/>
    <s v="Infraestructura"/>
    <n v="0"/>
    <x v="6"/>
    <x v="246"/>
    <s v="Alquiler  espacio para Cajero SERPOST SAN MARTÍN DE PORRES"/>
    <x v="2"/>
    <x v="0"/>
    <m/>
    <m/>
    <m/>
    <s v="Muy Alta"/>
    <s v="NO"/>
    <x v="2"/>
    <s v="Sin convocatoria"/>
    <n v="0"/>
    <d v="1899-12-30T00:00:00"/>
    <d v="1899-12-30T00:00:00"/>
    <n v="420"/>
    <n v="420"/>
    <n v="420"/>
    <n v="420"/>
    <n v="420"/>
    <n v="420"/>
    <n v="420"/>
    <n v="420"/>
    <n v="420"/>
    <n v="420"/>
    <n v="420"/>
    <n v="420"/>
    <m/>
    <n v="5040"/>
    <m/>
    <s v=""/>
    <m/>
    <s v=""/>
    <m/>
    <s v=""/>
    <n v="5040"/>
    <s v="Contratación"/>
    <s v="Significativa"/>
    <s v="SI"/>
    <m/>
    <s v="Renovacion"/>
    <s v="SI"/>
    <m/>
    <m/>
    <n v="0"/>
    <n v="0"/>
  </r>
  <r>
    <x v="316"/>
    <x v="2"/>
    <x v="4"/>
    <s v="Canales Presenciales"/>
    <s v="Gerencia de Administración y Logística"/>
    <s v="Infraestructura"/>
    <n v="0"/>
    <x v="6"/>
    <x v="247"/>
    <s v="Alquiler  espacio para Cajero SERPOST CHINCHA"/>
    <x v="2"/>
    <x v="0"/>
    <m/>
    <m/>
    <m/>
    <s v="Muy Alta"/>
    <s v="NO"/>
    <x v="2"/>
    <s v="Sin convocatoria"/>
    <n v="0"/>
    <d v="1899-12-30T00:00:00"/>
    <d v="1899-12-30T00:00:00"/>
    <n v="420"/>
    <n v="420"/>
    <n v="420"/>
    <n v="420"/>
    <n v="420"/>
    <n v="420"/>
    <n v="420"/>
    <n v="420"/>
    <n v="420"/>
    <n v="420"/>
    <n v="420"/>
    <n v="420"/>
    <m/>
    <n v="5040"/>
    <m/>
    <s v=""/>
    <m/>
    <s v=""/>
    <m/>
    <s v=""/>
    <n v="5040"/>
    <s v="Contratación"/>
    <s v="Significativa"/>
    <s v="SI"/>
    <m/>
    <s v="Renovacion"/>
    <s v="SI"/>
    <m/>
    <m/>
    <n v="0"/>
    <n v="0"/>
  </r>
  <r>
    <x v="317"/>
    <x v="2"/>
    <x v="4"/>
    <s v="Canales Presenciales"/>
    <s v="Gerencia de Administración y Logística"/>
    <s v="Infraestructura"/>
    <n v="0"/>
    <x v="6"/>
    <x v="248"/>
    <s v="Alquiler  espacio para Cajero SERPOST ANDAHUAYLAS"/>
    <x v="2"/>
    <x v="0"/>
    <m/>
    <m/>
    <m/>
    <s v="Muy Alta"/>
    <s v="NO"/>
    <x v="2"/>
    <s v="Sin convocatoria"/>
    <n v="0"/>
    <d v="1899-12-30T00:00:00"/>
    <d v="1899-12-30T00:00:00"/>
    <n v="420"/>
    <n v="420"/>
    <n v="420"/>
    <n v="420"/>
    <n v="420"/>
    <n v="420"/>
    <n v="420"/>
    <n v="420"/>
    <n v="420"/>
    <n v="420"/>
    <n v="420"/>
    <n v="420"/>
    <m/>
    <n v="5040"/>
    <m/>
    <s v=""/>
    <m/>
    <s v=""/>
    <m/>
    <s v=""/>
    <n v="5040"/>
    <s v="Contratación"/>
    <s v="Significativa"/>
    <s v="SI"/>
    <m/>
    <s v="Renovacion"/>
    <s v="SI"/>
    <m/>
    <m/>
    <n v="0"/>
    <n v="0"/>
  </r>
  <r>
    <x v="318"/>
    <x v="2"/>
    <x v="4"/>
    <s v="Canales Presenciales"/>
    <s v="Gerencia de Administración y Logística"/>
    <s v="Infraestructura"/>
    <n v="0"/>
    <x v="6"/>
    <x v="220"/>
    <s v="Alquiler  espacio para Cajero C.C. REAL PLAZA _x000a_PIURA"/>
    <x v="2"/>
    <x v="0"/>
    <m/>
    <m/>
    <m/>
    <s v="Muy Alta"/>
    <s v="NO"/>
    <x v="2"/>
    <s v="Sin convocatoria"/>
    <n v="0"/>
    <d v="1899-12-30T00:00:00"/>
    <d v="1899-12-30T00:00:00"/>
    <n v="1541"/>
    <n v="1541"/>
    <n v="1541"/>
    <s v=""/>
    <s v=""/>
    <s v=""/>
    <s v=""/>
    <s v=""/>
    <s v=""/>
    <s v=""/>
    <s v=""/>
    <s v=""/>
    <m/>
    <n v="4623"/>
    <m/>
    <s v=""/>
    <m/>
    <s v=""/>
    <m/>
    <s v=""/>
    <n v="4623"/>
    <s v="Contratación"/>
    <s v="Significativa"/>
    <s v="SI"/>
    <m/>
    <s v="Continuidad"/>
    <s v="SI"/>
    <m/>
    <m/>
    <n v="0"/>
    <n v="0"/>
  </r>
  <r>
    <x v="319"/>
    <x v="2"/>
    <x v="4"/>
    <s v="Canales Presenciales"/>
    <s v="Gerencia de Administración y Logística"/>
    <s v="Infraestructura"/>
    <n v="0"/>
    <x v="6"/>
    <x v="221"/>
    <s v="Alquiler  espacio para Cajero C.C. REAL PLAZA _x000a_SANTA CLARA"/>
    <x v="2"/>
    <x v="0"/>
    <m/>
    <m/>
    <m/>
    <s v="Muy Alta"/>
    <s v="NO"/>
    <x v="2"/>
    <s v="Sin convocatoria"/>
    <n v="0"/>
    <d v="1899-12-30T00:00:00"/>
    <d v="1899-12-30T00:00:00"/>
    <n v="1541"/>
    <n v="1541"/>
    <n v="1541"/>
    <s v=""/>
    <s v=""/>
    <s v=""/>
    <s v=""/>
    <s v=""/>
    <s v=""/>
    <s v=""/>
    <s v=""/>
    <s v=""/>
    <m/>
    <n v="4623"/>
    <m/>
    <s v=""/>
    <m/>
    <s v=""/>
    <m/>
    <s v=""/>
    <n v="4623"/>
    <s v="Contratación"/>
    <s v="Significativa"/>
    <s v="SI"/>
    <m/>
    <s v="Continuidad"/>
    <s v="SI"/>
    <m/>
    <m/>
    <n v="0"/>
    <n v="0"/>
  </r>
  <r>
    <x v="320"/>
    <x v="2"/>
    <x v="4"/>
    <s v="Canales Presenciales"/>
    <s v="Gerencia de Administración y Logística"/>
    <s v="Infraestructura"/>
    <n v="0"/>
    <x v="6"/>
    <x v="219"/>
    <s v="Alquiler  espacio para Cajero C.C. REAL PLAZA _x000a_CAJAMARCA"/>
    <x v="2"/>
    <x v="0"/>
    <m/>
    <m/>
    <m/>
    <s v="Muy Alta"/>
    <s v="NO"/>
    <x v="2"/>
    <s v="Sin convocatoria"/>
    <n v="0"/>
    <d v="1899-12-30T00:00:00"/>
    <d v="1899-12-30T00:00:00"/>
    <n v="1541"/>
    <n v="1541"/>
    <n v="1541"/>
    <s v=""/>
    <s v=""/>
    <s v=""/>
    <s v=""/>
    <s v=""/>
    <s v=""/>
    <s v=""/>
    <s v=""/>
    <s v=""/>
    <m/>
    <n v="4623"/>
    <m/>
    <s v=""/>
    <m/>
    <s v=""/>
    <m/>
    <s v=""/>
    <n v="4623"/>
    <s v="Contratación"/>
    <s v="Significativa"/>
    <s v="SI"/>
    <m/>
    <s v="Continuidad"/>
    <s v="SI"/>
    <m/>
    <m/>
    <n v="0"/>
    <n v="0"/>
  </r>
  <r>
    <x v="321"/>
    <x v="2"/>
    <x v="4"/>
    <s v="Canales Presenciales"/>
    <s v="Gerencia de Administración y Logística"/>
    <s v="Infraestructura"/>
    <n v="0"/>
    <x v="6"/>
    <x v="217"/>
    <s v="Alquiler  espacio para Cajero C.C. REAL PLAZA _x000a_TRUJILLO"/>
    <x v="2"/>
    <x v="0"/>
    <m/>
    <m/>
    <m/>
    <s v="Muy Alta"/>
    <s v="NO"/>
    <x v="2"/>
    <s v="Sin convocatoria"/>
    <n v="0"/>
    <d v="1899-12-30T00:00:00"/>
    <d v="1899-12-30T00:00:00"/>
    <n v="1541"/>
    <n v="1541"/>
    <n v="1541"/>
    <s v=""/>
    <s v=""/>
    <s v=""/>
    <s v=""/>
    <s v=""/>
    <s v=""/>
    <s v=""/>
    <s v=""/>
    <s v=""/>
    <m/>
    <n v="4623"/>
    <m/>
    <s v=""/>
    <m/>
    <s v=""/>
    <m/>
    <s v=""/>
    <n v="4623"/>
    <s v="Contratación"/>
    <s v="Significativa"/>
    <s v="SI"/>
    <m/>
    <s v="Continuidad"/>
    <s v="SI"/>
    <m/>
    <m/>
    <n v="0"/>
    <n v="0"/>
  </r>
  <r>
    <x v="322"/>
    <x v="2"/>
    <x v="4"/>
    <s v="Canales Presenciales"/>
    <s v="Gerencia de Administración y Logística"/>
    <s v="Infraestructura"/>
    <n v="0"/>
    <x v="6"/>
    <x v="218"/>
    <s v="Alquiler  espacio para Cajero C.C. REAL PLAZA _x000a_JULIACA"/>
    <x v="2"/>
    <x v="0"/>
    <m/>
    <m/>
    <m/>
    <s v="Muy Alta"/>
    <s v="NO"/>
    <x v="2"/>
    <s v="Sin convocatoria"/>
    <n v="0"/>
    <d v="1899-12-30T00:00:00"/>
    <d v="1899-12-30T00:00:00"/>
    <n v="1541"/>
    <n v="1541"/>
    <n v="1541"/>
    <s v=""/>
    <s v=""/>
    <s v=""/>
    <s v=""/>
    <s v=""/>
    <s v=""/>
    <s v=""/>
    <s v=""/>
    <s v=""/>
    <m/>
    <n v="4623"/>
    <m/>
    <s v=""/>
    <m/>
    <s v=""/>
    <m/>
    <s v=""/>
    <n v="4623"/>
    <s v="Contratación"/>
    <s v="Significativa"/>
    <s v="SI"/>
    <m/>
    <s v="Continuidad"/>
    <s v="SI"/>
    <m/>
    <m/>
    <n v="0"/>
    <n v="0"/>
  </r>
  <r>
    <x v="323"/>
    <x v="3"/>
    <x v="5"/>
    <n v="0"/>
    <s v="Gerencia de Administración y Logística"/>
    <s v="Infraestructura"/>
    <n v="0"/>
    <x v="2"/>
    <x v="230"/>
    <s v="Alquiler para funcionamiento de la AGENCIA 3 CORONGO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s v=""/>
    <s v=""/>
    <n v="653"/>
    <n v="1305"/>
    <n v="1305"/>
    <n v="1305"/>
    <m/>
    <n v="4568"/>
    <m/>
    <s v=""/>
    <m/>
    <s v=""/>
    <m/>
    <s v=""/>
    <n v="4568"/>
    <s v="Contratación"/>
    <s v="Significativa"/>
    <s v="SI"/>
    <m/>
    <s v="Renovacion"/>
    <s v="SI"/>
    <m/>
    <m/>
    <n v="0"/>
    <n v="0"/>
  </r>
  <r>
    <x v="324"/>
    <x v="2"/>
    <x v="4"/>
    <s v="Canales Presenciales"/>
    <s v="Gerencia de Administración y Logística"/>
    <s v="Infraestructura"/>
    <n v="0"/>
    <x v="6"/>
    <x v="213"/>
    <s v="Alquiler  espacio para Cajero PLAZA VEA COMAS"/>
    <x v="2"/>
    <x v="0"/>
    <m/>
    <m/>
    <m/>
    <s v="Muy Alta"/>
    <s v="NO"/>
    <x v="2"/>
    <s v="Sin convocatoria"/>
    <n v="0"/>
    <d v="1899-12-30T00:00:00"/>
    <d v="1899-12-30T00:00:00"/>
    <n v="1583"/>
    <n v="1583"/>
    <n v="1109"/>
    <s v=""/>
    <s v=""/>
    <s v=""/>
    <s v=""/>
    <s v=""/>
    <s v=""/>
    <s v=""/>
    <s v=""/>
    <s v=""/>
    <m/>
    <n v="4275"/>
    <m/>
    <s v=""/>
    <m/>
    <s v=""/>
    <m/>
    <s v=""/>
    <n v="4275"/>
    <s v="Contratación"/>
    <s v="Significativa"/>
    <s v="SI"/>
    <m/>
    <s v="Continuidad"/>
    <s v="SI"/>
    <m/>
    <m/>
    <n v="0"/>
    <n v="0"/>
  </r>
  <r>
    <x v="325"/>
    <x v="2"/>
    <x v="4"/>
    <s v="Canales Presenciales"/>
    <s v="Gerencia de Administración y Logística"/>
    <s v="Infraestructura"/>
    <n v="0"/>
    <x v="6"/>
    <x v="249"/>
    <s v="Alquiler  espacio para Cajero C.C. EMUSS ALEGRE"/>
    <x v="2"/>
    <x v="0"/>
    <m/>
    <m/>
    <m/>
    <s v="Muy Alta"/>
    <s v="NO"/>
    <x v="2"/>
    <s v="Sin convocatoria"/>
    <n v="0"/>
    <d v="1899-12-30T00:00:00"/>
    <d v="1899-12-30T00:00:00"/>
    <s v=""/>
    <s v=""/>
    <s v=""/>
    <n v="467"/>
    <n v="467"/>
    <n v="467"/>
    <n v="467"/>
    <n v="467"/>
    <n v="467"/>
    <n v="467"/>
    <n v="467"/>
    <n v="467"/>
    <m/>
    <n v="4203"/>
    <m/>
    <s v=""/>
    <m/>
    <s v=""/>
    <m/>
    <s v=""/>
    <n v="4203"/>
    <s v="Contratación"/>
    <s v="Significativa"/>
    <s v="SI"/>
    <m/>
    <s v="Renovacion"/>
    <s v="SI"/>
    <m/>
    <m/>
    <n v="0"/>
    <n v="0"/>
  </r>
  <r>
    <x v="326"/>
    <x v="2"/>
    <x v="4"/>
    <s v="Canales Presenciales"/>
    <s v="Gerencia de Administración y Logística"/>
    <s v="Infraestructura"/>
    <n v="0"/>
    <x v="6"/>
    <x v="250"/>
    <s v="Alquiler  espacio para Cajero C.C. EMUSS SURCO"/>
    <x v="2"/>
    <x v="0"/>
    <m/>
    <m/>
    <m/>
    <s v="Muy Alta"/>
    <s v="NO"/>
    <x v="2"/>
    <s v="Sin convocatoria"/>
    <n v="0"/>
    <d v="1899-12-30T00:00:00"/>
    <d v="1899-12-30T00:00:00"/>
    <s v=""/>
    <s v=""/>
    <s v=""/>
    <n v="467"/>
    <n v="467"/>
    <n v="467"/>
    <n v="467"/>
    <n v="467"/>
    <n v="467"/>
    <n v="467"/>
    <n v="467"/>
    <n v="467"/>
    <m/>
    <n v="4203"/>
    <m/>
    <s v=""/>
    <m/>
    <s v=""/>
    <m/>
    <s v=""/>
    <n v="4203"/>
    <s v="Contratación"/>
    <s v="Significativa"/>
    <s v="SI"/>
    <m/>
    <s v="Renovacion"/>
    <s v="SI"/>
    <m/>
    <m/>
    <n v="0"/>
    <n v="0"/>
  </r>
  <r>
    <x v="327"/>
    <x v="2"/>
    <x v="4"/>
    <s v="Canales Presenciales"/>
    <s v="Gerencia de Administración y Logística"/>
    <s v="Infraestructura"/>
    <n v="0"/>
    <x v="6"/>
    <x v="251"/>
    <s v="Alquiler  espacio para Cajero C.C. EMUSS AMISTAD"/>
    <x v="2"/>
    <x v="0"/>
    <m/>
    <m/>
    <m/>
    <s v="Muy Alta"/>
    <s v="NO"/>
    <x v="2"/>
    <s v="Sin convocatoria"/>
    <n v="0"/>
    <d v="1899-12-30T00:00:00"/>
    <d v="1899-12-30T00:00:00"/>
    <s v=""/>
    <s v=""/>
    <s v=""/>
    <n v="467"/>
    <n v="467"/>
    <n v="467"/>
    <n v="467"/>
    <n v="467"/>
    <n v="467"/>
    <n v="467"/>
    <n v="467"/>
    <n v="467"/>
    <m/>
    <n v="4203"/>
    <m/>
    <s v=""/>
    <m/>
    <s v=""/>
    <m/>
    <s v=""/>
    <n v="4203"/>
    <s v="Contratación"/>
    <s v="Significativa"/>
    <s v="SI"/>
    <m/>
    <s v="Renovacion"/>
    <s v="SI"/>
    <m/>
    <m/>
    <n v="0"/>
    <n v="0"/>
  </r>
  <r>
    <x v="328"/>
    <x v="2"/>
    <x v="4"/>
    <s v="Canales Presenciales"/>
    <s v="Gerencia de Administración y Logística"/>
    <s v="Infraestructura"/>
    <n v="0"/>
    <x v="6"/>
    <x v="214"/>
    <s v="Alquiler  espacio para Cajero PLAZA VEA PLACITA"/>
    <x v="2"/>
    <x v="0"/>
    <m/>
    <m/>
    <m/>
    <s v="Muy Alta"/>
    <s v="NO"/>
    <x v="2"/>
    <s v="Sin convocatoria"/>
    <n v="0"/>
    <d v="1899-12-30T00:00:00"/>
    <d v="1899-12-30T00:00:00"/>
    <n v="1526"/>
    <n v="1526"/>
    <n v="1119"/>
    <s v=""/>
    <s v=""/>
    <s v=""/>
    <s v=""/>
    <s v=""/>
    <s v=""/>
    <s v=""/>
    <s v=""/>
    <s v=""/>
    <m/>
    <n v="4171"/>
    <m/>
    <s v=""/>
    <m/>
    <s v=""/>
    <m/>
    <s v=""/>
    <n v="4171"/>
    <s v="Contratación"/>
    <s v="Significativa"/>
    <s v="SI"/>
    <m/>
    <s v="Continuidad"/>
    <s v="SI"/>
    <m/>
    <m/>
    <n v="0"/>
    <n v="0"/>
  </r>
  <r>
    <x v="329"/>
    <x v="2"/>
    <x v="4"/>
    <s v="Canales Presenciales"/>
    <s v="Gerencia de Administración y Logística"/>
    <s v="Infraestructura"/>
    <n v="0"/>
    <x v="6"/>
    <x v="222"/>
    <s v="Alquiler  espacio para Cajero PLAZA VEA PLAZA LURIN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s v=""/>
    <s v=""/>
    <s v=""/>
    <n v="784"/>
    <n v="1678"/>
    <n v="1678"/>
    <m/>
    <n v="4140"/>
    <m/>
    <s v=""/>
    <m/>
    <s v=""/>
    <m/>
    <s v=""/>
    <n v="4140"/>
    <s v="Contratación"/>
    <s v="Significativa"/>
    <s v="SI"/>
    <m/>
    <s v="Renovacion"/>
    <s v="SI"/>
    <m/>
    <m/>
    <n v="0"/>
    <n v="0"/>
  </r>
  <r>
    <x v="330"/>
    <x v="2"/>
    <x v="4"/>
    <s v="Canales Presenciales"/>
    <s v="Gerencia de Administración y Logística"/>
    <s v="Infraestructura"/>
    <n v="0"/>
    <x v="6"/>
    <x v="252"/>
    <s v="Alquiler  espacio para Cajero C.C. INOUTLET FAUCETT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n v="550"/>
    <n v="550"/>
    <n v="550"/>
    <n v="550"/>
    <n v="550"/>
    <n v="550"/>
    <n v="550"/>
    <m/>
    <n v="3850"/>
    <m/>
    <s v=""/>
    <m/>
    <s v=""/>
    <m/>
    <s v=""/>
    <n v="3850"/>
    <s v="Contratación"/>
    <s v="Significativa"/>
    <s v="SI"/>
    <m/>
    <s v="Renovacion"/>
    <s v="SI"/>
    <m/>
    <m/>
    <n v="0"/>
    <n v="0"/>
  </r>
  <r>
    <x v="331"/>
    <x v="3"/>
    <x v="5"/>
    <n v="0"/>
    <s v="Gerencia de Administración y Logística"/>
    <s v="Infraestructura"/>
    <n v="0"/>
    <x v="2"/>
    <x v="216"/>
    <s v="Alquiler Archivo AGENCIA 2 HUÁNUCO (2do piso)"/>
    <x v="2"/>
    <x v="0"/>
    <m/>
    <m/>
    <m/>
    <s v="Muy Alta"/>
    <s v="NO"/>
    <x v="2"/>
    <s v="Sin convocatoria"/>
    <n v="0"/>
    <d v="1899-12-30T00:00:00"/>
    <d v="1899-12-30T00:00:00"/>
    <n v="1662"/>
    <n v="1662"/>
    <s v=""/>
    <s v=""/>
    <s v=""/>
    <s v=""/>
    <s v=""/>
    <s v=""/>
    <s v=""/>
    <s v=""/>
    <s v=""/>
    <s v=""/>
    <m/>
    <n v="3324"/>
    <m/>
    <s v=""/>
    <m/>
    <s v=""/>
    <m/>
    <s v=""/>
    <n v="3324"/>
    <s v="Contratación"/>
    <s v="Significativa"/>
    <s v="SI"/>
    <m/>
    <s v="Continuidad"/>
    <s v="SI"/>
    <m/>
    <m/>
    <n v="0"/>
    <n v="0"/>
  </r>
  <r>
    <x v="332"/>
    <x v="2"/>
    <x v="4"/>
    <s v="Canales Presenciales"/>
    <s v="Gerencia de Administración y Logística"/>
    <s v="Infraestructura"/>
    <n v="0"/>
    <x v="6"/>
    <x v="215"/>
    <s v="Alquiler  espacio para Cajero BOTICAS PERU - VILLA MARIA DEL TRIUNFO"/>
    <x v="2"/>
    <x v="0"/>
    <m/>
    <m/>
    <m/>
    <s v="Muy Alta"/>
    <s v="NO"/>
    <x v="2"/>
    <s v="Sin convocatoria"/>
    <n v="0"/>
    <d v="1899-12-30T00:00:00"/>
    <d v="1899-12-30T00:00:00"/>
    <n v="1441"/>
    <n v="1441"/>
    <n v="289"/>
    <s v=""/>
    <s v=""/>
    <s v=""/>
    <s v=""/>
    <s v=""/>
    <s v=""/>
    <s v=""/>
    <s v=""/>
    <s v=""/>
    <m/>
    <n v="3171"/>
    <m/>
    <s v=""/>
    <m/>
    <s v=""/>
    <m/>
    <s v=""/>
    <n v="3171"/>
    <s v="Contratación"/>
    <s v="Significativa"/>
    <s v="SI"/>
    <m/>
    <s v="Continuidad"/>
    <s v="SI"/>
    <m/>
    <m/>
    <n v="0"/>
    <n v="0"/>
  </r>
  <r>
    <x v="333"/>
    <x v="2"/>
    <x v="4"/>
    <s v="Canales Presenciales"/>
    <s v="Gerencia de Administración y Logística"/>
    <s v="Infraestructura"/>
    <n v="0"/>
    <x v="6"/>
    <x v="253"/>
    <s v="Alquiler  espacio para Cajero SERPOST COMAS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420"/>
    <n v="420"/>
    <n v="420"/>
    <n v="420"/>
    <n v="420"/>
    <n v="420"/>
    <m/>
    <n v="2520"/>
    <m/>
    <s v=""/>
    <m/>
    <s v=""/>
    <m/>
    <s v=""/>
    <n v="2520"/>
    <s v="Contratación"/>
    <s v="Significativa"/>
    <s v="SI"/>
    <m/>
    <s v="Renovacion"/>
    <s v="SI"/>
    <m/>
    <m/>
    <n v="0"/>
    <n v="0"/>
  </r>
  <r>
    <x v="334"/>
    <x v="2"/>
    <x v="4"/>
    <s v="Canales Presenciales"/>
    <s v="Gerencia de Administración y Logística"/>
    <s v="Infraestructura"/>
    <n v="0"/>
    <x v="6"/>
    <x v="254"/>
    <s v="Alquiler  espacio para Cajero SERPOST PUERTO MALDONADO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420"/>
    <n v="420"/>
    <n v="420"/>
    <n v="420"/>
    <n v="420"/>
    <n v="420"/>
    <m/>
    <n v="2520"/>
    <m/>
    <s v=""/>
    <m/>
    <s v=""/>
    <m/>
    <s v=""/>
    <n v="2520"/>
    <s v="Contratación"/>
    <s v="Significativa"/>
    <s v="SI"/>
    <m/>
    <s v="Renovacion"/>
    <s v="SI"/>
    <m/>
    <m/>
    <n v="0"/>
    <n v="0"/>
  </r>
  <r>
    <x v="335"/>
    <x v="2"/>
    <x v="4"/>
    <s v="Canales Presenciales"/>
    <s v="Gerencia de Administración y Logística"/>
    <s v="Infraestructura"/>
    <n v="0"/>
    <x v="6"/>
    <x v="255"/>
    <s v="Alquiler  espacio para Cajero SERPOSTPUERTO CUSCO"/>
    <x v="2"/>
    <x v="0"/>
    <m/>
    <m/>
    <m/>
    <s v="Muy Alta"/>
    <s v="NO"/>
    <x v="2"/>
    <s v="Sin convocatoria"/>
    <n v="0"/>
    <d v="1899-12-30T00:00:00"/>
    <d v="1899-12-30T00:00:00"/>
    <s v=""/>
    <s v=""/>
    <s v=""/>
    <s v=""/>
    <s v=""/>
    <s v=""/>
    <n v="420"/>
    <n v="420"/>
    <n v="420"/>
    <n v="420"/>
    <n v="420"/>
    <n v="420"/>
    <m/>
    <n v="2520"/>
    <m/>
    <s v=""/>
    <m/>
    <s v=""/>
    <m/>
    <s v=""/>
    <n v="2520"/>
    <s v="Contratación"/>
    <s v="Significativa"/>
    <s v="SI"/>
    <m/>
    <s v="Renovacion"/>
    <s v="SI"/>
    <m/>
    <m/>
    <n v="0"/>
    <n v="0"/>
  </r>
  <r>
    <x v="336"/>
    <x v="2"/>
    <x v="4"/>
    <s v="Canales Presenciales"/>
    <s v="Gerencia de Administración y Logística"/>
    <s v="Infraestructura"/>
    <n v="0"/>
    <x v="6"/>
    <x v="252"/>
    <s v="Alquiler  espacio para Cajero C.C. INOUTLET FAUCETT"/>
    <x v="2"/>
    <x v="0"/>
    <m/>
    <m/>
    <m/>
    <s v="Muy Alta"/>
    <s v="NO"/>
    <x v="2"/>
    <s v="Sin convocatoria"/>
    <n v="0"/>
    <d v="1899-12-30T00:00:00"/>
    <d v="1899-12-30T00:00:00"/>
    <n v="500"/>
    <n v="500"/>
    <n v="500"/>
    <n v="500"/>
    <n v="500"/>
    <s v=""/>
    <s v=""/>
    <s v=""/>
    <s v=""/>
    <s v=""/>
    <s v=""/>
    <s v=""/>
    <m/>
    <n v="2500"/>
    <m/>
    <s v=""/>
    <m/>
    <s v=""/>
    <m/>
    <s v=""/>
    <n v="2500"/>
    <s v="Contratación"/>
    <s v="Significativa"/>
    <s v="SI"/>
    <m/>
    <s v="Continuidad"/>
    <s v="SI"/>
    <m/>
    <m/>
    <n v="0"/>
    <n v="0"/>
  </r>
  <r>
    <x v="337"/>
    <x v="2"/>
    <x v="4"/>
    <s v="Canales Presenciales"/>
    <s v="Gerencia de Administración y Logística"/>
    <s v="Infraestructura"/>
    <n v="0"/>
    <x v="6"/>
    <x v="254"/>
    <s v="Alquiler  espacio para Cajero SERPOST PUERTO MALDONADO"/>
    <x v="2"/>
    <x v="0"/>
    <m/>
    <m/>
    <m/>
    <s v="Muy Alta"/>
    <s v="NO"/>
    <x v="2"/>
    <s v="Sin convocatoria"/>
    <n v="0"/>
    <d v="1899-12-30T00:00:00"/>
    <d v="1899-12-30T00:00:00"/>
    <n v="382"/>
    <n v="382"/>
    <n v="382"/>
    <n v="382"/>
    <n v="382"/>
    <n v="382"/>
    <s v=""/>
    <s v=""/>
    <s v=""/>
    <s v=""/>
    <s v=""/>
    <s v=""/>
    <m/>
    <n v="2292"/>
    <m/>
    <s v=""/>
    <m/>
    <s v=""/>
    <m/>
    <s v=""/>
    <n v="2292"/>
    <s v="Contratación"/>
    <s v="Significativa"/>
    <s v="SI"/>
    <m/>
    <s v="Continuidad"/>
    <s v="SI"/>
    <m/>
    <m/>
    <n v="0"/>
    <n v="0"/>
  </r>
  <r>
    <x v="338"/>
    <x v="2"/>
    <x v="4"/>
    <s v="Canales Presenciales"/>
    <s v="Gerencia de Administración y Logística"/>
    <s v="Infraestructura"/>
    <n v="0"/>
    <x v="6"/>
    <x v="253"/>
    <s v="Alquiler  espacio para Cajero SERPOST COMAS"/>
    <x v="2"/>
    <x v="0"/>
    <m/>
    <m/>
    <m/>
    <s v="Muy Alta"/>
    <s v="NO"/>
    <x v="2"/>
    <s v="Sin convocatoria"/>
    <n v="0"/>
    <d v="1899-12-30T00:00:00"/>
    <d v="1899-12-30T00:00:00"/>
    <n v="382"/>
    <n v="382"/>
    <n v="382"/>
    <n v="382"/>
    <n v="382"/>
    <n v="382"/>
    <s v=""/>
    <s v=""/>
    <s v=""/>
    <s v=""/>
    <s v=""/>
    <s v=""/>
    <m/>
    <n v="2292"/>
    <m/>
    <s v=""/>
    <m/>
    <s v=""/>
    <m/>
    <s v=""/>
    <n v="2292"/>
    <s v="Contratación"/>
    <s v="Significativa"/>
    <s v="SI"/>
    <m/>
    <s v="Continuidad"/>
    <s v="SI"/>
    <m/>
    <m/>
    <n v="0"/>
    <n v="0"/>
  </r>
  <r>
    <x v="339"/>
    <x v="2"/>
    <x v="4"/>
    <s v="Canales Presenciales"/>
    <s v="Gerencia de Administración y Logística"/>
    <s v="Infraestructura"/>
    <n v="0"/>
    <x v="6"/>
    <x v="255"/>
    <s v="Alquiler  espacio para Cajero SERPOSTPUERTO CUSCO"/>
    <x v="2"/>
    <x v="0"/>
    <m/>
    <m/>
    <m/>
    <s v="Muy Alta"/>
    <s v="NO"/>
    <x v="2"/>
    <s v="Sin convocatoria"/>
    <n v="0"/>
    <d v="1899-12-30T00:00:00"/>
    <d v="1899-12-30T00:00:00"/>
    <n v="382"/>
    <n v="382"/>
    <n v="382"/>
    <n v="382"/>
    <n v="382"/>
    <n v="382"/>
    <s v=""/>
    <s v=""/>
    <s v=""/>
    <s v=""/>
    <s v=""/>
    <s v=""/>
    <m/>
    <n v="2292"/>
    <m/>
    <s v=""/>
    <m/>
    <s v=""/>
    <m/>
    <s v=""/>
    <n v="2292"/>
    <s v="Contratación"/>
    <s v="Significativa"/>
    <s v="SI"/>
    <m/>
    <s v="Continuidad"/>
    <s v="SI"/>
    <m/>
    <m/>
    <n v="0"/>
    <n v="0"/>
  </r>
  <r>
    <x v="340"/>
    <x v="2"/>
    <x v="4"/>
    <s v="Canales Presenciales"/>
    <s v="Gerencia de Administración y Logística"/>
    <s v="Infraestructura"/>
    <n v="0"/>
    <x v="6"/>
    <x v="180"/>
    <s v="Alquiler  espacio para Cajero C.C. PENTA MALL _x000a_VIÑEDOS"/>
    <x v="2"/>
    <x v="0"/>
    <m/>
    <m/>
    <m/>
    <s v="Muy Alta"/>
    <s v="NO"/>
    <x v="2"/>
    <s v="Sin convocatoria"/>
    <n v="0"/>
    <d v="1899-12-30T00:00:00"/>
    <d v="1899-12-30T00:00:00"/>
    <n v="1700"/>
    <n v="170"/>
    <s v=""/>
    <s v=""/>
    <s v=""/>
    <s v=""/>
    <s v=""/>
    <s v=""/>
    <s v=""/>
    <s v=""/>
    <s v=""/>
    <s v=""/>
    <m/>
    <n v="1870"/>
    <m/>
    <s v=""/>
    <m/>
    <s v=""/>
    <m/>
    <s v=""/>
    <n v="1870"/>
    <s v="Contratación"/>
    <s v="Significativa"/>
    <s v="SI"/>
    <m/>
    <s v="Continuidad"/>
    <s v="SI"/>
    <m/>
    <m/>
    <n v="0"/>
    <n v="0"/>
  </r>
  <r>
    <x v="341"/>
    <x v="2"/>
    <x v="4"/>
    <s v="Canales Presenciales"/>
    <s v="Gerencia de Administración y Logística"/>
    <s v="Infraestructura"/>
    <n v="0"/>
    <x v="6"/>
    <x v="173"/>
    <s v="Alquiler  espacio para Cajero AV. J.C. TELLO 823 - LINCE"/>
    <x v="2"/>
    <x v="0"/>
    <m/>
    <m/>
    <m/>
    <s v="Muy Alta"/>
    <s v="NO"/>
    <x v="2"/>
    <s v="Sin convocatoria"/>
    <n v="0"/>
    <d v="1899-12-30T00:00:00"/>
    <d v="1899-12-30T00:00:00"/>
    <n v="1590"/>
    <s v=""/>
    <s v=""/>
    <s v=""/>
    <s v=""/>
    <s v=""/>
    <s v=""/>
    <s v=""/>
    <s v=""/>
    <s v=""/>
    <s v=""/>
    <s v=""/>
    <m/>
    <n v="1590"/>
    <m/>
    <s v=""/>
    <m/>
    <s v=""/>
    <m/>
    <s v=""/>
    <n v="1590"/>
    <s v="Contratación"/>
    <s v="Significativa"/>
    <s v="SI"/>
    <m/>
    <s v="Continuidad"/>
    <s v="SI"/>
    <m/>
    <m/>
    <n v="0"/>
    <n v="0"/>
  </r>
  <r>
    <x v="342"/>
    <x v="3"/>
    <x v="5"/>
    <n v="0"/>
    <s v="Gerencia de Administración y Logística"/>
    <s v="Infraestructura"/>
    <n v="0"/>
    <x v="2"/>
    <x v="210"/>
    <s v="Alquiler para funcionamiento de la AGENCIA 3 SAN MATEO"/>
    <x v="2"/>
    <x v="0"/>
    <m/>
    <m/>
    <m/>
    <s v="Muy Alta"/>
    <s v="NO"/>
    <x v="2"/>
    <s v="Sin convocatoria"/>
    <n v="0"/>
    <d v="1899-12-30T00:00:00"/>
    <d v="1899-12-30T00:00:00"/>
    <n v="1400"/>
    <s v=""/>
    <s v=""/>
    <s v=""/>
    <s v=""/>
    <s v=""/>
    <s v=""/>
    <s v=""/>
    <s v=""/>
    <s v=""/>
    <s v=""/>
    <s v=""/>
    <m/>
    <n v="1400"/>
    <m/>
    <s v=""/>
    <m/>
    <s v=""/>
    <m/>
    <s v=""/>
    <n v="1400"/>
    <s v="Contratación"/>
    <s v="Significativa"/>
    <s v="SI"/>
    <m/>
    <s v="Continuidad"/>
    <s v="SI"/>
    <m/>
    <m/>
    <n v="0"/>
    <n v="0"/>
  </r>
  <r>
    <x v="343"/>
    <x v="2"/>
    <x v="4"/>
    <s v="Canales Presenciales"/>
    <s v="Gerencia de Administración y Logística"/>
    <s v="Infraestructura"/>
    <n v="0"/>
    <x v="6"/>
    <x v="251"/>
    <s v="Alquiler  espacio para Cajero C.C. EMUSS AMISTAD"/>
    <x v="2"/>
    <x v="0"/>
    <m/>
    <m/>
    <m/>
    <s v="Muy Alta"/>
    <s v="NO"/>
    <x v="2"/>
    <s v="Sin convocatoria"/>
    <n v="0"/>
    <d v="1899-12-30T00:00:00"/>
    <d v="1899-12-30T00:00:00"/>
    <n v="424"/>
    <n v="424"/>
    <n v="424"/>
    <s v=""/>
    <s v=""/>
    <s v=""/>
    <s v=""/>
    <s v=""/>
    <s v=""/>
    <s v=""/>
    <s v=""/>
    <s v=""/>
    <m/>
    <n v="1272"/>
    <m/>
    <s v=""/>
    <m/>
    <s v=""/>
    <m/>
    <s v=""/>
    <n v="1272"/>
    <s v="Contratación"/>
    <s v="Significativa"/>
    <s v="SI"/>
    <m/>
    <s v="Continuidad"/>
    <s v="SI"/>
    <m/>
    <m/>
    <n v="0"/>
    <n v="0"/>
  </r>
  <r>
    <x v="344"/>
    <x v="2"/>
    <x v="4"/>
    <s v="Canales Presenciales"/>
    <s v="Gerencia de Administración y Logística"/>
    <s v="Infraestructura"/>
    <n v="0"/>
    <x v="6"/>
    <x v="249"/>
    <s v="Alquiler  espacio para Cajero C.C. EMUSS ALEGRE"/>
    <x v="2"/>
    <x v="0"/>
    <m/>
    <m/>
    <m/>
    <s v="Muy Alta"/>
    <s v="NO"/>
    <x v="2"/>
    <s v="Sin convocatoria"/>
    <n v="0"/>
    <d v="1899-12-30T00:00:00"/>
    <d v="1899-12-30T00:00:00"/>
    <n v="424"/>
    <n v="424"/>
    <n v="424"/>
    <s v=""/>
    <s v=""/>
    <s v=""/>
    <s v=""/>
    <s v=""/>
    <s v=""/>
    <s v=""/>
    <s v=""/>
    <s v=""/>
    <m/>
    <n v="1272"/>
    <m/>
    <s v=""/>
    <m/>
    <s v=""/>
    <m/>
    <s v=""/>
    <n v="1272"/>
    <s v="Contratación"/>
    <s v="Significativa"/>
    <s v="SI"/>
    <m/>
    <s v="Continuidad"/>
    <s v="SI"/>
    <m/>
    <m/>
    <n v="0"/>
    <n v="0"/>
  </r>
  <r>
    <x v="345"/>
    <x v="2"/>
    <x v="4"/>
    <s v="Canales Presenciales"/>
    <s v="Gerencia de Administración y Logística"/>
    <s v="Infraestructura"/>
    <n v="0"/>
    <x v="6"/>
    <x v="250"/>
    <s v="Alquiler  espacio para Cajero C.C. EMUSS SURCO"/>
    <x v="2"/>
    <x v="0"/>
    <m/>
    <m/>
    <m/>
    <s v="Muy Alta"/>
    <s v="NO"/>
    <x v="2"/>
    <s v="Sin convocatoria"/>
    <n v="0"/>
    <d v="1899-12-30T00:00:00"/>
    <d v="1899-12-30T00:00:00"/>
    <n v="424"/>
    <n v="424"/>
    <n v="424"/>
    <s v=""/>
    <s v=""/>
    <s v=""/>
    <s v=""/>
    <s v=""/>
    <s v=""/>
    <s v=""/>
    <s v=""/>
    <s v=""/>
    <m/>
    <n v="1272"/>
    <m/>
    <s v=""/>
    <m/>
    <s v=""/>
    <m/>
    <s v=""/>
    <n v="1272"/>
    <s v="Contratación"/>
    <s v="Significativa"/>
    <s v="SI"/>
    <m/>
    <s v="Continuidad"/>
    <s v="SI"/>
    <m/>
    <m/>
    <n v="0"/>
    <n v="0"/>
  </r>
  <r>
    <x v="346"/>
    <x v="2"/>
    <x v="4"/>
    <s v="Canales Presenciales"/>
    <s v="Gerencia de Administración y Logística"/>
    <s v="Infraestructura"/>
    <n v="0"/>
    <x v="6"/>
    <x v="178"/>
    <s v="Alquiler  espacio para Cajero ROYAL PLAZA INDEPENDENCIA"/>
    <x v="2"/>
    <x v="0"/>
    <m/>
    <m/>
    <m/>
    <s v="Muy Alta"/>
    <s v="NO"/>
    <x v="2"/>
    <s v="Sin convocatoria"/>
    <n v="0"/>
    <d v="1899-12-30T00:00:00"/>
    <d v="1899-12-30T00:00:00"/>
    <n v="427"/>
    <s v=""/>
    <s v=""/>
    <s v=""/>
    <s v=""/>
    <s v=""/>
    <s v=""/>
    <s v=""/>
    <s v=""/>
    <s v=""/>
    <s v=""/>
    <s v=""/>
    <m/>
    <n v="427"/>
    <m/>
    <s v=""/>
    <m/>
    <s v=""/>
    <m/>
    <s v=""/>
    <n v="427"/>
    <s v="Contratación"/>
    <s v="Significativa"/>
    <s v="SI"/>
    <m/>
    <s v="Continuidad"/>
    <s v="SI"/>
    <m/>
    <m/>
    <n v="0"/>
    <n v="0"/>
  </r>
  <r>
    <x v="347"/>
    <x v="0"/>
    <x v="2"/>
    <s v="Archivo Central"/>
    <s v="Gerencia de Administración y Logística"/>
    <s v="Servicios"/>
    <s v="Archivo Central"/>
    <x v="7"/>
    <x v="256"/>
    <s v="Adq, implementación y soporte un Software para la Gestión Documental la Entidad (Repositorio Institucional)"/>
    <x v="2"/>
    <x v="0"/>
    <m/>
    <m/>
    <m/>
    <s v="Alta"/>
    <s v="NO"/>
    <x v="0"/>
    <s v="Mayo"/>
    <n v="36"/>
    <d v="2023-08-01T00:00:00"/>
    <d v="2026-07-31T00:00:00"/>
    <s v=""/>
    <s v=""/>
    <s v=""/>
    <s v=""/>
    <s v=""/>
    <s v=""/>
    <s v=""/>
    <n v="170000"/>
    <n v="170000"/>
    <n v="170000"/>
    <s v=""/>
    <s v=""/>
    <m/>
    <n v="510000"/>
    <m/>
    <s v=""/>
    <m/>
    <s v=""/>
    <m/>
    <s v=""/>
    <n v="510000"/>
    <s v="Contratación"/>
    <s v="No Significativa"/>
    <s v="NO"/>
    <m/>
    <s v="Nuevo"/>
    <s v="NO"/>
    <m/>
    <m/>
    <s v="Elena Margarita Alarcon Ledesma"/>
    <s v="949 245 917"/>
  </r>
  <r>
    <x v="348"/>
    <x v="0"/>
    <x v="6"/>
    <s v="Programación, Evaluación y Compras Menores"/>
    <n v="0"/>
    <n v="0"/>
    <n v="0"/>
    <x v="1"/>
    <x v="257"/>
    <s v="Mantenimiento espacio ATMs (Metro 40, C.C Gran Caquetá Plaza, C.C Plaza San Miguel, Aventura Plaza)"/>
    <x v="4"/>
    <x v="0"/>
    <m/>
    <m/>
    <m/>
    <n v="0"/>
    <s v="NO"/>
    <x v="2"/>
    <n v="0"/>
    <n v="0"/>
    <d v="1899-12-30T00:00:00"/>
    <d v="1899-12-30T00:00:00"/>
    <n v="15204"/>
    <n v="15204"/>
    <n v="15204"/>
    <n v="15574"/>
    <n v="15574"/>
    <n v="15646"/>
    <n v="15646"/>
    <n v="15646"/>
    <n v="15646"/>
    <n v="15646"/>
    <n v="15646"/>
    <n v="15646"/>
    <m/>
    <n v="186282"/>
    <m/>
    <s v=""/>
    <m/>
    <s v=""/>
    <m/>
    <s v=""/>
    <n v="186282"/>
    <n v="0"/>
    <n v="0"/>
    <s v="SI"/>
    <m/>
    <n v="0"/>
    <n v="0"/>
    <m/>
    <m/>
    <s v="Marco Leon  Aranguren"/>
    <s v="995 478 517"/>
  </r>
  <r>
    <x v="349"/>
    <x v="0"/>
    <x v="6"/>
    <s v="Programación, Evaluación y Compras Menores"/>
    <n v="0"/>
    <n v="0"/>
    <n v="0"/>
    <x v="1"/>
    <x v="258"/>
    <s v="Mantenimiento áreas comunes (Sótano Jr. Contumaza 833, Jr. de la Unión 1091 "/>
    <x v="4"/>
    <x v="0"/>
    <m/>
    <m/>
    <m/>
    <n v="0"/>
    <s v="NO"/>
    <x v="2"/>
    <n v="0"/>
    <n v="0"/>
    <d v="1899-12-30T00:00:00"/>
    <d v="1899-12-30T00:00:00"/>
    <s v=""/>
    <s v=""/>
    <n v="1000"/>
    <n v="1000"/>
    <n v="1000"/>
    <n v="1000"/>
    <n v="1000"/>
    <n v="1000"/>
    <n v="1000"/>
    <n v="1000"/>
    <n v="1000"/>
    <n v="1000"/>
    <m/>
    <n v="10000"/>
    <m/>
    <s v=""/>
    <m/>
    <s v=""/>
    <m/>
    <s v=""/>
    <n v="10000"/>
    <n v="0"/>
    <n v="0"/>
    <s v="SI"/>
    <m/>
    <n v="0"/>
    <n v="0"/>
    <m/>
    <m/>
    <s v="Marco Leon  Aranguren"/>
    <s v="995 478 517"/>
  </r>
  <r>
    <x v="350"/>
    <x v="3"/>
    <x v="5"/>
    <n v="0"/>
    <n v="0"/>
    <n v="0"/>
    <n v="0"/>
    <x v="1"/>
    <x v="259"/>
    <s v="Mantenimiento preventivo y correctivo a máquinas contadoras electrónicas de billetes marca Magner, modelo 175 FF y marca Kisan, modelo K2 que cuentan, detectan, separan billetes falsos, por el estado de su uso, para la Red de Agencias, a nivel Nacional"/>
    <x v="4"/>
    <x v="0"/>
    <m/>
    <m/>
    <m/>
    <n v="0"/>
    <s v="NO"/>
    <x v="2"/>
    <n v="0"/>
    <n v="0"/>
    <d v="1899-12-30T00:00:00"/>
    <d v="1899-12-30T00:00:00"/>
    <n v="48178"/>
    <n v="48178"/>
    <n v="48178"/>
    <n v="48178"/>
    <n v="48178"/>
    <n v="48178"/>
    <n v="48178"/>
    <n v="48178"/>
    <n v="48178"/>
    <n v="48178"/>
    <n v="33724"/>
    <s v=""/>
    <m/>
    <n v="515504"/>
    <m/>
    <s v=""/>
    <m/>
    <s v=""/>
    <m/>
    <s v=""/>
    <n v="515504"/>
    <n v="0"/>
    <n v="0"/>
    <s v="SI"/>
    <m/>
    <n v="0"/>
    <n v="0"/>
    <m/>
    <m/>
    <s v="Felipe Segundo Alvarado Balarezo"/>
    <s v="999 778 024"/>
  </r>
  <r>
    <x v="351"/>
    <x v="3"/>
    <x v="5"/>
    <n v="0"/>
    <n v="0"/>
    <n v="0"/>
    <n v="0"/>
    <x v="1"/>
    <x v="260"/>
    <s v="Prestación accesoria: Máquinas contadoras electrónicas de billetes (280 MCEB Kisan modelo Newton 3)"/>
    <x v="4"/>
    <x v="0"/>
    <m/>
    <m/>
    <m/>
    <n v="0"/>
    <s v="NO"/>
    <x v="2"/>
    <n v="0"/>
    <n v="0"/>
    <d v="1899-12-30T00:00:00"/>
    <d v="1899-12-30T00:00:00"/>
    <n v="27617"/>
    <n v="27617"/>
    <n v="27617"/>
    <n v="27617"/>
    <n v="27617"/>
    <n v="27617"/>
    <n v="27617"/>
    <n v="27617"/>
    <n v="27617"/>
    <n v="27617"/>
    <n v="27617"/>
    <n v="27614"/>
    <m/>
    <n v="331401"/>
    <m/>
    <s v=""/>
    <m/>
    <s v=""/>
    <m/>
    <s v=""/>
    <n v="331401"/>
    <n v="0"/>
    <n v="0"/>
    <s v="SI"/>
    <m/>
    <n v="0"/>
    <n v="0"/>
    <m/>
    <m/>
    <s v="Felipe Segundo Alvarado Balarezo"/>
    <s v="999 778 024"/>
  </r>
  <r>
    <x v="352"/>
    <x v="3"/>
    <x v="5"/>
    <n v="0"/>
    <n v="0"/>
    <n v="0"/>
    <n v="0"/>
    <x v="1"/>
    <x v="261"/>
    <s v="Prestación accesoria: Máquinas contadoras electrónicas de billetes (220 MCEB Kisan modelo Newton 3)"/>
    <x v="4"/>
    <x v="0"/>
    <m/>
    <m/>
    <m/>
    <n v="0"/>
    <s v="NO"/>
    <x v="2"/>
    <n v="0"/>
    <n v="0"/>
    <d v="1899-12-30T00:00:00"/>
    <d v="1899-12-30T00:00:00"/>
    <n v="24592"/>
    <n v="24592"/>
    <n v="24592"/>
    <n v="24592"/>
    <n v="24592"/>
    <n v="24592"/>
    <n v="24592"/>
    <n v="24592"/>
    <n v="24592"/>
    <n v="24592"/>
    <n v="24592"/>
    <n v="24598"/>
    <m/>
    <n v="295110"/>
    <m/>
    <s v=""/>
    <m/>
    <s v=""/>
    <m/>
    <s v=""/>
    <n v="295110"/>
    <n v="0"/>
    <n v="0"/>
    <s v="SI"/>
    <m/>
    <n v="0"/>
    <n v="0"/>
    <m/>
    <m/>
    <s v="Felipe Segundo Alvarado Balarezo"/>
    <s v="999 778 024"/>
  </r>
  <r>
    <x v="353"/>
    <x v="3"/>
    <x v="5"/>
    <n v="0"/>
    <n v="0"/>
    <n v="0"/>
    <n v="0"/>
    <x v="1"/>
    <x v="262"/>
    <s v="Prestación accesoria: Máquinas contadoras electrónicas de billetes (600 MCEB"/>
    <x v="4"/>
    <x v="0"/>
    <m/>
    <m/>
    <m/>
    <n v="0"/>
    <s v="NO"/>
    <x v="2"/>
    <n v="0"/>
    <n v="0"/>
    <d v="1899-12-30T00:00:00"/>
    <d v="1899-12-30T00:00:00"/>
    <s v=""/>
    <s v=""/>
    <s v=""/>
    <n v="30508"/>
    <n v="30508"/>
    <n v="30508"/>
    <n v="30508"/>
    <n v="30508"/>
    <n v="30508"/>
    <n v="30508"/>
    <n v="30508"/>
    <n v="30514"/>
    <m/>
    <n v="274578"/>
    <m/>
    <s v=""/>
    <m/>
    <s v=""/>
    <m/>
    <s v=""/>
    <n v="274578"/>
    <n v="0"/>
    <n v="0"/>
    <s v="SI"/>
    <m/>
    <n v="0"/>
    <n v="0"/>
    <m/>
    <m/>
    <s v="Felipe Segundo Alvarado Balarezo"/>
    <s v="999 778 024"/>
  </r>
  <r>
    <x v="354"/>
    <x v="4"/>
    <x v="5"/>
    <n v="0"/>
    <n v="0"/>
    <n v="0"/>
    <n v="0"/>
    <x v="1"/>
    <x v="263"/>
    <s v="Mantenimiento de termoimpresoras."/>
    <x v="4"/>
    <x v="0"/>
    <m/>
    <m/>
    <m/>
    <n v="0"/>
    <s v="NO"/>
    <x v="2"/>
    <n v="0"/>
    <n v="0"/>
    <d v="1899-12-30T00:00:00"/>
    <d v="1899-12-30T00:00:00"/>
    <n v="9000"/>
    <n v="9000"/>
    <n v="9000"/>
    <n v="9000"/>
    <n v="9000"/>
    <n v="9000"/>
    <n v="9000"/>
    <n v="9000"/>
    <n v="9000"/>
    <n v="9000"/>
    <n v="9000"/>
    <n v="9000"/>
    <m/>
    <n v="108000"/>
    <m/>
    <s v=""/>
    <m/>
    <s v=""/>
    <m/>
    <s v=""/>
    <n v="108000"/>
    <n v="0"/>
    <n v="0"/>
    <s v="SI"/>
    <m/>
    <n v="0"/>
    <n v="0"/>
    <m/>
    <m/>
    <s v="Raquel Elizabeth Vargas Rios"/>
    <s v="992 673 708"/>
  </r>
  <r>
    <x v="355"/>
    <x v="4"/>
    <x v="5"/>
    <n v="0"/>
    <n v="0"/>
    <n v="0"/>
    <n v="0"/>
    <x v="1"/>
    <x v="264"/>
    <s v="Mantenimiento de lectoclasificadora de cheques modelo itran 180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n v="5000"/>
    <n v="5000"/>
    <m/>
    <n v="10000"/>
    <m/>
    <s v=""/>
    <m/>
    <s v=""/>
    <m/>
    <s v=""/>
    <n v="10000"/>
    <n v="0"/>
    <n v="0"/>
    <s v="SI"/>
    <m/>
    <n v="0"/>
    <n v="0"/>
    <m/>
    <m/>
    <s v="Raquel Elizabeth Vargas Rios"/>
    <s v="992 673 708"/>
  </r>
  <r>
    <x v="356"/>
    <x v="5"/>
    <x v="5"/>
    <n v="0"/>
    <n v="0"/>
    <n v="0"/>
    <n v="0"/>
    <x v="1"/>
    <x v="265"/>
    <s v="Materiales y accesorios para cableado estructurado y puntos de red"/>
    <x v="4"/>
    <x v="0"/>
    <m/>
    <m/>
    <m/>
    <n v="0"/>
    <s v="NO"/>
    <x v="2"/>
    <n v="0"/>
    <n v="0"/>
    <d v="1899-12-30T00:00:00"/>
    <d v="1899-12-30T00:00:00"/>
    <s v=""/>
    <s v=""/>
    <n v="10000"/>
    <n v="10000"/>
    <n v="10000"/>
    <n v="10000"/>
    <n v="10000"/>
    <n v="10000"/>
    <s v=""/>
    <s v=""/>
    <s v=""/>
    <s v=""/>
    <m/>
    <n v="60000"/>
    <m/>
    <s v=""/>
    <m/>
    <s v=""/>
    <m/>
    <s v=""/>
    <n v="60000"/>
    <n v="0"/>
    <n v="0"/>
    <s v="SI"/>
    <m/>
    <n v="0"/>
    <n v="0"/>
    <m/>
    <m/>
    <s v="Jessica Roxana Camacho Medina"/>
    <s v="920 420 991"/>
  </r>
  <r>
    <x v="357"/>
    <x v="5"/>
    <x v="5"/>
    <n v="0"/>
    <n v="0"/>
    <n v="0"/>
    <n v="0"/>
    <x v="1"/>
    <x v="266"/>
    <s v="Materiales diversos: baterías para LAPTOP, UPS, etc - Gerencia de Informática"/>
    <x v="4"/>
    <x v="0"/>
    <m/>
    <m/>
    <m/>
    <n v="0"/>
    <s v="NO"/>
    <x v="2"/>
    <n v="0"/>
    <n v="0"/>
    <d v="1899-12-30T00:00:00"/>
    <d v="1899-12-30T00:00:00"/>
    <s v=""/>
    <s v=""/>
    <n v="25473"/>
    <n v="25473"/>
    <n v="25473"/>
    <n v="25473"/>
    <n v="25473"/>
    <n v="25473"/>
    <n v="25473"/>
    <n v="25473"/>
    <n v="25473"/>
    <n v="25468"/>
    <m/>
    <n v="254725"/>
    <m/>
    <s v=""/>
    <m/>
    <s v=""/>
    <m/>
    <s v=""/>
    <n v="254725"/>
    <n v="0"/>
    <n v="0"/>
    <s v="SI"/>
    <m/>
    <n v="0"/>
    <n v="0"/>
    <m/>
    <m/>
    <s v="Jessica Roxana Camacho Medina"/>
    <s v="920 420 991"/>
  </r>
  <r>
    <x v="358"/>
    <x v="5"/>
    <x v="5"/>
    <n v="0"/>
    <n v="0"/>
    <n v="0"/>
    <n v="0"/>
    <x v="1"/>
    <x v="267"/>
    <s v="Adquisición e instalación de repuestos críticos para UPS de los Centros de Cómputo del Banco"/>
    <x v="4"/>
    <x v="0"/>
    <m/>
    <m/>
    <m/>
    <n v="0"/>
    <s v="NO"/>
    <x v="0"/>
    <n v="0"/>
    <n v="0"/>
    <d v="1899-12-30T00:00:00"/>
    <d v="1899-12-30T00:00:00"/>
    <s v=""/>
    <s v=""/>
    <s v=""/>
    <s v=""/>
    <s v=""/>
    <s v=""/>
    <s v=""/>
    <s v=""/>
    <n v="107385"/>
    <s v=""/>
    <s v=""/>
    <s v=""/>
    <m/>
    <n v="107385"/>
    <m/>
    <s v=""/>
    <m/>
    <s v=""/>
    <m/>
    <s v=""/>
    <n v="107385"/>
    <n v="0"/>
    <n v="0"/>
    <s v="SI"/>
    <m/>
    <n v="0"/>
    <n v="0"/>
    <m/>
    <m/>
    <s v="Jessica Roxana Camacho Medina"/>
    <s v="920 420 991"/>
  </r>
  <r>
    <x v="359"/>
    <x v="2"/>
    <x v="5"/>
    <n v="0"/>
    <n v="0"/>
    <n v="0"/>
    <n v="0"/>
    <x v="1"/>
    <x v="268"/>
    <s v="Repuestos Sistemas Video Grabación Digit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50000"/>
    <s v=""/>
    <s v=""/>
    <n v="50000"/>
    <s v=""/>
    <s v=""/>
    <s v=""/>
    <m/>
    <n v="100000"/>
    <m/>
    <s v=""/>
    <m/>
    <s v=""/>
    <m/>
    <s v=""/>
    <n v="100000"/>
    <n v="0"/>
    <n v="0"/>
    <s v="SI"/>
    <m/>
    <n v="0"/>
    <n v="0"/>
    <m/>
    <m/>
    <s v="Hector David Poma Valdivieso"/>
    <s v="997 291 949"/>
  </r>
  <r>
    <x v="360"/>
    <x v="2"/>
    <x v="5"/>
    <n v="0"/>
    <n v="0"/>
    <n v="0"/>
    <n v="0"/>
    <x v="1"/>
    <x v="269"/>
    <s v="Repuestos para ATM´s, accesorios ligados a ATMs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50000"/>
    <s v=""/>
    <s v=""/>
    <n v="50000"/>
    <s v=""/>
    <s v=""/>
    <s v=""/>
    <m/>
    <n v="100000"/>
    <m/>
    <s v=""/>
    <m/>
    <s v=""/>
    <m/>
    <s v=""/>
    <n v="100000"/>
    <n v="0"/>
    <n v="0"/>
    <s v="SI"/>
    <m/>
    <n v="0"/>
    <n v="0"/>
    <m/>
    <m/>
    <s v="Hector David Poma Valdivieso"/>
    <s v="997 291 949"/>
  </r>
  <r>
    <x v="361"/>
    <x v="4"/>
    <x v="5"/>
    <n v="0"/>
    <n v="0"/>
    <n v="0"/>
    <n v="0"/>
    <x v="1"/>
    <x v="270"/>
    <s v="Precintos de seguridad y materiales"/>
    <x v="4"/>
    <x v="0"/>
    <m/>
    <m/>
    <m/>
    <n v="0"/>
    <s v="NO"/>
    <x v="2"/>
    <n v="0"/>
    <n v="0"/>
    <d v="1899-12-30T00:00:00"/>
    <d v="1899-12-30T00:00:00"/>
    <s v=""/>
    <s v=""/>
    <n v="5000"/>
    <n v="5000"/>
    <n v="5000"/>
    <n v="5000"/>
    <n v="5000"/>
    <n v="5000"/>
    <n v="5000"/>
    <n v="3000"/>
    <n v="3000"/>
    <n v="3000"/>
    <m/>
    <n v="44000"/>
    <m/>
    <s v=""/>
    <m/>
    <s v=""/>
    <m/>
    <s v=""/>
    <n v="44000"/>
    <n v="0"/>
    <n v="0"/>
    <s v="SI"/>
    <m/>
    <n v="0"/>
    <n v="0"/>
    <m/>
    <m/>
    <s v="Raquel Elizabeth Vargas Rios"/>
    <s v="992 673 708"/>
  </r>
  <r>
    <x v="362"/>
    <x v="6"/>
    <x v="5"/>
    <n v="0"/>
    <n v="0"/>
    <n v="0"/>
    <n v="0"/>
    <x v="1"/>
    <x v="271"/>
    <s v="Contratación del Servicio de Realización de Pruebas  de Descarte COVID-19 para los trabajadores del Banco de la Nación en la Macro Regiones"/>
    <x v="4"/>
    <x v="0"/>
    <m/>
    <m/>
    <m/>
    <n v="0"/>
    <s v="NO"/>
    <x v="0"/>
    <n v="0"/>
    <n v="0"/>
    <d v="1899-12-30T00:00:00"/>
    <d v="1899-12-30T00:00:00"/>
    <s v=""/>
    <s v=""/>
    <n v="343745"/>
    <s v=""/>
    <s v=""/>
    <s v=""/>
    <s v=""/>
    <s v=""/>
    <s v=""/>
    <s v=""/>
    <s v=""/>
    <s v=""/>
    <m/>
    <n v="343745"/>
    <m/>
    <s v=""/>
    <m/>
    <s v=""/>
    <m/>
    <s v=""/>
    <n v="343745"/>
    <n v="0"/>
    <n v="0"/>
    <s v="SI"/>
    <m/>
    <n v="0"/>
    <n v="0"/>
    <m/>
    <m/>
    <s v="Edhit Cecilia Segura Cayetano"/>
    <s v="957 349 520"/>
  </r>
  <r>
    <x v="363"/>
    <x v="6"/>
    <x v="5"/>
    <n v="0"/>
    <n v="0"/>
    <n v="0"/>
    <n v="0"/>
    <x v="1"/>
    <x v="272"/>
    <s v="Adquisición de Mascarillas KN95 para las SMR´s"/>
    <x v="4"/>
    <x v="0"/>
    <m/>
    <m/>
    <m/>
    <n v="0"/>
    <s v="NO"/>
    <x v="0"/>
    <n v="0"/>
    <n v="0"/>
    <d v="1899-12-30T00:00:00"/>
    <d v="1899-12-30T00:00:00"/>
    <s v=""/>
    <n v="46108"/>
    <s v=""/>
    <n v="142637"/>
    <s v=""/>
    <s v=""/>
    <s v=""/>
    <s v=""/>
    <s v=""/>
    <s v=""/>
    <s v=""/>
    <s v=""/>
    <m/>
    <n v="188745"/>
    <m/>
    <s v=""/>
    <m/>
    <s v=""/>
    <m/>
    <s v=""/>
    <n v="188745"/>
    <n v="0"/>
    <n v="0"/>
    <s v="SI"/>
    <m/>
    <n v="0"/>
    <n v="0"/>
    <m/>
    <m/>
    <s v="Edhit Cecilia Segura Cayetano"/>
    <s v="957 349 520"/>
  </r>
  <r>
    <x v="364"/>
    <x v="6"/>
    <x v="5"/>
    <n v="0"/>
    <n v="0"/>
    <n v="0"/>
    <n v="0"/>
    <x v="1"/>
    <x v="273"/>
    <s v="Adquisición de mascarillas faciales textil de uso comunitario reutilizables para los trabajadores del BN"/>
    <x v="4"/>
    <x v="0"/>
    <m/>
    <m/>
    <m/>
    <n v="0"/>
    <s v="NO"/>
    <x v="0"/>
    <n v="0"/>
    <n v="0"/>
    <d v="1899-12-30T00:00:00"/>
    <d v="1899-12-30T00:00:00"/>
    <s v=""/>
    <n v="104232"/>
    <s v=""/>
    <s v=""/>
    <s v=""/>
    <s v=""/>
    <s v=""/>
    <s v=""/>
    <s v=""/>
    <s v=""/>
    <s v=""/>
    <s v=""/>
    <m/>
    <n v="104232"/>
    <m/>
    <s v=""/>
    <m/>
    <s v=""/>
    <m/>
    <s v=""/>
    <n v="104232"/>
    <n v="0"/>
    <n v="0"/>
    <s v="SI"/>
    <m/>
    <n v="0"/>
    <n v="0"/>
    <m/>
    <m/>
    <s v="Edhit Cecilia Segura Cayetano"/>
    <s v="957 349 520"/>
  </r>
  <r>
    <x v="365"/>
    <x v="6"/>
    <x v="5"/>
    <n v="0"/>
    <n v="0"/>
    <n v="0"/>
    <n v="0"/>
    <x v="1"/>
    <x v="274"/>
    <s v="Mascarillas quirúrgicas descartables para los trabajadores de la Red de Agencias y Oficinas Administrativas "/>
    <x v="4"/>
    <x v="0"/>
    <m/>
    <m/>
    <m/>
    <n v="0"/>
    <s v="NO"/>
    <x v="0"/>
    <n v="0"/>
    <n v="0"/>
    <d v="1899-12-30T00:00:00"/>
    <d v="1899-12-30T00:00:00"/>
    <s v=""/>
    <s v=""/>
    <n v="37476"/>
    <s v=""/>
    <s v=""/>
    <s v=""/>
    <s v=""/>
    <n v="37476"/>
    <s v=""/>
    <s v=""/>
    <s v=""/>
    <s v=""/>
    <m/>
    <n v="74952"/>
    <m/>
    <s v=""/>
    <m/>
    <s v=""/>
    <m/>
    <s v=""/>
    <n v="74952"/>
    <n v="0"/>
    <n v="0"/>
    <s v="SI"/>
    <m/>
    <n v="0"/>
    <n v="0"/>
    <m/>
    <m/>
    <s v="Edhit Cecilia Segura Cayetano"/>
    <s v="957 349 520"/>
  </r>
  <r>
    <x v="366"/>
    <x v="6"/>
    <x v="5"/>
    <n v="0"/>
    <n v="0"/>
    <n v="0"/>
    <n v="0"/>
    <x v="1"/>
    <x v="275"/>
    <s v="Servicio de Realización de Pruebas Rápidas de serológicas para SARS-CoV-2 para los trabajadores del Banco de la Nación en la ciudad de Lima"/>
    <x v="4"/>
    <x v="0"/>
    <m/>
    <m/>
    <m/>
    <n v="0"/>
    <s v="NO"/>
    <x v="2"/>
    <n v="0"/>
    <n v="0"/>
    <d v="1899-12-30T00:00:00"/>
    <d v="1899-12-30T00:00:00"/>
    <s v=""/>
    <n v="5000"/>
    <n v="5000"/>
    <n v="35000"/>
    <s v=""/>
    <s v=""/>
    <s v=""/>
    <s v=""/>
    <s v=""/>
    <s v=""/>
    <s v=""/>
    <s v=""/>
    <m/>
    <n v="45000"/>
    <m/>
    <s v=""/>
    <m/>
    <s v=""/>
    <m/>
    <s v=""/>
    <n v="45000"/>
    <n v="0"/>
    <n v="0"/>
    <s v="SI"/>
    <m/>
    <n v="0"/>
    <n v="0"/>
    <m/>
    <m/>
    <s v="Edhit Cecilia Segura Cayetano"/>
    <s v="957 349 520"/>
  </r>
  <r>
    <x v="367"/>
    <x v="6"/>
    <x v="5"/>
    <n v="0"/>
    <n v="0"/>
    <n v="0"/>
    <n v="0"/>
    <x v="1"/>
    <x v="276"/>
    <s v="Adquisición de mascarillas KN95 para los trabajadores de red de agencias Lima del Banco de la Nación con riesgo mediano de exposición"/>
    <x v="4"/>
    <x v="0"/>
    <m/>
    <m/>
    <m/>
    <n v="0"/>
    <s v="NO"/>
    <x v="0"/>
    <n v="0"/>
    <n v="0"/>
    <d v="1899-12-30T00:00:00"/>
    <d v="1899-12-30T00:00:00"/>
    <s v=""/>
    <n v="39521"/>
    <s v=""/>
    <s v=""/>
    <s v=""/>
    <s v=""/>
    <s v=""/>
    <s v=""/>
    <s v=""/>
    <s v=""/>
    <s v=""/>
    <s v=""/>
    <m/>
    <n v="39521"/>
    <m/>
    <s v=""/>
    <m/>
    <s v=""/>
    <m/>
    <s v=""/>
    <n v="39521"/>
    <n v="0"/>
    <n v="0"/>
    <s v="SI"/>
    <m/>
    <n v="0"/>
    <n v="0"/>
    <m/>
    <m/>
    <s v="Edhit Cecilia Segura Cayetano"/>
    <s v="957 349 520"/>
  </r>
  <r>
    <x v="368"/>
    <x v="6"/>
    <x v="5"/>
    <n v="0"/>
    <n v="0"/>
    <n v="0"/>
    <n v="0"/>
    <x v="1"/>
    <x v="277"/>
    <s v="Contratación del Servicio de Realización de Pruebas  de Descarte COVID-19 para los trabajadores del Banco de la Nación en la ciudad de Lima"/>
    <x v="4"/>
    <x v="0"/>
    <m/>
    <m/>
    <m/>
    <n v="0"/>
    <s v="NO"/>
    <x v="2"/>
    <n v="0"/>
    <n v="0"/>
    <d v="1899-12-30T00:00:00"/>
    <d v="1899-12-30T00:00:00"/>
    <s v=""/>
    <n v="4300"/>
    <n v="4300"/>
    <s v=""/>
    <s v=""/>
    <s v=""/>
    <s v=""/>
    <s v=""/>
    <s v=""/>
    <s v=""/>
    <s v=""/>
    <s v=""/>
    <m/>
    <n v="8600"/>
    <m/>
    <s v=""/>
    <m/>
    <s v=""/>
    <m/>
    <s v=""/>
    <n v="8600"/>
    <n v="0"/>
    <n v="0"/>
    <s v="SI"/>
    <m/>
    <n v="0"/>
    <n v="0"/>
    <m/>
    <m/>
    <s v="Edhit Cecilia Segura Cayetano"/>
    <s v="957 349 520"/>
  </r>
  <r>
    <x v="369"/>
    <x v="0"/>
    <x v="6"/>
    <s v="Programación, Evaluación y Compras Menores"/>
    <n v="0"/>
    <n v="0"/>
    <n v="0"/>
    <x v="1"/>
    <x v="278"/>
    <s v="Legalización y cartas notariales "/>
    <x v="4"/>
    <x v="0"/>
    <m/>
    <m/>
    <m/>
    <n v="0"/>
    <s v="NO"/>
    <x v="2"/>
    <n v="0"/>
    <n v="0"/>
    <d v="1899-12-30T00:00:00"/>
    <d v="1899-12-30T00:00:00"/>
    <s v=""/>
    <s v=""/>
    <n v="3000"/>
    <n v="3000"/>
    <n v="3000"/>
    <n v="3000"/>
    <n v="3000"/>
    <n v="3000"/>
    <n v="3000"/>
    <n v="3000"/>
    <n v="3000"/>
    <n v="3000"/>
    <m/>
    <n v="30000"/>
    <m/>
    <s v=""/>
    <m/>
    <s v=""/>
    <m/>
    <s v=""/>
    <n v="30000"/>
    <n v="0"/>
    <n v="0"/>
    <s v="SI"/>
    <m/>
    <n v="0"/>
    <n v="0"/>
    <m/>
    <m/>
    <s v="Marco Leon  Aranguren"/>
    <s v="995 478 517"/>
  </r>
  <r>
    <x v="370"/>
    <x v="0"/>
    <x v="6"/>
    <s v="Programación, Evaluación y Compras Menores"/>
    <n v="0"/>
    <n v="0"/>
    <n v="0"/>
    <x v="1"/>
    <x v="279"/>
    <s v="Diarios y revistas  (PE, GG, Legal y RR.II)"/>
    <x v="4"/>
    <x v="0"/>
    <m/>
    <m/>
    <m/>
    <n v="0"/>
    <s v="NO"/>
    <x v="2"/>
    <n v="0"/>
    <n v="0"/>
    <d v="1899-12-30T00:00:00"/>
    <d v="1899-12-30T00:00:00"/>
    <n v="1939"/>
    <n v="1939"/>
    <n v="1939"/>
    <n v="1939"/>
    <n v="1939"/>
    <n v="1939"/>
    <n v="1939"/>
    <n v="1939"/>
    <n v="1939"/>
    <n v="1939"/>
    <n v="1939"/>
    <n v="1936"/>
    <m/>
    <n v="23265"/>
    <m/>
    <s v=""/>
    <m/>
    <s v=""/>
    <m/>
    <s v=""/>
    <n v="23265"/>
    <n v="0"/>
    <n v="0"/>
    <s v="SI"/>
    <m/>
    <n v="0"/>
    <n v="0"/>
    <m/>
    <m/>
    <s v="Marco Leon  Aranguren"/>
    <s v="995 478 517"/>
  </r>
  <r>
    <x v="371"/>
    <x v="0"/>
    <x v="6"/>
    <s v="Programación, Evaluación y Compras Menores"/>
    <n v="0"/>
    <n v="0"/>
    <n v="0"/>
    <x v="1"/>
    <x v="280"/>
    <s v="Auditoría financiera gubernamental para los ejercicios 2019-2020."/>
    <x v="4"/>
    <x v="0"/>
    <m/>
    <m/>
    <m/>
    <n v="0"/>
    <s v="NO"/>
    <x v="0"/>
    <n v="0"/>
    <n v="0"/>
    <d v="1899-12-30T00:00:00"/>
    <d v="1899-12-30T00:00:00"/>
    <s v=""/>
    <s v=""/>
    <s v=""/>
    <s v=""/>
    <s v=""/>
    <n v="1112519"/>
    <s v=""/>
    <s v=""/>
    <s v=""/>
    <s v=""/>
    <s v=""/>
    <n v="981914"/>
    <m/>
    <n v="2094433"/>
    <m/>
    <s v=""/>
    <m/>
    <s v=""/>
    <m/>
    <s v=""/>
    <n v="2094433"/>
    <n v="0"/>
    <n v="0"/>
    <s v="SI"/>
    <m/>
    <n v="0"/>
    <n v="0"/>
    <m/>
    <m/>
    <s v="Marco Leon  Aranguren"/>
    <s v="995 478 517"/>
  </r>
  <r>
    <x v="372"/>
    <x v="0"/>
    <x v="6"/>
    <s v="Programación, Evaluación y Compras Menores"/>
    <n v="0"/>
    <n v="0"/>
    <n v="0"/>
    <x v="1"/>
    <x v="281"/>
    <s v="Revelado de fotos, grabaciones, planos y otros"/>
    <x v="4"/>
    <x v="0"/>
    <m/>
    <m/>
    <m/>
    <n v="0"/>
    <s v="NO"/>
    <x v="2"/>
    <n v="0"/>
    <n v="0"/>
    <d v="1899-12-30T00:00:00"/>
    <d v="1899-12-30T00:00:00"/>
    <s v=""/>
    <s v=""/>
    <n v="500"/>
    <n v="500"/>
    <n v="500"/>
    <n v="500"/>
    <n v="500"/>
    <n v="500"/>
    <n v="500"/>
    <n v="100"/>
    <n v="439"/>
    <s v=""/>
    <m/>
    <n v="4039"/>
    <m/>
    <s v=""/>
    <m/>
    <s v=""/>
    <m/>
    <s v=""/>
    <n v="4039"/>
    <n v="0"/>
    <n v="0"/>
    <s v="SI"/>
    <m/>
    <n v="0"/>
    <n v="0"/>
    <m/>
    <m/>
    <s v="Marco Leon  Aranguren"/>
    <s v="995 478 517"/>
  </r>
  <r>
    <x v="373"/>
    <x v="0"/>
    <x v="6"/>
    <s v="Programación, Evaluación y Compras Menores"/>
    <n v="0"/>
    <n v="0"/>
    <n v="0"/>
    <x v="1"/>
    <x v="282"/>
    <s v="Imprevistos distribución de formatos impresos  (stock de almacén)"/>
    <x v="4"/>
    <x v="0"/>
    <m/>
    <m/>
    <m/>
    <n v="0"/>
    <s v="NO"/>
    <x v="2"/>
    <n v="0"/>
    <n v="0"/>
    <d v="1899-12-30T00:00:00"/>
    <d v="1899-12-30T00:00:00"/>
    <s v=""/>
    <s v=""/>
    <n v="10000"/>
    <n v="10000"/>
    <n v="10000"/>
    <n v="10000"/>
    <n v="10000"/>
    <n v="10000"/>
    <n v="10000"/>
    <n v="10000"/>
    <n v="10000"/>
    <n v="10000"/>
    <m/>
    <n v="100000"/>
    <m/>
    <s v=""/>
    <m/>
    <s v=""/>
    <m/>
    <s v=""/>
    <n v="100000"/>
    <n v="0"/>
    <n v="0"/>
    <s v="SI"/>
    <m/>
    <n v="0"/>
    <n v="0"/>
    <m/>
    <m/>
    <s v="Marco Leon  Aranguren"/>
    <s v="995 478 517"/>
  </r>
  <r>
    <x v="374"/>
    <x v="0"/>
    <x v="6"/>
    <s v="Programación, Evaluación y Compras Menores"/>
    <n v="0"/>
    <n v="0"/>
    <n v="0"/>
    <x v="1"/>
    <x v="283"/>
    <s v="Trámites de obtención de la certificación ITSE a nivel nacional"/>
    <x v="4"/>
    <x v="0"/>
    <m/>
    <m/>
    <m/>
    <n v="0"/>
    <s v="NO"/>
    <x v="2"/>
    <n v="0"/>
    <n v="0"/>
    <d v="1899-12-30T00:00:00"/>
    <d v="1899-12-30T00:00:00"/>
    <s v=""/>
    <s v=""/>
    <n v="30000"/>
    <n v="30000"/>
    <n v="30000"/>
    <n v="30000"/>
    <n v="30000"/>
    <n v="30000"/>
    <n v="30000"/>
    <n v="30000"/>
    <n v="30000"/>
    <n v="30000"/>
    <m/>
    <n v="300000"/>
    <m/>
    <s v=""/>
    <m/>
    <s v=""/>
    <m/>
    <s v=""/>
    <n v="300000"/>
    <n v="0"/>
    <n v="0"/>
    <s v="SI"/>
    <m/>
    <n v="0"/>
    <n v="0"/>
    <m/>
    <m/>
    <s v="Marco Leon  Aranguren"/>
    <s v="995 478 517"/>
  </r>
  <r>
    <x v="375"/>
    <x v="0"/>
    <x v="6"/>
    <s v="Programación, Evaluación y Compras Menores"/>
    <n v="0"/>
    <n v="0"/>
    <n v="0"/>
    <x v="1"/>
    <x v="283"/>
    <s v="Trámites de obtención de la certificación ITSE a nivel nacional"/>
    <x v="4"/>
    <x v="0"/>
    <m/>
    <m/>
    <m/>
    <n v="0"/>
    <s v="NO"/>
    <x v="2"/>
    <n v="0"/>
    <n v="0"/>
    <d v="1899-12-30T00:00:00"/>
    <d v="1899-12-30T00:00:00"/>
    <s v=""/>
    <s v=""/>
    <n v="20000"/>
    <n v="20000"/>
    <n v="20000"/>
    <n v="20000"/>
    <n v="20000"/>
    <n v="20000"/>
    <n v="20000"/>
    <n v="20000"/>
    <n v="20000"/>
    <n v="20000"/>
    <m/>
    <n v="200000"/>
    <m/>
    <s v=""/>
    <m/>
    <s v=""/>
    <m/>
    <s v=""/>
    <n v="200000"/>
    <n v="0"/>
    <n v="0"/>
    <s v="SI"/>
    <m/>
    <n v="0"/>
    <n v="0"/>
    <m/>
    <m/>
    <s v="Marco Leon  Aranguren"/>
    <s v="995 478 517"/>
  </r>
  <r>
    <x v="376"/>
    <x v="7"/>
    <x v="5"/>
    <n v="0"/>
    <n v="0"/>
    <n v="0"/>
    <n v="0"/>
    <x v="1"/>
    <x v="284"/>
    <s v="Consulta en portal de la Sunarp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17000"/>
    <s v=""/>
    <s v=""/>
    <s v=""/>
    <s v=""/>
    <s v=""/>
    <m/>
    <n v="17000"/>
    <m/>
    <s v=""/>
    <m/>
    <s v=""/>
    <m/>
    <s v=""/>
    <n v="17000"/>
    <n v="0"/>
    <n v="0"/>
    <s v="SI"/>
    <m/>
    <n v="0"/>
    <n v="0"/>
    <m/>
    <m/>
    <s v="Gilda Cecilia Consiglieri Francia"/>
    <s v="977 918 950"/>
  </r>
  <r>
    <x v="377"/>
    <x v="4"/>
    <x v="5"/>
    <n v="0"/>
    <n v="0"/>
    <n v="0"/>
    <n v="0"/>
    <x v="1"/>
    <x v="284"/>
    <s v="Consulta en portal de la Sunarp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n v="10008"/>
    <s v=""/>
    <s v=""/>
    <s v=""/>
    <m/>
    <n v="10008"/>
    <m/>
    <s v=""/>
    <m/>
    <s v=""/>
    <m/>
    <s v=""/>
    <n v="10008"/>
    <n v="0"/>
    <n v="0"/>
    <s v="SI"/>
    <m/>
    <n v="0"/>
    <n v="0"/>
    <m/>
    <m/>
    <s v="Raquel Elizabeth Vargas Rios"/>
    <s v="992 673 708"/>
  </r>
  <r>
    <x v="378"/>
    <x v="8"/>
    <x v="7"/>
    <s v="Riesgos Financieros"/>
    <n v="0"/>
    <n v="0"/>
    <n v="0"/>
    <x v="1"/>
    <x v="285"/>
    <s v="Servicio central de riesgos para la prestación de servicios de acceso a base de datos (información)"/>
    <x v="4"/>
    <x v="0"/>
    <m/>
    <m/>
    <m/>
    <n v="0"/>
    <s v="NO"/>
    <x v="2"/>
    <n v="0"/>
    <n v="0"/>
    <d v="1899-12-30T00:00:00"/>
    <d v="1899-12-30T00:00:00"/>
    <n v="509"/>
    <n v="509"/>
    <n v="509"/>
    <n v="509"/>
    <n v="509"/>
    <n v="509"/>
    <n v="509"/>
    <n v="509"/>
    <n v="509"/>
    <n v="509"/>
    <n v="509"/>
    <n v="509"/>
    <m/>
    <n v="6108"/>
    <m/>
    <n v="1527"/>
    <m/>
    <s v=""/>
    <m/>
    <s v=""/>
    <n v="7635"/>
    <n v="0"/>
    <n v="0"/>
    <s v="SI"/>
    <m/>
    <n v="0"/>
    <n v="0"/>
    <m/>
    <m/>
    <s v="Luis Rodolfo Rebatta Trujillo"/>
    <s v="993 544 991"/>
  </r>
  <r>
    <x v="379"/>
    <x v="9"/>
    <x v="5"/>
    <n v="0"/>
    <n v="0"/>
    <n v="0"/>
    <n v="0"/>
    <x v="1"/>
    <x v="284"/>
    <s v="Consulta en portal de la Sunarp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n v="3000"/>
    <s v=""/>
    <s v=""/>
    <s v=""/>
    <s v=""/>
    <m/>
    <n v="3000"/>
    <m/>
    <s v=""/>
    <m/>
    <s v=""/>
    <m/>
    <s v=""/>
    <n v="3000"/>
    <n v="0"/>
    <n v="0"/>
    <s v="SI"/>
    <m/>
    <n v="0"/>
    <n v="0"/>
    <m/>
    <m/>
    <s v="Kathery Roxana Grande Arroyo"/>
    <s v="949 405 851"/>
  </r>
  <r>
    <x v="380"/>
    <x v="9"/>
    <x v="5"/>
    <n v="0"/>
    <n v="0"/>
    <n v="0"/>
    <n v="0"/>
    <x v="1"/>
    <x v="286"/>
    <s v="Actualización de normas legales (SPIJ) - 01 licencia principal y 45 adicionales.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3000"/>
    <s v=""/>
    <s v=""/>
    <s v=""/>
    <s v=""/>
    <s v=""/>
    <m/>
    <n v="3000"/>
    <m/>
    <s v=""/>
    <m/>
    <s v=""/>
    <m/>
    <s v=""/>
    <n v="3000"/>
    <n v="0"/>
    <n v="0"/>
    <s v="SI"/>
    <m/>
    <n v="0"/>
    <n v="0"/>
    <m/>
    <m/>
    <s v="Kathery Roxana Grande Arroyo"/>
    <s v="949 405 851"/>
  </r>
  <r>
    <x v="381"/>
    <x v="0"/>
    <x v="6"/>
    <s v="Programación, Evaluación y Compras Menores"/>
    <n v="0"/>
    <n v="0"/>
    <n v="0"/>
    <x v="1"/>
    <x v="287"/>
    <s v="Contratación de locadores de servicio."/>
    <x v="4"/>
    <x v="0"/>
    <m/>
    <m/>
    <m/>
    <n v="0"/>
    <s v="NO"/>
    <x v="2"/>
    <n v="0"/>
    <n v="0"/>
    <d v="1899-12-30T00:00:00"/>
    <d v="1899-12-30T00:00:00"/>
    <n v="147617"/>
    <n v="147617"/>
    <n v="147617"/>
    <n v="147617"/>
    <n v="147617"/>
    <n v="147617"/>
    <n v="147617"/>
    <n v="147617"/>
    <n v="147617"/>
    <n v="147617"/>
    <n v="147617"/>
    <n v="147617"/>
    <m/>
    <n v="1771404"/>
    <m/>
    <s v=""/>
    <m/>
    <s v=""/>
    <m/>
    <s v=""/>
    <n v="1771404"/>
    <n v="0"/>
    <n v="0"/>
    <s v="SI"/>
    <m/>
    <n v="0"/>
    <n v="0"/>
    <m/>
    <m/>
    <s v="Marco Leon  Aranguren"/>
    <s v="995 478 517"/>
  </r>
  <r>
    <x v="382"/>
    <x v="0"/>
    <x v="6"/>
    <s v="Programación, Evaluación y Compras Menores"/>
    <n v="0"/>
    <n v="0"/>
    <n v="0"/>
    <x v="1"/>
    <x v="288"/>
    <s v="Seguro Integral de Salud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n v="1394824"/>
    <m/>
    <n v="1394824"/>
    <m/>
    <s v=""/>
    <m/>
    <s v=""/>
    <m/>
    <s v=""/>
    <n v="1394824"/>
    <n v="0"/>
    <n v="0"/>
    <s v="SI"/>
    <m/>
    <n v="0"/>
    <n v="0"/>
    <m/>
    <m/>
    <s v="Marco Leon  Aranguren"/>
    <s v="995 478 517"/>
  </r>
  <r>
    <x v="383"/>
    <x v="0"/>
    <x v="6"/>
    <s v="Programación, Evaluación y Compras Menores"/>
    <n v="0"/>
    <n v="0"/>
    <n v="0"/>
    <x v="1"/>
    <x v="289"/>
    <s v="Adqu 600 ATMs y Sist. Video Grabacion Digital LP 2022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n v="737689"/>
    <m/>
    <n v="737689"/>
    <m/>
    <s v=""/>
    <m/>
    <s v=""/>
    <m/>
    <s v=""/>
    <n v="737689"/>
    <n v="0"/>
    <n v="0"/>
    <s v="SI"/>
    <m/>
    <n v="0"/>
    <n v="0"/>
    <m/>
    <m/>
    <s v="Marco Leon  Aranguren"/>
    <s v="995 478 517"/>
  </r>
  <r>
    <x v="384"/>
    <x v="0"/>
    <x v="6"/>
    <s v="Programación, Evaluación y Compras Menores"/>
    <n v="0"/>
    <n v="0"/>
    <n v="0"/>
    <x v="1"/>
    <x v="290"/>
    <s v="Servicio de Ciberseguridad y Gestión de Eventos e Incidentes de Seguridad Informática para la Implementación de un Cybersecurity Operation Center (COC) – Contr. Finan.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n v="493369"/>
    <m/>
    <n v="493369"/>
    <m/>
    <s v=""/>
    <m/>
    <s v=""/>
    <m/>
    <s v=""/>
    <n v="493369"/>
    <n v="0"/>
    <n v="0"/>
    <s v="SI"/>
    <m/>
    <n v="0"/>
    <n v="0"/>
    <m/>
    <m/>
    <s v="Marco Leon  Aranguren"/>
    <s v="995 478 517"/>
  </r>
  <r>
    <x v="385"/>
    <x v="0"/>
    <x v="6"/>
    <s v="Programación, Evaluación y Compras Menores"/>
    <n v="0"/>
    <n v="0"/>
    <n v="0"/>
    <x v="1"/>
    <x v="291"/>
    <s v="Adquisición de switches Sedes Administrativas y dependencias tipo 3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n v="457628"/>
    <m/>
    <n v="457628"/>
    <m/>
    <s v=""/>
    <m/>
    <s v=""/>
    <m/>
    <s v=""/>
    <n v="457628"/>
    <n v="0"/>
    <n v="0"/>
    <s v="SI"/>
    <m/>
    <n v="0"/>
    <n v="0"/>
    <m/>
    <m/>
    <s v="Marco Leon  Aranguren"/>
    <s v="995 478 517"/>
  </r>
  <r>
    <x v="386"/>
    <x v="0"/>
    <x v="6"/>
    <s v="Programación, Evaluación y Compras Menores"/>
    <n v="0"/>
    <n v="0"/>
    <n v="0"/>
    <x v="1"/>
    <x v="96"/>
    <s v="Mantenimiento preventivo y correctivo de servicios generales de sedes, agencias y lobbies SMR Lima Item 2 - Zona Sur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n v="418645"/>
    <m/>
    <n v="418645"/>
    <m/>
    <s v=""/>
    <m/>
    <s v=""/>
    <m/>
    <s v=""/>
    <n v="418645"/>
    <n v="0"/>
    <n v="0"/>
    <s v="SI"/>
    <m/>
    <n v="0"/>
    <n v="0"/>
    <m/>
    <m/>
    <s v="Marco Leon  Aranguren"/>
    <s v="995 478 517"/>
  </r>
  <r>
    <x v="387"/>
    <x v="0"/>
    <x v="6"/>
    <s v="Programación, Evaluación y Compras Menores"/>
    <n v="0"/>
    <n v="0"/>
    <n v="0"/>
    <x v="1"/>
    <x v="292"/>
    <s v="Servicio de impresión de formatos 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n v="287994"/>
    <m/>
    <n v="287994"/>
    <m/>
    <s v=""/>
    <m/>
    <s v=""/>
    <m/>
    <s v=""/>
    <n v="287994"/>
    <n v="0"/>
    <n v="0"/>
    <s v="SI"/>
    <m/>
    <n v="0"/>
    <n v="0"/>
    <m/>
    <m/>
    <s v="Marco Leon  Aranguren"/>
    <s v="995 478 517"/>
  </r>
  <r>
    <x v="388"/>
    <x v="0"/>
    <x v="6"/>
    <s v="Programación, Evaluación y Compras Menores"/>
    <n v="0"/>
    <n v="0"/>
    <n v="0"/>
    <x v="1"/>
    <x v="293"/>
    <s v="Adquisición de plataforma de redes inalámbricas para Sedes Administrativas y Macroregiones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n v="228814"/>
    <m/>
    <n v="228814"/>
    <m/>
    <s v=""/>
    <m/>
    <s v=""/>
    <m/>
    <s v=""/>
    <n v="228814"/>
    <n v="0"/>
    <n v="0"/>
    <s v="SI"/>
    <m/>
    <n v="0"/>
    <n v="0"/>
    <m/>
    <m/>
    <s v="Marco Leon  Aranguren"/>
    <s v="995 478 517"/>
  </r>
  <r>
    <x v="389"/>
    <x v="0"/>
    <x v="6"/>
    <s v="Programación, Evaluación y Compras Menores"/>
    <n v="0"/>
    <n v="0"/>
    <n v="0"/>
    <x v="1"/>
    <x v="294"/>
    <s v="Adquisición de terminales de voz para sedes administrativas y red de agencias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n v="180000"/>
    <m/>
    <n v="180000"/>
    <m/>
    <s v=""/>
    <m/>
    <s v=""/>
    <m/>
    <s v=""/>
    <n v="180000"/>
    <n v="0"/>
    <n v="0"/>
    <s v="SI"/>
    <m/>
    <n v="0"/>
    <n v="0"/>
    <m/>
    <m/>
    <s v="Marco Leon  Aranguren"/>
    <s v="995 478 517"/>
  </r>
  <r>
    <x v="390"/>
    <x v="0"/>
    <x v="6"/>
    <s v="Programación, Evaluación y Compras Menores"/>
    <n v="0"/>
    <n v="0"/>
    <n v="0"/>
    <x v="1"/>
    <x v="295"/>
    <s v="Optimización de la Red Interna 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n v="165303"/>
    <m/>
    <n v="165303"/>
    <m/>
    <s v=""/>
    <m/>
    <s v=""/>
    <m/>
    <s v=""/>
    <n v="165303"/>
    <n v="0"/>
    <n v="0"/>
    <s v="SI"/>
    <m/>
    <n v="0"/>
    <n v="0"/>
    <m/>
    <m/>
    <s v="Marco Leon  Aranguren"/>
    <s v="995 478 517"/>
  </r>
  <r>
    <x v="391"/>
    <x v="0"/>
    <x v="6"/>
    <s v="Programación, Evaluación y Compras Menores"/>
    <n v="0"/>
    <n v="0"/>
    <n v="0"/>
    <x v="1"/>
    <x v="296"/>
    <s v="Adquisición de Sitemas de Video Grabacion Digital LP 2023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n v="164498"/>
    <m/>
    <n v="164498"/>
    <m/>
    <s v=""/>
    <m/>
    <s v=""/>
    <m/>
    <s v=""/>
    <n v="164498"/>
    <n v="0"/>
    <n v="0"/>
    <s v="SI"/>
    <m/>
    <n v="0"/>
    <n v="0"/>
    <m/>
    <m/>
    <s v="Marco Leon  Aranguren"/>
    <s v="995 478 517"/>
  </r>
  <r>
    <x v="392"/>
    <x v="10"/>
    <x v="8"/>
    <n v="0"/>
    <n v="0"/>
    <n v="0"/>
    <n v="0"/>
    <x v="0"/>
    <x v="297"/>
    <s v="Segunda mesa de reclamos y mesa de calidad"/>
    <x v="4"/>
    <x v="0"/>
    <m/>
    <m/>
    <m/>
    <n v="0"/>
    <s v="SI"/>
    <x v="2"/>
    <n v="0"/>
    <n v="0"/>
    <d v="1899-12-30T00:00:00"/>
    <d v="1899-12-30T00:00:00"/>
    <s v=""/>
    <s v=""/>
    <n v="200599.99999999997"/>
    <n v="368278"/>
    <n v="368278"/>
    <n v="368278"/>
    <n v="368278"/>
    <n v="368278"/>
    <n v="368278"/>
    <n v="368278"/>
    <n v="368278"/>
    <n v="368278"/>
    <m/>
    <n v="3515102"/>
    <m/>
    <s v=""/>
    <m/>
    <s v=""/>
    <m/>
    <s v=""/>
    <n v="3515102"/>
    <n v="0"/>
    <n v="0"/>
    <s v="SI"/>
    <m/>
    <n v="0"/>
    <n v="0"/>
    <m/>
    <m/>
    <s v="Victor Raul Amez Angeles"/>
    <s v="960 175 799"/>
  </r>
  <r>
    <x v="393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s v=""/>
    <n v="73500"/>
    <n v="73500"/>
    <n v="73500"/>
    <n v="73500"/>
    <n v="73500"/>
    <n v="73500"/>
    <n v="73500"/>
    <n v="73500"/>
    <n v="73500"/>
    <n v="73500"/>
    <n v="73500"/>
    <m/>
    <n v="808500"/>
    <m/>
    <s v=""/>
    <m/>
    <s v=""/>
    <m/>
    <s v=""/>
    <n v="808500"/>
    <n v="0"/>
    <n v="0"/>
    <s v="SI"/>
    <m/>
    <n v="0"/>
    <n v="0"/>
    <m/>
    <m/>
    <s v="Victor Raul Amez Angeles"/>
    <s v="960 175 799"/>
  </r>
  <r>
    <x v="394"/>
    <x v="10"/>
    <x v="8"/>
    <n v="0"/>
    <n v="0"/>
    <n v="0"/>
    <n v="0"/>
    <x v="0"/>
    <x v="299"/>
    <s v="Gestión Reclamos y Envío Comunic.Elect.Reclamos - Call Center"/>
    <x v="4"/>
    <x v="0"/>
    <m/>
    <m/>
    <m/>
    <n v="0"/>
    <s v="SI"/>
    <x v="2"/>
    <n v="0"/>
    <n v="0"/>
    <d v="1899-12-30T00:00:00"/>
    <d v="1899-12-30T00:00:00"/>
    <n v="62700"/>
    <n v="62700"/>
    <n v="62700"/>
    <n v="62700"/>
    <n v="62700"/>
    <n v="62700"/>
    <n v="62700"/>
    <n v="62700"/>
    <n v="62700"/>
    <n v="62700"/>
    <n v="62700"/>
    <n v="62700"/>
    <m/>
    <n v="752400"/>
    <m/>
    <s v=""/>
    <m/>
    <s v=""/>
    <m/>
    <s v=""/>
    <n v="752400"/>
    <n v="0"/>
    <n v="0"/>
    <s v="SI"/>
    <m/>
    <n v="0"/>
    <n v="0"/>
    <m/>
    <m/>
    <s v="Victor Raul Amez Angeles"/>
    <s v="960 175 799"/>
  </r>
  <r>
    <x v="395"/>
    <x v="10"/>
    <x v="5"/>
    <n v="0"/>
    <n v="0"/>
    <n v="0"/>
    <n v="0"/>
    <x v="1"/>
    <x v="300"/>
    <s v="Contratación de locadores de servicio"/>
    <x v="4"/>
    <x v="0"/>
    <m/>
    <m/>
    <m/>
    <n v="0"/>
    <s v="NO"/>
    <x v="2"/>
    <n v="0"/>
    <n v="0"/>
    <d v="1899-12-30T00:00:00"/>
    <d v="1899-12-30T00:00:00"/>
    <n v="60180"/>
    <n v="60180"/>
    <n v="60180"/>
    <n v="60180"/>
    <n v="60180"/>
    <n v="60180"/>
    <s v=""/>
    <s v=""/>
    <s v=""/>
    <s v=""/>
    <s v=""/>
    <s v=""/>
    <m/>
    <n v="361080"/>
    <m/>
    <s v=""/>
    <m/>
    <s v=""/>
    <m/>
    <s v=""/>
    <n v="361080"/>
    <n v="0"/>
    <n v="0"/>
    <s v="SI"/>
    <m/>
    <n v="0"/>
    <n v="0"/>
    <m/>
    <m/>
    <s v="Marco Leon  Aranguren"/>
    <s v="995 478 517"/>
  </r>
  <r>
    <x v="396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8000"/>
    <n v="8000"/>
    <n v="8000"/>
    <s v=""/>
    <s v=""/>
    <s v=""/>
    <s v=""/>
    <s v=""/>
    <s v=""/>
    <s v=""/>
    <s v=""/>
    <s v=""/>
    <m/>
    <n v="24000"/>
    <m/>
    <s v=""/>
    <m/>
    <s v=""/>
    <m/>
    <s v=""/>
    <n v="24000"/>
    <n v="0"/>
    <n v="0"/>
    <s v="SI"/>
    <m/>
    <n v="0"/>
    <n v="0"/>
    <m/>
    <m/>
    <s v="Victor Raul Amez Angeles"/>
    <s v="960 175 799"/>
  </r>
  <r>
    <x v="397"/>
    <x v="10"/>
    <x v="5"/>
    <n v="0"/>
    <n v="0"/>
    <n v="0"/>
    <n v="0"/>
    <x v="1"/>
    <x v="301"/>
    <s v="Atenciones oficiales a personas, emp. e inst. vinculadas con las funciones del BN y reuniones de trabajo con personal BN."/>
    <x v="4"/>
    <x v="0"/>
    <m/>
    <m/>
    <m/>
    <n v="0"/>
    <s v="NO"/>
    <x v="2"/>
    <n v="0"/>
    <n v="0"/>
    <d v="1899-12-30T00:00:00"/>
    <d v="1899-12-30T00:00:00"/>
    <n v="830"/>
    <n v="830"/>
    <n v="830"/>
    <n v="830"/>
    <n v="835"/>
    <n v="835"/>
    <n v="835"/>
    <n v="835"/>
    <n v="835"/>
    <n v="835"/>
    <n v="835"/>
    <n v="835"/>
    <m/>
    <n v="10000"/>
    <m/>
    <s v=""/>
    <m/>
    <s v=""/>
    <m/>
    <s v=""/>
    <n v="10000"/>
    <n v="0"/>
    <n v="0"/>
    <s v="SI"/>
    <m/>
    <n v="0"/>
    <n v="0"/>
    <m/>
    <m/>
    <s v="Marco Leon  Aranguren"/>
    <s v="995 478 517"/>
  </r>
  <r>
    <x v="398"/>
    <x v="10"/>
    <x v="5"/>
    <n v="0"/>
    <n v="0"/>
    <n v="0"/>
    <n v="0"/>
    <x v="1"/>
    <x v="302"/>
    <s v="Comisiones varias al Exterior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n v="4410"/>
    <s v=""/>
    <s v=""/>
    <n v="5180"/>
    <s v=""/>
    <m/>
    <n v="9590"/>
    <m/>
    <s v=""/>
    <m/>
    <s v=""/>
    <m/>
    <s v=""/>
    <n v="9590"/>
    <n v="0"/>
    <n v="0"/>
    <s v="SI"/>
    <m/>
    <n v="0"/>
    <n v="0"/>
    <m/>
    <m/>
    <s v="Marco Leon  Aranguren"/>
    <s v="995 478 517"/>
  </r>
  <r>
    <x v="399"/>
    <x v="10"/>
    <x v="5"/>
    <n v="0"/>
    <n v="0"/>
    <n v="0"/>
    <n v="0"/>
    <x v="1"/>
    <x v="303"/>
    <s v="Gastos de suministros tales como: gaseosas, galletas, café, azúcar, infusiones, menaje etc."/>
    <x v="4"/>
    <x v="0"/>
    <m/>
    <m/>
    <m/>
    <n v="0"/>
    <s v="NO"/>
    <x v="2"/>
    <n v="0"/>
    <n v="0"/>
    <d v="1899-12-30T00:00:00"/>
    <d v="1899-12-30T00:00:00"/>
    <n v="625"/>
    <n v="625"/>
    <n v="625"/>
    <n v="625"/>
    <n v="625"/>
    <n v="625"/>
    <n v="625"/>
    <n v="625"/>
    <n v="625"/>
    <n v="625"/>
    <n v="625"/>
    <n v="625"/>
    <m/>
    <n v="7500"/>
    <m/>
    <s v=""/>
    <m/>
    <s v=""/>
    <m/>
    <s v=""/>
    <n v="7500"/>
    <n v="0"/>
    <n v="0"/>
    <s v="SI"/>
    <m/>
    <n v="0"/>
    <n v="0"/>
    <m/>
    <m/>
    <s v="Marco Leon  Aranguren"/>
    <s v="995 478 517"/>
  </r>
  <r>
    <x v="400"/>
    <x v="10"/>
    <x v="5"/>
    <n v="0"/>
    <n v="0"/>
    <n v="0"/>
    <n v="0"/>
    <x v="1"/>
    <x v="302"/>
    <s v="Comisiones varias al Exterior"/>
    <x v="4"/>
    <x v="0"/>
    <m/>
    <m/>
    <m/>
    <n v="0"/>
    <s v="NO"/>
    <x v="2"/>
    <n v="0"/>
    <n v="0"/>
    <d v="1899-12-30T00:00:00"/>
    <d v="1899-12-30T00:00:00"/>
    <s v=""/>
    <s v=""/>
    <s v=""/>
    <s v=""/>
    <n v="6160"/>
    <s v=""/>
    <s v=""/>
    <s v=""/>
    <s v=""/>
    <s v=""/>
    <s v=""/>
    <s v=""/>
    <m/>
    <n v="6160"/>
    <m/>
    <s v=""/>
    <m/>
    <s v=""/>
    <m/>
    <s v=""/>
    <n v="6160"/>
    <n v="0"/>
    <n v="0"/>
    <s v="SI"/>
    <m/>
    <n v="0"/>
    <n v="0"/>
    <m/>
    <m/>
    <s v="Marco Leon  Aranguren"/>
    <s v="995 478 517"/>
  </r>
  <r>
    <x v="401"/>
    <x v="10"/>
    <x v="5"/>
    <n v="0"/>
    <n v="0"/>
    <n v="0"/>
    <n v="0"/>
    <x v="1"/>
    <x v="302"/>
    <s v="Comisiones varias al Exterior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n v="2836"/>
    <s v=""/>
    <s v=""/>
    <n v="2836"/>
    <s v=""/>
    <m/>
    <n v="5672"/>
    <m/>
    <s v=""/>
    <m/>
    <s v=""/>
    <m/>
    <s v=""/>
    <n v="5672"/>
    <n v="0"/>
    <n v="0"/>
    <s v="SI"/>
    <m/>
    <n v="0"/>
    <n v="0"/>
    <m/>
    <m/>
    <s v="Marco Leon  Aranguren"/>
    <s v="995 478 517"/>
  </r>
  <r>
    <x v="402"/>
    <x v="10"/>
    <x v="5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770"/>
    <n v="770"/>
    <n v="770"/>
    <n v="770"/>
    <n v="770"/>
    <n v="770"/>
    <m/>
    <n v="4620"/>
    <m/>
    <s v=""/>
    <m/>
    <s v=""/>
    <m/>
    <s v=""/>
    <n v="4620"/>
    <n v="0"/>
    <n v="0"/>
    <s v="SI"/>
    <m/>
    <n v="0"/>
    <n v="0"/>
    <m/>
    <m/>
    <s v="Marco Leon  Aranguren"/>
    <s v="995 478 517"/>
  </r>
  <r>
    <x v="403"/>
    <x v="10"/>
    <x v="5"/>
    <n v="0"/>
    <n v="0"/>
    <n v="0"/>
    <n v="0"/>
    <x v="1"/>
    <x v="302"/>
    <s v="Comisiones varias al Exterior"/>
    <x v="4"/>
    <x v="0"/>
    <m/>
    <m/>
    <m/>
    <n v="0"/>
    <s v="NO"/>
    <x v="2"/>
    <n v="0"/>
    <n v="0"/>
    <d v="1899-12-30T00:00:00"/>
    <d v="1899-12-30T00:00:00"/>
    <s v=""/>
    <s v=""/>
    <s v=""/>
    <s v=""/>
    <n v="4236"/>
    <s v=""/>
    <s v=""/>
    <s v=""/>
    <s v=""/>
    <s v=""/>
    <s v=""/>
    <s v=""/>
    <m/>
    <n v="4236"/>
    <m/>
    <s v=""/>
    <m/>
    <s v=""/>
    <m/>
    <s v=""/>
    <n v="4236"/>
    <n v="0"/>
    <n v="0"/>
    <s v="SI"/>
    <m/>
    <n v="0"/>
    <n v="0"/>
    <m/>
    <m/>
    <s v="Marco Leon  Aranguren"/>
    <s v="995 478 517"/>
  </r>
  <r>
    <x v="404"/>
    <x v="10"/>
    <x v="5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n v="770"/>
    <n v="770"/>
    <n v="341"/>
    <n v="770"/>
    <n v="770"/>
    <n v="770"/>
    <s v=""/>
    <s v=""/>
    <s v=""/>
    <s v=""/>
    <s v=""/>
    <s v=""/>
    <m/>
    <n v="4191"/>
    <m/>
    <s v=""/>
    <m/>
    <s v=""/>
    <m/>
    <s v=""/>
    <n v="4191"/>
    <n v="0"/>
    <n v="0"/>
    <s v="SI"/>
    <m/>
    <n v="0"/>
    <n v="0"/>
    <m/>
    <m/>
    <s v="Marco Leon  Aranguren"/>
    <s v="995 478 517"/>
  </r>
  <r>
    <x v="405"/>
    <x v="10"/>
    <x v="5"/>
    <n v="0"/>
    <n v="0"/>
    <n v="0"/>
    <n v="0"/>
    <x v="1"/>
    <x v="304"/>
    <s v="Comisión de Servicios a Nivel Nacional "/>
    <x v="4"/>
    <x v="0"/>
    <m/>
    <m/>
    <m/>
    <n v="0"/>
    <s v="NO"/>
    <x v="2"/>
    <n v="0"/>
    <n v="0"/>
    <d v="1899-12-30T00:00:00"/>
    <d v="1899-12-30T00:00:00"/>
    <n v="640"/>
    <n v="640"/>
    <n v="640"/>
    <n v="640"/>
    <n v="640"/>
    <n v="640"/>
    <s v=""/>
    <s v=""/>
    <s v=""/>
    <s v=""/>
    <s v=""/>
    <s v=""/>
    <m/>
    <n v="3840"/>
    <m/>
    <s v=""/>
    <m/>
    <s v=""/>
    <m/>
    <s v=""/>
    <n v="3840"/>
    <n v="0"/>
    <n v="0"/>
    <s v="SI"/>
    <m/>
    <n v="0"/>
    <n v="0"/>
    <m/>
    <m/>
    <s v="Marco Leon  Aranguren"/>
    <s v="995 478 517"/>
  </r>
  <r>
    <x v="406"/>
    <x v="10"/>
    <x v="5"/>
    <n v="0"/>
    <n v="0"/>
    <n v="0"/>
    <n v="0"/>
    <x v="1"/>
    <x v="304"/>
    <s v="Comisión de Servicios a Nivel Nacional 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640"/>
    <n v="640"/>
    <n v="640"/>
    <n v="640"/>
    <n v="640"/>
    <n v="490"/>
    <m/>
    <n v="3690"/>
    <m/>
    <s v=""/>
    <m/>
    <s v=""/>
    <m/>
    <s v=""/>
    <n v="3690"/>
    <n v="0"/>
    <n v="0"/>
    <s v="SI"/>
    <m/>
    <n v="0"/>
    <n v="0"/>
    <m/>
    <m/>
    <s v="Marco Leon  Aranguren"/>
    <s v="995 478 517"/>
  </r>
  <r>
    <x v="407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08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09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10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11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12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13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14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15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16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17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18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19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20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21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22"/>
    <x v="10"/>
    <x v="8"/>
    <n v="0"/>
    <n v="0"/>
    <n v="0"/>
    <n v="0"/>
    <x v="1"/>
    <x v="298"/>
    <s v="Contratación Locador de Servicio - Reclamos"/>
    <x v="4"/>
    <x v="0"/>
    <m/>
    <m/>
    <m/>
    <n v="0"/>
    <s v="NO"/>
    <x v="2"/>
    <n v="0"/>
    <n v="0"/>
    <d v="1899-12-30T00:00:00"/>
    <d v="1899-12-30T00:00:00"/>
    <n v="2000"/>
    <s v=""/>
    <s v=""/>
    <s v=""/>
    <s v=""/>
    <s v=""/>
    <s v=""/>
    <s v=""/>
    <s v=""/>
    <s v=""/>
    <s v=""/>
    <s v=""/>
    <m/>
    <n v="2000"/>
    <m/>
    <s v=""/>
    <m/>
    <s v=""/>
    <m/>
    <s v=""/>
    <n v="2000"/>
    <n v="0"/>
    <n v="0"/>
    <s v="SI"/>
    <m/>
    <n v="0"/>
    <n v="0"/>
    <m/>
    <m/>
    <s v="Victor Raul Amez Angeles"/>
    <s v="960 175 799"/>
  </r>
  <r>
    <x v="423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880"/>
    <s v=""/>
    <s v=""/>
    <s v=""/>
    <s v=""/>
    <s v=""/>
    <s v=""/>
    <m/>
    <n v="880"/>
    <m/>
    <s v=""/>
    <m/>
    <s v=""/>
    <m/>
    <s v=""/>
    <n v="880"/>
    <n v="0"/>
    <n v="0"/>
    <s v="SI"/>
    <m/>
    <n v="0"/>
    <n v="0"/>
    <m/>
    <m/>
    <s v="Victor Raul Amez Angeles"/>
    <s v="960 175 799"/>
  </r>
  <r>
    <x v="424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880"/>
    <s v=""/>
    <s v=""/>
    <s v=""/>
    <s v=""/>
    <s v=""/>
    <s v=""/>
    <m/>
    <n v="880"/>
    <m/>
    <s v=""/>
    <m/>
    <s v=""/>
    <m/>
    <s v=""/>
    <n v="880"/>
    <n v="0"/>
    <n v="0"/>
    <s v="SI"/>
    <m/>
    <n v="0"/>
    <n v="0"/>
    <m/>
    <m/>
    <s v="Victor Raul Amez Angeles"/>
    <s v="960 175 799"/>
  </r>
  <r>
    <x v="425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880"/>
    <s v=""/>
    <s v=""/>
    <s v=""/>
    <s v=""/>
    <s v=""/>
    <s v=""/>
    <m/>
    <n v="880"/>
    <m/>
    <s v=""/>
    <m/>
    <s v=""/>
    <m/>
    <s v=""/>
    <n v="880"/>
    <n v="0"/>
    <n v="0"/>
    <s v="SI"/>
    <m/>
    <n v="0"/>
    <n v="0"/>
    <m/>
    <m/>
    <s v="Victor Raul Amez Angeles"/>
    <s v="960 175 799"/>
  </r>
  <r>
    <x v="426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780"/>
    <s v=""/>
    <s v=""/>
    <s v=""/>
    <s v=""/>
    <s v=""/>
    <s v=""/>
    <m/>
    <n v="780"/>
    <m/>
    <s v=""/>
    <m/>
    <s v=""/>
    <m/>
    <s v=""/>
    <n v="780"/>
    <n v="0"/>
    <n v="0"/>
    <s v="SI"/>
    <m/>
    <n v="0"/>
    <n v="0"/>
    <m/>
    <m/>
    <s v="Victor Raul Amez Angeles"/>
    <s v="960 175 799"/>
  </r>
  <r>
    <x v="427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630"/>
    <s v=""/>
    <s v=""/>
    <s v=""/>
    <s v=""/>
    <s v=""/>
    <s v=""/>
    <m/>
    <n v="630"/>
    <m/>
    <s v=""/>
    <m/>
    <s v=""/>
    <m/>
    <s v=""/>
    <n v="630"/>
    <n v="0"/>
    <n v="0"/>
    <s v="SI"/>
    <m/>
    <n v="0"/>
    <n v="0"/>
    <m/>
    <m/>
    <s v="Victor Raul Amez Angeles"/>
    <s v="960 175 799"/>
  </r>
  <r>
    <x v="428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630"/>
    <s v=""/>
    <s v=""/>
    <s v=""/>
    <s v=""/>
    <s v=""/>
    <s v=""/>
    <m/>
    <n v="630"/>
    <m/>
    <s v=""/>
    <m/>
    <s v=""/>
    <m/>
    <s v=""/>
    <n v="630"/>
    <n v="0"/>
    <n v="0"/>
    <s v="SI"/>
    <m/>
    <n v="0"/>
    <n v="0"/>
    <m/>
    <m/>
    <s v="Victor Raul Amez Angeles"/>
    <s v="960 175 799"/>
  </r>
  <r>
    <x v="429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n v="435"/>
    <s v=""/>
    <s v=""/>
    <s v=""/>
    <s v=""/>
    <m/>
    <n v="435"/>
    <m/>
    <s v=""/>
    <m/>
    <s v=""/>
    <m/>
    <s v=""/>
    <n v="435"/>
    <n v="0"/>
    <n v="0"/>
    <s v="SI"/>
    <m/>
    <n v="0"/>
    <n v="0"/>
    <m/>
    <m/>
    <s v="Victor Raul Amez Angeles"/>
    <s v="960 175 799"/>
  </r>
  <r>
    <x v="430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n v="120"/>
    <n v="120"/>
    <n v="120"/>
    <n v="60"/>
    <s v=""/>
    <m/>
    <n v="420"/>
    <m/>
    <s v=""/>
    <m/>
    <s v=""/>
    <m/>
    <s v=""/>
    <n v="420"/>
    <n v="0"/>
    <n v="0"/>
    <s v="SI"/>
    <m/>
    <n v="0"/>
    <n v="0"/>
    <m/>
    <m/>
    <s v="Victor Raul Amez Angeles"/>
    <s v="960 175 799"/>
  </r>
  <r>
    <x v="431"/>
    <x v="10"/>
    <x v="5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n v="100"/>
    <s v=""/>
    <n v="100"/>
    <s v=""/>
    <n v="100"/>
    <m/>
    <n v="300"/>
    <m/>
    <s v=""/>
    <m/>
    <s v=""/>
    <m/>
    <s v=""/>
    <n v="300"/>
    <n v="0"/>
    <n v="0"/>
    <s v="SI"/>
    <m/>
    <n v="0"/>
    <n v="0"/>
    <m/>
    <m/>
    <s v="Marco Leon  Aranguren"/>
    <s v="995 478 517"/>
  </r>
  <r>
    <x v="432"/>
    <x v="10"/>
    <x v="5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n v="100"/>
    <s v=""/>
    <n v="100"/>
    <s v=""/>
    <n v="100"/>
    <s v=""/>
    <s v=""/>
    <s v=""/>
    <s v=""/>
    <s v=""/>
    <s v=""/>
    <m/>
    <n v="300"/>
    <m/>
    <s v=""/>
    <m/>
    <s v=""/>
    <m/>
    <s v=""/>
    <n v="300"/>
    <n v="0"/>
    <n v="0"/>
    <s v="SI"/>
    <m/>
    <n v="0"/>
    <n v="0"/>
    <m/>
    <m/>
    <s v="Marco Leon  Aranguren"/>
    <s v="995 478 517"/>
  </r>
  <r>
    <x v="433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120"/>
    <s v=""/>
    <s v=""/>
    <s v=""/>
    <s v=""/>
    <s v=""/>
    <s v=""/>
    <m/>
    <n v="120"/>
    <m/>
    <s v=""/>
    <m/>
    <s v=""/>
    <m/>
    <s v=""/>
    <n v="120"/>
    <n v="0"/>
    <n v="0"/>
    <s v="SI"/>
    <m/>
    <n v="0"/>
    <n v="0"/>
    <m/>
    <m/>
    <s v="Victor Raul Amez Angeles"/>
    <s v="960 175 799"/>
  </r>
  <r>
    <x v="434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120"/>
    <s v=""/>
    <s v=""/>
    <s v=""/>
    <s v=""/>
    <s v=""/>
    <s v=""/>
    <m/>
    <n v="120"/>
    <m/>
    <s v=""/>
    <m/>
    <s v=""/>
    <m/>
    <s v=""/>
    <n v="120"/>
    <n v="0"/>
    <n v="0"/>
    <s v="SI"/>
    <m/>
    <n v="0"/>
    <n v="0"/>
    <m/>
    <m/>
    <s v="Victor Raul Amez Angeles"/>
    <s v="960 175 799"/>
  </r>
  <r>
    <x v="435"/>
    <x v="10"/>
    <x v="5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n v="120"/>
    <s v=""/>
    <s v=""/>
    <s v=""/>
    <s v=""/>
    <s v=""/>
    <s v=""/>
    <s v=""/>
    <s v=""/>
    <m/>
    <n v="120"/>
    <m/>
    <s v=""/>
    <m/>
    <s v=""/>
    <m/>
    <s v=""/>
    <n v="120"/>
    <n v="0"/>
    <n v="0"/>
    <s v="SI"/>
    <m/>
    <n v="0"/>
    <n v="0"/>
    <m/>
    <m/>
    <s v="Marco Leon  Aranguren"/>
    <s v="995 478 517"/>
  </r>
  <r>
    <x v="436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120"/>
    <s v=""/>
    <s v=""/>
    <s v=""/>
    <s v=""/>
    <s v=""/>
    <s v=""/>
    <m/>
    <n v="120"/>
    <m/>
    <s v=""/>
    <m/>
    <s v=""/>
    <m/>
    <s v=""/>
    <n v="120"/>
    <n v="0"/>
    <n v="0"/>
    <s v="SI"/>
    <m/>
    <n v="0"/>
    <n v="0"/>
    <m/>
    <m/>
    <s v="Victor Raul Amez Angeles"/>
    <s v="960 175 799"/>
  </r>
  <r>
    <x v="437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Victor Raul Amez Angeles"/>
    <s v="960 175 799"/>
  </r>
  <r>
    <x v="438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Victor Raul Amez Angeles"/>
    <s v="960 175 799"/>
  </r>
  <r>
    <x v="439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Victor Raul Amez Angeles"/>
    <s v="960 175 799"/>
  </r>
  <r>
    <x v="440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Victor Raul Amez Angeles"/>
    <s v="960 175 799"/>
  </r>
  <r>
    <x v="441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Victor Raul Amez Angeles"/>
    <s v="960 175 799"/>
  </r>
  <r>
    <x v="442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Victor Raul Amez Angeles"/>
    <s v="960 175 799"/>
  </r>
  <r>
    <x v="443"/>
    <x v="10"/>
    <x v="8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Victor Raul Amez Angeles"/>
    <s v="960 175 799"/>
  </r>
  <r>
    <x v="444"/>
    <x v="11"/>
    <x v="5"/>
    <n v="0"/>
    <n v="0"/>
    <n v="0"/>
    <n v="0"/>
    <x v="1"/>
    <x v="305"/>
    <s v="Honorarios PE"/>
    <x v="4"/>
    <x v="0"/>
    <m/>
    <m/>
    <m/>
    <n v="0"/>
    <s v="NO"/>
    <x v="2"/>
    <n v="0"/>
    <n v="0"/>
    <d v="1899-12-30T00:00:00"/>
    <d v="1899-12-30T00:00:00"/>
    <n v="30000"/>
    <n v="30000"/>
    <n v="30000"/>
    <n v="30000"/>
    <n v="30000"/>
    <n v="30000"/>
    <n v="30000"/>
    <n v="30000"/>
    <n v="30000"/>
    <n v="30000"/>
    <n v="30000"/>
    <n v="30000"/>
    <m/>
    <n v="360000"/>
    <m/>
    <s v=""/>
    <m/>
    <s v=""/>
    <m/>
    <s v=""/>
    <n v="360000"/>
    <n v="0"/>
    <n v="0"/>
    <s v="SI"/>
    <m/>
    <n v="0"/>
    <n v="0"/>
    <m/>
    <m/>
    <s v="Marco Leon  Aranguren"/>
    <s v="995 478 517"/>
  </r>
  <r>
    <x v="445"/>
    <x v="11"/>
    <x v="5"/>
    <n v="0"/>
    <n v="0"/>
    <n v="0"/>
    <n v="0"/>
    <x v="1"/>
    <x v="300"/>
    <s v="Contratación de locadores de servicio"/>
    <x v="4"/>
    <x v="0"/>
    <m/>
    <m/>
    <m/>
    <n v="0"/>
    <s v="NO"/>
    <x v="2"/>
    <n v="0"/>
    <n v="0"/>
    <d v="1899-12-30T00:00:00"/>
    <d v="1899-12-30T00:00:00"/>
    <n v="60000"/>
    <n v="60000"/>
    <n v="60000"/>
    <n v="60000"/>
    <n v="60000"/>
    <n v="60000"/>
    <s v=""/>
    <s v=""/>
    <s v=""/>
    <s v=""/>
    <s v=""/>
    <s v=""/>
    <m/>
    <n v="360000"/>
    <m/>
    <s v=""/>
    <m/>
    <s v=""/>
    <m/>
    <s v=""/>
    <n v="360000"/>
    <n v="0"/>
    <n v="0"/>
    <s v="SI"/>
    <m/>
    <n v="0"/>
    <n v="0"/>
    <m/>
    <m/>
    <s v="Marco Leon  Aranguren"/>
    <s v="995 478 517"/>
  </r>
  <r>
    <x v="446"/>
    <x v="11"/>
    <x v="5"/>
    <n v="0"/>
    <n v="0"/>
    <n v="0"/>
    <n v="0"/>
    <x v="1"/>
    <x v="306"/>
    <s v="04 consultores externos_x000a_- Rivadeneyra Sanchez Bruno Rafael _x000a_- Bacigalupo Vargas Jose Luis_x000a_- De la Vega Gaby_x000a_- Cordero Luis_x000a_- Nolasco Meza Ana Gabriel (reemplazo de De la Vega)"/>
    <x v="4"/>
    <x v="0"/>
    <m/>
    <m/>
    <m/>
    <n v="0"/>
    <s v="NO"/>
    <x v="2"/>
    <n v="0"/>
    <n v="0"/>
    <d v="1899-12-30T00:00:00"/>
    <d v="1899-12-30T00:00:00"/>
    <n v="31500"/>
    <n v="31500"/>
    <n v="21000"/>
    <n v="49000"/>
    <n v="59500"/>
    <n v="59500"/>
    <n v="10500"/>
    <n v="10000"/>
    <n v="10000"/>
    <n v="10000"/>
    <s v=""/>
    <s v=""/>
    <m/>
    <n v="292500"/>
    <m/>
    <s v=""/>
    <m/>
    <s v=""/>
    <m/>
    <s v=""/>
    <n v="292500"/>
    <n v="0"/>
    <n v="0"/>
    <s v="SI"/>
    <m/>
    <n v="0"/>
    <n v="0"/>
    <m/>
    <m/>
    <s v="Marco Leon  Aranguren"/>
    <s v="995 478 517"/>
  </r>
  <r>
    <x v="447"/>
    <x v="11"/>
    <x v="5"/>
    <n v="0"/>
    <n v="0"/>
    <n v="0"/>
    <n v="0"/>
    <x v="1"/>
    <x v="301"/>
    <s v="Atenciones oficiales a personas, emp. e inst. vinculadas con las funciones del BN y reuniones de trabajo con personal BN."/>
    <x v="4"/>
    <x v="0"/>
    <m/>
    <m/>
    <m/>
    <n v="0"/>
    <s v="NO"/>
    <x v="2"/>
    <n v="0"/>
    <n v="0"/>
    <d v="1899-12-30T00:00:00"/>
    <d v="1899-12-30T00:00:00"/>
    <n v="3333"/>
    <n v="3333"/>
    <n v="3333"/>
    <n v="3333"/>
    <n v="3333"/>
    <n v="3335"/>
    <n v="12000"/>
    <s v=""/>
    <s v=""/>
    <s v=""/>
    <s v=""/>
    <s v=""/>
    <m/>
    <n v="32000"/>
    <m/>
    <s v=""/>
    <m/>
    <s v=""/>
    <m/>
    <s v=""/>
    <n v="32000"/>
    <n v="0"/>
    <n v="0"/>
    <s v="SI"/>
    <m/>
    <n v="0"/>
    <n v="0"/>
    <m/>
    <m/>
    <s v="Marco Leon  Aranguren"/>
    <s v="995 478 517"/>
  </r>
  <r>
    <x v="448"/>
    <x v="11"/>
    <x v="5"/>
    <n v="0"/>
    <n v="0"/>
    <n v="0"/>
    <n v="0"/>
    <x v="1"/>
    <x v="307"/>
    <s v="Asesoria en la revision de polizas y en la elaboracion y preparacion de las bases de acuerdo a las bases estandarizadas y aprobadas por El OSCE_x000a_- Gerardo Sanchez"/>
    <x v="4"/>
    <x v="0"/>
    <m/>
    <m/>
    <m/>
    <n v="0"/>
    <s v="NO"/>
    <x v="2"/>
    <n v="0"/>
    <n v="0"/>
    <d v="1899-12-30T00:00:00"/>
    <d v="1899-12-30T00:00:00"/>
    <s v=""/>
    <s v=""/>
    <s v=""/>
    <s v=""/>
    <s v=""/>
    <n v="10000"/>
    <n v="10000"/>
    <n v="10000"/>
    <s v=""/>
    <s v=""/>
    <s v=""/>
    <s v=""/>
    <m/>
    <n v="30000"/>
    <m/>
    <s v=""/>
    <m/>
    <s v=""/>
    <m/>
    <s v=""/>
    <n v="30000"/>
    <n v="0"/>
    <n v="0"/>
    <s v="SI"/>
    <m/>
    <n v="0"/>
    <n v="0"/>
    <m/>
    <m/>
    <s v="Marco Leon  Aranguren"/>
    <s v="995 478 517"/>
  </r>
  <r>
    <x v="449"/>
    <x v="11"/>
    <x v="5"/>
    <n v="0"/>
    <n v="0"/>
    <n v="0"/>
    <n v="0"/>
    <x v="1"/>
    <x v="303"/>
    <s v="Gastos de suministros tales como: gaseosas, galletas, café, azúcar, infusiones, menaje etc."/>
    <x v="4"/>
    <x v="0"/>
    <m/>
    <m/>
    <m/>
    <n v="0"/>
    <s v="NO"/>
    <x v="2"/>
    <n v="0"/>
    <n v="0"/>
    <d v="1899-12-30T00:00:00"/>
    <d v="1899-12-30T00:00:00"/>
    <n v="5000"/>
    <n v="5000"/>
    <n v="5000"/>
    <n v="5000"/>
    <n v="5000"/>
    <n v="5000"/>
    <s v=""/>
    <s v=""/>
    <s v=""/>
    <s v=""/>
    <s v=""/>
    <s v=""/>
    <m/>
    <n v="30000"/>
    <m/>
    <s v=""/>
    <m/>
    <s v=""/>
    <m/>
    <s v=""/>
    <n v="30000"/>
    <n v="0"/>
    <n v="0"/>
    <s v="SI"/>
    <m/>
    <n v="0"/>
    <n v="0"/>
    <m/>
    <m/>
    <s v="Marco Leon  Aranguren"/>
    <s v="995 478 517"/>
  </r>
  <r>
    <x v="450"/>
    <x v="11"/>
    <x v="5"/>
    <n v="0"/>
    <n v="0"/>
    <n v="0"/>
    <n v="0"/>
    <x v="1"/>
    <x v="308"/>
    <s v="Servicio de Suscripción SAE de Apoyo Consultoría"/>
    <x v="4"/>
    <x v="0"/>
    <m/>
    <m/>
    <m/>
    <n v="0"/>
    <s v="NO"/>
    <x v="2"/>
    <n v="0"/>
    <n v="0"/>
    <d v="1899-12-30T00:00:00"/>
    <d v="1899-12-30T00:00:00"/>
    <s v=""/>
    <s v=""/>
    <s v=""/>
    <n v="29900"/>
    <s v=""/>
    <s v=""/>
    <s v=""/>
    <s v=""/>
    <s v=""/>
    <s v=""/>
    <s v=""/>
    <s v=""/>
    <m/>
    <n v="29900"/>
    <m/>
    <s v=""/>
    <m/>
    <s v=""/>
    <m/>
    <s v=""/>
    <n v="29900"/>
    <n v="0"/>
    <n v="0"/>
    <s v="SI"/>
    <m/>
    <n v="0"/>
    <n v="0"/>
    <m/>
    <m/>
    <s v="Marco Leon  Aranguren"/>
    <s v="995 478 517"/>
  </r>
  <r>
    <x v="451"/>
    <x v="11"/>
    <x v="5"/>
    <n v="0"/>
    <n v="0"/>
    <n v="0"/>
    <n v="0"/>
    <x v="1"/>
    <x v="309"/>
    <s v="Profesional especializado para las coordinaciones parlamentarias_x000a_Del Pomar Saettone Magali Olga Betty"/>
    <x v="4"/>
    <x v="0"/>
    <m/>
    <m/>
    <m/>
    <n v="0"/>
    <s v="NO"/>
    <x v="2"/>
    <n v="0"/>
    <n v="0"/>
    <d v="1899-12-30T00:00:00"/>
    <d v="1899-12-30T00:00:00"/>
    <s v=""/>
    <n v="9000"/>
    <n v="9000"/>
    <n v="9000"/>
    <s v=""/>
    <s v=""/>
    <s v=""/>
    <s v=""/>
    <s v=""/>
    <s v=""/>
    <s v=""/>
    <s v=""/>
    <m/>
    <n v="27000"/>
    <m/>
    <s v=""/>
    <m/>
    <s v=""/>
    <m/>
    <s v=""/>
    <n v="27000"/>
    <n v="0"/>
    <n v="0"/>
    <s v="SI"/>
    <m/>
    <n v="0"/>
    <n v="0"/>
    <m/>
    <m/>
    <s v="Marco Leon  Aranguren"/>
    <s v="995 478 517"/>
  </r>
  <r>
    <x v="452"/>
    <x v="11"/>
    <x v="5"/>
    <n v="0"/>
    <n v="0"/>
    <n v="0"/>
    <n v="0"/>
    <x v="1"/>
    <x v="310"/>
    <s v="Consultorías inherentes al área"/>
    <x v="4"/>
    <x v="0"/>
    <m/>
    <m/>
    <m/>
    <n v="0"/>
    <s v="NO"/>
    <x v="2"/>
    <n v="0"/>
    <n v="0"/>
    <d v="1899-12-30T00:00:00"/>
    <d v="1899-12-30T00:00:00"/>
    <s v=""/>
    <s v=""/>
    <n v="10000"/>
    <s v=""/>
    <s v=""/>
    <n v="10000"/>
    <s v=""/>
    <s v=""/>
    <s v=""/>
    <s v=""/>
    <s v=""/>
    <s v=""/>
    <m/>
    <n v="20000"/>
    <m/>
    <s v=""/>
    <m/>
    <s v=""/>
    <m/>
    <s v=""/>
    <n v="20000"/>
    <n v="0"/>
    <n v="0"/>
    <s v="SI"/>
    <m/>
    <n v="0"/>
    <n v="0"/>
    <m/>
    <m/>
    <s v="Marco Leon  Aranguren"/>
    <s v="995 478 517"/>
  </r>
  <r>
    <x v="453"/>
    <x v="11"/>
    <x v="5"/>
    <n v="0"/>
    <n v="0"/>
    <n v="0"/>
    <n v="0"/>
    <x v="1"/>
    <x v="302"/>
    <s v="Comisiones varias al Exterior"/>
    <x v="4"/>
    <x v="0"/>
    <m/>
    <m/>
    <m/>
    <n v="0"/>
    <s v="NO"/>
    <x v="2"/>
    <n v="0"/>
    <n v="0"/>
    <d v="1899-12-30T00:00:00"/>
    <d v="1899-12-30T00:00:00"/>
    <s v=""/>
    <s v=""/>
    <s v=""/>
    <n v="6407"/>
    <s v=""/>
    <s v=""/>
    <s v=""/>
    <s v=""/>
    <s v=""/>
    <s v=""/>
    <s v=""/>
    <s v=""/>
    <m/>
    <n v="6407"/>
    <m/>
    <s v=""/>
    <m/>
    <s v=""/>
    <m/>
    <s v=""/>
    <n v="6407"/>
    <n v="0"/>
    <n v="0"/>
    <s v="SI"/>
    <m/>
    <n v="0"/>
    <n v="0"/>
    <m/>
    <m/>
    <s v="Marco Leon  Aranguren"/>
    <s v="995 478 517"/>
  </r>
  <r>
    <x v="454"/>
    <x v="11"/>
    <x v="5"/>
    <n v="0"/>
    <n v="0"/>
    <n v="0"/>
    <n v="0"/>
    <x v="1"/>
    <x v="311"/>
    <s v="Comisión de Servicios a Nivel Nacional  (1 viaje al mes, 02 días) PE "/>
    <x v="4"/>
    <x v="0"/>
    <m/>
    <m/>
    <m/>
    <n v="0"/>
    <s v="NO"/>
    <x v="2"/>
    <n v="0"/>
    <n v="0"/>
    <d v="1899-12-30T00:00:00"/>
    <d v="1899-12-30T00:00:00"/>
    <n v="770"/>
    <n v="770"/>
    <n v="770"/>
    <n v="770"/>
    <n v="770"/>
    <n v="770"/>
    <s v=""/>
    <s v=""/>
    <s v=""/>
    <s v=""/>
    <s v=""/>
    <s v=""/>
    <m/>
    <n v="4620"/>
    <m/>
    <s v=""/>
    <m/>
    <s v=""/>
    <m/>
    <s v=""/>
    <n v="4620"/>
    <n v="0"/>
    <n v="0"/>
    <s v="SI"/>
    <m/>
    <n v="0"/>
    <n v="0"/>
    <m/>
    <m/>
    <s v="Marco Leon  Aranguren"/>
    <s v="995 478 517"/>
  </r>
  <r>
    <x v="455"/>
    <x v="11"/>
    <x v="5"/>
    <n v="0"/>
    <n v="0"/>
    <n v="0"/>
    <n v="0"/>
    <x v="1"/>
    <x v="302"/>
    <s v="Comisiones varias al Exterior"/>
    <x v="4"/>
    <x v="0"/>
    <m/>
    <m/>
    <m/>
    <n v="0"/>
    <s v="NO"/>
    <x v="2"/>
    <n v="0"/>
    <n v="0"/>
    <d v="1899-12-30T00:00:00"/>
    <d v="1899-12-30T00:00:00"/>
    <s v=""/>
    <s v=""/>
    <s v=""/>
    <n v="4404"/>
    <s v=""/>
    <s v=""/>
    <s v=""/>
    <s v=""/>
    <s v=""/>
    <s v=""/>
    <s v=""/>
    <s v=""/>
    <m/>
    <n v="4404"/>
    <m/>
    <s v=""/>
    <m/>
    <s v=""/>
    <m/>
    <s v=""/>
    <n v="4404"/>
    <n v="0"/>
    <n v="0"/>
    <s v="SI"/>
    <m/>
    <n v="0"/>
    <n v="0"/>
    <m/>
    <m/>
    <s v="Marco Leon  Aranguren"/>
    <s v="995 478 517"/>
  </r>
  <r>
    <x v="456"/>
    <x v="11"/>
    <x v="5"/>
    <n v="0"/>
    <n v="0"/>
    <n v="0"/>
    <n v="0"/>
    <x v="1"/>
    <x v="312"/>
    <s v="Comisión de Servicios a Nivel Nacional (1 viaje al mes, 02 días) 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640"/>
    <n v="640"/>
    <n v="640"/>
    <n v="640"/>
    <n v="640"/>
    <n v="640"/>
    <m/>
    <n v="3840"/>
    <m/>
    <s v=""/>
    <m/>
    <s v=""/>
    <m/>
    <s v=""/>
    <n v="3840"/>
    <n v="0"/>
    <n v="0"/>
    <s v="SI"/>
    <m/>
    <n v="0"/>
    <n v="0"/>
    <m/>
    <m/>
    <s v="Marco Leon  Aranguren"/>
    <s v="995 478 517"/>
  </r>
  <r>
    <x v="457"/>
    <x v="11"/>
    <x v="5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n v="200"/>
    <n v="200"/>
    <n v="200"/>
    <n v="320"/>
    <n v="200"/>
    <n v="320"/>
    <s v=""/>
    <s v=""/>
    <s v=""/>
    <s v=""/>
    <s v=""/>
    <s v=""/>
    <m/>
    <n v="1440"/>
    <m/>
    <s v=""/>
    <m/>
    <s v=""/>
    <m/>
    <s v=""/>
    <n v="1440"/>
    <n v="0"/>
    <n v="0"/>
    <s v="SI"/>
    <m/>
    <n v="0"/>
    <n v="0"/>
    <m/>
    <m/>
    <s v="Marco Leon  Aranguren"/>
    <s v="995 478 517"/>
  </r>
  <r>
    <x v="458"/>
    <x v="11"/>
    <x v="5"/>
    <n v="0"/>
    <n v="0"/>
    <n v="0"/>
    <n v="0"/>
    <x v="1"/>
    <x v="312"/>
    <s v="Comisión de Servicios a Nivel Nacional (1 viaje al mes, 02 días) "/>
    <x v="4"/>
    <x v="0"/>
    <m/>
    <m/>
    <m/>
    <n v="0"/>
    <s v="NO"/>
    <x v="2"/>
    <n v="0"/>
    <n v="0"/>
    <d v="1899-12-30T00:00:00"/>
    <d v="1899-12-30T00:00:00"/>
    <s v=""/>
    <s v=""/>
    <s v=""/>
    <n v="86"/>
    <s v=""/>
    <s v=""/>
    <s v=""/>
    <s v=""/>
    <s v=""/>
    <s v=""/>
    <s v=""/>
    <s v=""/>
    <m/>
    <n v="86"/>
    <m/>
    <s v=""/>
    <m/>
    <s v=""/>
    <m/>
    <s v=""/>
    <n v="86"/>
    <n v="0"/>
    <n v="0"/>
    <s v="SI"/>
    <m/>
    <n v="0"/>
    <n v="0"/>
    <m/>
    <m/>
    <s v="Marco Leon  Aranguren"/>
    <s v="995 478 517"/>
  </r>
  <r>
    <x v="459"/>
    <x v="11"/>
    <x v="5"/>
    <n v="0"/>
    <n v="0"/>
    <n v="0"/>
    <n v="0"/>
    <x v="1"/>
    <x v="302"/>
    <s v="Comisiones varias al Exterior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995 478 517"/>
  </r>
  <r>
    <x v="460"/>
    <x v="11"/>
    <x v="5"/>
    <n v="0"/>
    <n v="0"/>
    <n v="0"/>
    <n v="0"/>
    <x v="1"/>
    <x v="14"/>
    <s v="Comisión de Servicios a Nivel Nacional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995 478 517"/>
  </r>
  <r>
    <x v="461"/>
    <x v="11"/>
    <x v="5"/>
    <n v="0"/>
    <n v="0"/>
    <n v="0"/>
    <n v="0"/>
    <x v="1"/>
    <x v="313"/>
    <s v="Comisión de Servicios a Nivel Nacional (1 viaje al mes, 02 días) PE 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995 478 517"/>
  </r>
  <r>
    <x v="462"/>
    <x v="11"/>
    <x v="5"/>
    <n v="0"/>
    <n v="0"/>
    <n v="0"/>
    <n v="0"/>
    <x v="1"/>
    <x v="302"/>
    <s v="Comisiones varias al Exterior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s v="Marco Leon  Aranguren"/>
    <s v="995 478 517"/>
  </r>
  <r>
    <x v="463"/>
    <x v="12"/>
    <x v="5"/>
    <n v="0"/>
    <s v="Gerencia de Innovación y Transformación Digital"/>
    <n v="0"/>
    <n v="0"/>
    <x v="4"/>
    <x v="314"/>
    <s v="Contratación de locadores de servicios – Innovación y DT"/>
    <x v="2"/>
    <x v="0"/>
    <m/>
    <m/>
    <m/>
    <s v="Moderada"/>
    <s v="NO"/>
    <x v="2"/>
    <s v="Enero"/>
    <s v="12"/>
    <d v="2023-01-01T00:00:00"/>
    <d v="2023-12-31T00:00:00"/>
    <n v="79000"/>
    <n v="79000"/>
    <n v="79000"/>
    <n v="79000"/>
    <n v="79000"/>
    <n v="79000"/>
    <n v="79000"/>
    <n v="79000"/>
    <n v="79000"/>
    <n v="79000"/>
    <n v="79000"/>
    <n v="79000"/>
    <m/>
    <n v="948000"/>
    <m/>
    <s v=""/>
    <m/>
    <s v=""/>
    <m/>
    <s v=""/>
    <n v="948000"/>
    <s v="Contratación"/>
    <s v="No Significativa"/>
    <s v="SI"/>
    <m/>
    <s v="Renovación"/>
    <s v="SI"/>
    <m/>
    <m/>
    <s v="Victor Raul Amez Angeles"/>
    <s v="959 175 799"/>
  </r>
  <r>
    <x v="464"/>
    <x v="12"/>
    <x v="3"/>
    <s v=""/>
    <s v="Gerencia de Innovación y Transformación Digital"/>
    <s v=""/>
    <s v=""/>
    <x v="4"/>
    <x v="315"/>
    <s v="MOVILIDAD SERVICIO LOCAL"/>
    <x v="2"/>
    <x v="0"/>
    <m/>
    <m/>
    <m/>
    <s v="Moderada"/>
    <s v="NO"/>
    <x v="2"/>
    <s v="Junio"/>
    <s v="3"/>
    <d v="2023-06-01T00:00:00"/>
    <d v="2023-11-30T00:00:00"/>
    <s v=""/>
    <s v=""/>
    <s v=""/>
    <s v=""/>
    <s v=""/>
    <n v="120"/>
    <s v=""/>
    <s v=""/>
    <n v="120"/>
    <s v=""/>
    <s v=""/>
    <s v=""/>
    <m/>
    <n v="240"/>
    <m/>
    <s v=""/>
    <m/>
    <s v=""/>
    <m/>
    <s v=""/>
    <n v="240"/>
    <s v="Contratación"/>
    <s v="No Significativa"/>
    <s v="SI"/>
    <m/>
    <s v="Continuidad"/>
    <s v="NO"/>
    <m/>
    <m/>
    <s v="Victor Raul Amez Angeles"/>
    <s v="959 175 799"/>
  </r>
  <r>
    <x v="465"/>
    <x v="12"/>
    <x v="3"/>
    <s v=""/>
    <s v="Gerencia de Innovación y Transformación Digital"/>
    <s v=""/>
    <s v="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n v="880"/>
    <s v=""/>
    <s v=""/>
    <n v="880"/>
    <s v=""/>
    <s v=""/>
    <s v=""/>
    <m/>
    <n v="1760"/>
    <m/>
    <s v=""/>
    <m/>
    <s v=""/>
    <m/>
    <s v=""/>
    <n v="1760"/>
    <n v="0"/>
    <n v="0"/>
    <s v="SI"/>
    <m/>
    <n v="0"/>
    <n v="0"/>
    <m/>
    <m/>
    <s v="Victor Raul Amez Angeles"/>
    <s v="960 175 799"/>
  </r>
  <r>
    <x v="466"/>
    <x v="12"/>
    <x v="3"/>
    <s v=""/>
    <s v="Gerencia de Innovación y Transformación Digital"/>
    <s v=""/>
    <s v="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n v="640"/>
    <s v=""/>
    <s v=""/>
    <n v="640"/>
    <s v=""/>
    <s v=""/>
    <s v=""/>
    <m/>
    <n v="1280"/>
    <m/>
    <s v=""/>
    <m/>
    <s v=""/>
    <m/>
    <s v=""/>
    <n v="1280"/>
    <n v="0"/>
    <n v="0"/>
    <s v="SI"/>
    <m/>
    <n v="0"/>
    <n v="0"/>
    <m/>
    <m/>
    <s v="Victor Raul Amez Angeles"/>
    <s v="962 175 799"/>
  </r>
  <r>
    <x v="467"/>
    <x v="8"/>
    <x v="7"/>
    <s v="Riesgos Financieros"/>
    <s v="Gerencia de Riesgos"/>
    <s v="Riesgos Crediticios y Financieros"/>
    <s v="Riesgos Financieros"/>
    <x v="8"/>
    <x v="316"/>
    <s v="Clasificación de riesgos para el Banco de la Nación (Ítem 1)"/>
    <x v="2"/>
    <x v="0"/>
    <m/>
    <m/>
    <m/>
    <s v="Muy Alta"/>
    <s v="NO"/>
    <x v="0"/>
    <s v="Sin convocatoria"/>
    <s v="36"/>
    <d v="2020-12-22T00:00:00"/>
    <d v="2023-12-21T00:00:00"/>
    <s v=""/>
    <s v=""/>
    <s v=""/>
    <n v="21000"/>
    <s v=""/>
    <s v=""/>
    <s v=""/>
    <s v=""/>
    <s v=""/>
    <n v="21000"/>
    <s v=""/>
    <s v=""/>
    <m/>
    <n v="42000"/>
    <m/>
    <s v=""/>
    <m/>
    <s v=""/>
    <m/>
    <s v=""/>
    <n v="42000"/>
    <s v="Contratación"/>
    <s v="Significativa"/>
    <s v="SI"/>
    <m/>
    <s v="Continuidad"/>
    <s v="SI"/>
    <m/>
    <m/>
    <s v="Luis Rodolfo Rebatta Trujillo"/>
    <s v="993 544 991"/>
  </r>
  <r>
    <x v="468"/>
    <x v="8"/>
    <x v="7"/>
    <s v="Riesgos Financieros"/>
    <s v="Gerencia de Riesgos"/>
    <s v="Riesgos Crediticios y Financieros"/>
    <s v="Riesgos Financieros"/>
    <x v="8"/>
    <x v="317"/>
    <s v="Clasificación de riesgos para el Banco de la Nación (Ítem 1)"/>
    <x v="2"/>
    <x v="0"/>
    <m/>
    <m/>
    <m/>
    <s v="Muy Alta"/>
    <s v="NO"/>
    <x v="0"/>
    <s v="Junio"/>
    <s v="36"/>
    <d v="2023-12-18T00:00:00"/>
    <d v="2026-12-17T00:00:00"/>
    <s v=""/>
    <s v=""/>
    <s v=""/>
    <s v=""/>
    <s v=""/>
    <s v=""/>
    <s v=""/>
    <s v=""/>
    <s v=""/>
    <s v=""/>
    <s v=""/>
    <n v="3924"/>
    <m/>
    <n v="3924"/>
    <m/>
    <n v="110000"/>
    <m/>
    <n v="110000"/>
    <m/>
    <n v="106076"/>
    <n v="330000"/>
    <s v="Contratación"/>
    <s v="Significativa"/>
    <s v="SI"/>
    <m/>
    <s v="Renovación"/>
    <s v="SI"/>
    <m/>
    <m/>
    <s v="Luis Rodolfo Rebatta Trujillo"/>
    <s v="993 544 991"/>
  </r>
  <r>
    <x v="469"/>
    <x v="8"/>
    <x v="7"/>
    <s v="Riesgos Financieros"/>
    <s v="Gerencia de Riesgos"/>
    <s v="Riesgos Crediticios y Financieros"/>
    <s v="Riesgos Financieros"/>
    <x v="8"/>
    <x v="318"/>
    <s v="Clasificación de riesgos para el Banco de la Nación (Ítem 2)"/>
    <x v="2"/>
    <x v="0"/>
    <m/>
    <m/>
    <m/>
    <s v="Muy Alta"/>
    <s v="NO"/>
    <x v="0"/>
    <s v="Sin convocatoria"/>
    <s v="36"/>
    <d v="2020-12-18T00:00:00"/>
    <d v="2023-12-17T00:00:00"/>
    <s v=""/>
    <s v=""/>
    <s v=""/>
    <n v="31498"/>
    <s v=""/>
    <s v=""/>
    <s v=""/>
    <s v=""/>
    <s v=""/>
    <n v="31498"/>
    <s v=""/>
    <s v=""/>
    <m/>
    <n v="62996"/>
    <m/>
    <s v=""/>
    <m/>
    <s v=""/>
    <m/>
    <s v=""/>
    <n v="62996"/>
    <s v="Contratación"/>
    <s v="Significativa"/>
    <s v="SI"/>
    <m/>
    <s v="Continuidad"/>
    <s v="SI"/>
    <m/>
    <m/>
    <s v="Luis Rodolfo Rebatta Trujillo"/>
    <s v="993 544 991"/>
  </r>
  <r>
    <x v="470"/>
    <x v="8"/>
    <x v="7"/>
    <s v="Riesgos Financieros"/>
    <s v="Gerencia de Riesgos"/>
    <s v="Riesgos Crediticios y Financieros"/>
    <s v="Riesgos Financieros"/>
    <x v="8"/>
    <x v="319"/>
    <s v="Clasificación internacional de riesgos."/>
    <x v="2"/>
    <x v="0"/>
    <m/>
    <m/>
    <m/>
    <s v="Muy Alta"/>
    <s v="SI"/>
    <x v="2"/>
    <s v="Sin convocatoria"/>
    <s v="36"/>
    <d v="2022-02-23T00:00:00"/>
    <d v="2025-02-22T00:00:00"/>
    <s v=""/>
    <s v=""/>
    <s v=""/>
    <s v=""/>
    <s v=""/>
    <n v="160000"/>
    <s v=""/>
    <s v=""/>
    <s v=""/>
    <s v=""/>
    <s v=""/>
    <s v=""/>
    <m/>
    <n v="160000"/>
    <m/>
    <n v="160000"/>
    <m/>
    <n v="26667"/>
    <m/>
    <s v=""/>
    <n v="346667"/>
    <s v="Contratación"/>
    <s v="Significativa"/>
    <s v="SI"/>
    <m/>
    <s v="Continuidad"/>
    <s v="SI"/>
    <m/>
    <m/>
    <s v="Luis Rodolfo Rebatta Trujillo"/>
    <s v="993 544 991"/>
  </r>
  <r>
    <x v="471"/>
    <x v="8"/>
    <x v="7"/>
    <s v="Riesgos Financieros"/>
    <s v="Gerencia de Riesgos"/>
    <s v="Riesgos Crediticios y Financieros"/>
    <s v="Riesgos Financieros"/>
    <x v="8"/>
    <x v="319"/>
    <s v="Clasificación internacional de riesgos."/>
    <x v="2"/>
    <x v="0"/>
    <m/>
    <m/>
    <m/>
    <s v="Muy Alta"/>
    <s v="SI"/>
    <x v="2"/>
    <s v="Sin convocatoria"/>
    <s v="36"/>
    <d v="2025-03-23T00:00:00"/>
    <d v="2028-03-22T00:00:00"/>
    <s v=""/>
    <s v=""/>
    <s v=""/>
    <s v=""/>
    <s v=""/>
    <s v=""/>
    <s v=""/>
    <s v=""/>
    <s v=""/>
    <s v=""/>
    <s v=""/>
    <s v=""/>
    <m/>
    <s v=""/>
    <m/>
    <s v=""/>
    <m/>
    <n v="133333"/>
    <m/>
    <n v="160000"/>
    <n v="293333"/>
    <s v="Contratación"/>
    <s v="Significativa"/>
    <s v="NO"/>
    <m/>
    <s v="Renovación"/>
    <s v="SI"/>
    <m/>
    <m/>
    <s v="Luis Rodolfo Rebatta Trujillo"/>
    <s v="993 544 991"/>
  </r>
  <r>
    <x v="472"/>
    <x v="8"/>
    <x v="7"/>
    <s v="Riesgos Financieros"/>
    <s v="Gerencia de Riesgos"/>
    <s v="Riesgos Crediticios y Financieros"/>
    <s v="Riesgos Financieros"/>
    <x v="8"/>
    <x v="320"/>
    <s v="Servicio de Revisión del Modelo de Riesgo de Mercado - Tasa de Interes"/>
    <x v="2"/>
    <x v="0"/>
    <m/>
    <m/>
    <m/>
    <s v="Muy Alta"/>
    <s v="NO"/>
    <x v="0"/>
    <s v="Marzo"/>
    <s v="3"/>
    <d v="2023-06-01T00:00:00"/>
    <d v="2023-08-31T00:00:00"/>
    <s v=""/>
    <s v=""/>
    <s v=""/>
    <s v=""/>
    <s v=""/>
    <s v=""/>
    <s v=""/>
    <n v="90000"/>
    <s v=""/>
    <s v=""/>
    <s v=""/>
    <s v=""/>
    <m/>
    <n v="90000"/>
    <m/>
    <s v=""/>
    <m/>
    <s v=""/>
    <m/>
    <s v=""/>
    <n v="90000"/>
    <s v="Contratación"/>
    <s v="No Significativa"/>
    <s v="SI"/>
    <m/>
    <s v="Nuevo"/>
    <s v="NO"/>
    <m/>
    <m/>
    <s v="Luis Rodolfo Rebatta Trujillo"/>
    <s v="993 544 991"/>
  </r>
  <r>
    <x v="473"/>
    <x v="8"/>
    <x v="7"/>
    <s v="Riesgos Financieros"/>
    <s v="Gerencia de Riesgos"/>
    <s v="Riesgos Crediticios y Financieros"/>
    <s v="Riesgos Financieros"/>
    <x v="8"/>
    <x v="321"/>
    <s v="Servicio de Revisión del Modelo Interno de Riesgo País"/>
    <x v="2"/>
    <x v="0"/>
    <m/>
    <m/>
    <m/>
    <s v="Alta"/>
    <s v="NO"/>
    <x v="0"/>
    <s v="Marzo"/>
    <s v="3"/>
    <d v="2023-06-01T00:00:00"/>
    <d v="2023-08-31T00:00:00"/>
    <s v=""/>
    <s v=""/>
    <s v=""/>
    <s v=""/>
    <s v=""/>
    <n v="60000"/>
    <s v=""/>
    <s v=""/>
    <s v=""/>
    <s v=""/>
    <s v=""/>
    <s v=""/>
    <m/>
    <n v="60000"/>
    <m/>
    <s v=""/>
    <m/>
    <s v=""/>
    <m/>
    <s v=""/>
    <n v="60000"/>
    <s v="Contratación"/>
    <s v="No Significativa"/>
    <s v="SI"/>
    <m/>
    <s v="Nuevo"/>
    <s v="NO"/>
    <m/>
    <m/>
    <s v="Luis Rodolfo Rebatta Trujillo"/>
    <s v="993 544 991"/>
  </r>
  <r>
    <x v="474"/>
    <x v="8"/>
    <x v="7"/>
    <s v="Riesgos Financieros"/>
    <s v="Gerencia de Riesgos"/>
    <s v="Riesgos Crediticios y Financieros"/>
    <s v="Riesgos Financieros"/>
    <x v="8"/>
    <x v="322"/>
    <s v="Servicio de Revisión del Modelo de Asignación de Lineas de Contraparte"/>
    <x v="2"/>
    <x v="0"/>
    <m/>
    <m/>
    <m/>
    <s v="Alta"/>
    <s v="NO"/>
    <x v="0"/>
    <s v="Marzo"/>
    <s v="3"/>
    <d v="2023-06-01T00:00:00"/>
    <d v="2023-08-31T00:00:00"/>
    <s v=""/>
    <s v=""/>
    <s v=""/>
    <s v=""/>
    <s v=""/>
    <n v="40000"/>
    <s v=""/>
    <s v=""/>
    <s v=""/>
    <s v=""/>
    <s v=""/>
    <s v=""/>
    <m/>
    <n v="40000"/>
    <m/>
    <s v=""/>
    <m/>
    <s v=""/>
    <m/>
    <s v=""/>
    <n v="40000"/>
    <s v="Contratación"/>
    <s v="No Significativa"/>
    <s v="SI"/>
    <m/>
    <s v="Nuevo"/>
    <s v="NO"/>
    <m/>
    <m/>
    <s v="Luis Rodolfo Rebatta Trujillo"/>
    <s v="993 544 991"/>
  </r>
  <r>
    <x v="475"/>
    <x v="8"/>
    <x v="7"/>
    <s v="Riesgos Financieros"/>
    <s v="Gerencia de Tecnologías de Información"/>
    <s v=""/>
    <s v=""/>
    <x v="8"/>
    <x v="323"/>
    <s v="Licenciamiento Eviews"/>
    <x v="2"/>
    <x v="0"/>
    <m/>
    <m/>
    <m/>
    <s v="Muy Alta"/>
    <s v="NO"/>
    <x v="2"/>
    <s v="Sin convocatoria"/>
    <s v="1"/>
    <d v="2023-08-01T00:00:00"/>
    <d v="2023-08-31T00:00:00"/>
    <s v=""/>
    <s v=""/>
    <s v=""/>
    <s v=""/>
    <s v=""/>
    <s v=""/>
    <s v=""/>
    <n v="24700"/>
    <s v=""/>
    <s v=""/>
    <s v=""/>
    <s v=""/>
    <m/>
    <n v="24700"/>
    <m/>
    <s v=""/>
    <m/>
    <s v=""/>
    <m/>
    <s v=""/>
    <n v="24700"/>
    <s v="Contratación"/>
    <s v="No Significativa"/>
    <s v="SI"/>
    <m/>
    <s v="Nuevo"/>
    <s v="NO"/>
    <m/>
    <m/>
    <s v="Luis Rodolfo Rebatta Trujillo"/>
    <s v="993 544 991"/>
  </r>
  <r>
    <x v="476"/>
    <x v="8"/>
    <x v="7"/>
    <s v="Riesgos Financieros"/>
    <s v="Gerencia de Riesgos"/>
    <s v="Riesgos Crediticios y Financieros"/>
    <s v="Riesgos Financieros"/>
    <x v="8"/>
    <x v="324"/>
    <s v="Servicio de Soporte y Mantenimiento del RISK-LAB"/>
    <x v="2"/>
    <x v="0"/>
    <m/>
    <m/>
    <m/>
    <s v="Alta"/>
    <s v="NO"/>
    <x v="2"/>
    <s v="Sin convocatoria"/>
    <s v="24"/>
    <d v="2021-07-20T00:00:00"/>
    <d v="2023-07-19T00:00:00"/>
    <s v=""/>
    <s v=""/>
    <n v="11000"/>
    <s v=""/>
    <s v=""/>
    <s v=""/>
    <s v=""/>
    <s v=""/>
    <s v=""/>
    <s v=""/>
    <s v=""/>
    <s v=""/>
    <m/>
    <n v="11000"/>
    <m/>
    <s v=""/>
    <m/>
    <s v=""/>
    <m/>
    <s v=""/>
    <n v="11000"/>
    <s v="Contratación"/>
    <s v="No Significativa"/>
    <s v="NO"/>
    <m/>
    <s v="Continuidad"/>
    <s v="SI"/>
    <m/>
    <m/>
    <s v="Luis Rodolfo Rebatta Trujillo"/>
    <s v="993 544 991"/>
  </r>
  <r>
    <x v="477"/>
    <x v="8"/>
    <x v="7"/>
    <s v="Riesgos Financieros"/>
    <s v="Gerencia de Riesgos"/>
    <s v="Riesgos Crediticios y Financieros"/>
    <s v="Riesgos Financieros"/>
    <x v="8"/>
    <x v="324"/>
    <s v="Servicio de Soporte y Mantenimiento del RISK-LAB"/>
    <x v="2"/>
    <x v="0"/>
    <m/>
    <m/>
    <m/>
    <s v="Alta"/>
    <s v="NO"/>
    <x v="2"/>
    <s v="Julio"/>
    <s v="36"/>
    <d v="2023-07-20T00:00:00"/>
    <d v="2026-07-19T00:00:00"/>
    <s v=""/>
    <s v=""/>
    <s v=""/>
    <s v=""/>
    <s v=""/>
    <s v=""/>
    <n v="5012"/>
    <s v=""/>
    <s v=""/>
    <s v=""/>
    <s v=""/>
    <s v=""/>
    <m/>
    <n v="5012"/>
    <m/>
    <s v=""/>
    <m/>
    <n v="11000"/>
    <m/>
    <n v="11000"/>
    <n v="27012"/>
    <s v="Contratación"/>
    <s v="No Significativa"/>
    <s v="NO"/>
    <m/>
    <s v="Nuevo"/>
    <s v="SI"/>
    <m/>
    <m/>
    <s v="Luis Rodolfo Rebatta Trujillo"/>
    <s v="993 544 991"/>
  </r>
  <r>
    <x v="478"/>
    <x v="8"/>
    <x v="5"/>
    <n v="0"/>
    <n v="0"/>
    <n v="0"/>
    <n v="0"/>
    <x v="1"/>
    <x v="325"/>
    <s v="Adq solución tecnológica para Gestión Riesgo Operacional, Seguridad la Información y Continuidad del Negocio"/>
    <x v="4"/>
    <x v="0"/>
    <m/>
    <m/>
    <m/>
    <n v="0"/>
    <s v="NO"/>
    <x v="1"/>
    <n v="0"/>
    <n v="0"/>
    <d v="1899-12-30T00:00:00"/>
    <d v="1899-12-30T00:00:00"/>
    <s v=""/>
    <s v=""/>
    <s v=""/>
    <s v=""/>
    <s v=""/>
    <n v="400000"/>
    <s v=""/>
    <s v=""/>
    <n v="200000"/>
    <s v=""/>
    <s v=""/>
    <s v=""/>
    <m/>
    <n v="600000"/>
    <m/>
    <n v="400000"/>
    <m/>
    <s v=""/>
    <m/>
    <s v=""/>
    <n v="1000000"/>
    <n v="0"/>
    <n v="0"/>
    <s v="SI"/>
    <m/>
    <n v="0"/>
    <n v="0"/>
    <m/>
    <m/>
    <s v="Luis Rodolfo Rebatta Trujillo"/>
    <s v="993 544 991"/>
  </r>
  <r>
    <x v="479"/>
    <x v="8"/>
    <x v="9"/>
    <n v="0"/>
    <n v="0"/>
    <n v="0"/>
    <n v="0"/>
    <x v="1"/>
    <x v="326"/>
    <s v="Comisión de Servicio a Nivel Nacional         "/>
    <x v="4"/>
    <x v="0"/>
    <m/>
    <m/>
    <m/>
    <n v="0"/>
    <s v="NO"/>
    <x v="1"/>
    <n v="0"/>
    <n v="0"/>
    <d v="1899-12-30T00:00:00"/>
    <d v="1899-12-30T00:00:00"/>
    <n v="18560"/>
    <n v="11040"/>
    <n v="7520"/>
    <n v="7520"/>
    <n v="9280"/>
    <n v="4200"/>
    <s v=""/>
    <s v=""/>
    <s v=""/>
    <s v=""/>
    <s v=""/>
    <s v=""/>
    <m/>
    <n v="58120"/>
    <m/>
    <s v=""/>
    <m/>
    <s v=""/>
    <m/>
    <s v=""/>
    <n v="58120"/>
    <n v="0"/>
    <n v="0"/>
    <s v="SI"/>
    <m/>
    <n v="0"/>
    <n v="0"/>
    <m/>
    <m/>
    <s v="Luis Rodolfo Rebatta Trujillo"/>
    <s v="1000 544 991"/>
  </r>
  <r>
    <x v="480"/>
    <x v="8"/>
    <x v="9"/>
    <n v="0"/>
    <n v="0"/>
    <n v="0"/>
    <n v="0"/>
    <x v="1"/>
    <x v="326"/>
    <s v="Comisión de Servicio a Nivel Nacional         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n v="8367"/>
    <n v="10127"/>
    <n v="10127"/>
    <n v="8367"/>
    <n v="10127"/>
    <n v="10125"/>
    <m/>
    <n v="57240"/>
    <m/>
    <s v=""/>
    <m/>
    <s v=""/>
    <m/>
    <s v=""/>
    <n v="57240"/>
    <n v="0"/>
    <n v="0"/>
    <s v="NO"/>
    <m/>
    <n v="0"/>
    <n v="0"/>
    <m/>
    <m/>
    <s v="Luis Rodolfo Rebatta Trujillo"/>
    <s v="1001 544 991"/>
  </r>
  <r>
    <x v="481"/>
    <x v="8"/>
    <x v="10"/>
    <n v="0"/>
    <n v="0"/>
    <n v="0"/>
    <n v="0"/>
    <x v="1"/>
    <x v="326"/>
    <s v="Comisión de Servicio a Nivel Nacional         "/>
    <x v="4"/>
    <x v="0"/>
    <m/>
    <m/>
    <m/>
    <n v="0"/>
    <s v="NO"/>
    <x v="1"/>
    <n v="0"/>
    <n v="0"/>
    <d v="1899-12-30T00:00:00"/>
    <d v="1899-12-30T00:00:00"/>
    <s v=""/>
    <s v=""/>
    <n v="2640"/>
    <s v=""/>
    <s v=""/>
    <n v="1760"/>
    <s v=""/>
    <s v=""/>
    <s v=""/>
    <s v=""/>
    <s v=""/>
    <s v=""/>
    <m/>
    <n v="4400"/>
    <m/>
    <s v=""/>
    <m/>
    <s v=""/>
    <m/>
    <s v=""/>
    <n v="4400"/>
    <n v="0"/>
    <n v="0"/>
    <s v="SI"/>
    <m/>
    <n v="0"/>
    <n v="0"/>
    <m/>
    <m/>
    <s v="Luis Rodolfo Rebatta Trujillo"/>
    <s v="993 544 991"/>
  </r>
  <r>
    <x v="482"/>
    <x v="8"/>
    <x v="10"/>
    <n v="0"/>
    <n v="0"/>
    <n v="0"/>
    <n v="0"/>
    <x v="1"/>
    <x v="326"/>
    <s v="Comisión de Servicio a Nivel Nacional         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n v="2640"/>
    <s v=""/>
    <s v=""/>
    <n v="1760"/>
    <m/>
    <n v="4400"/>
    <m/>
    <s v=""/>
    <m/>
    <s v=""/>
    <m/>
    <s v=""/>
    <n v="4400"/>
    <n v="0"/>
    <n v="0"/>
    <s v="NO"/>
    <m/>
    <n v="0"/>
    <n v="0"/>
    <m/>
    <m/>
    <s v="Luis Rodolfo Rebatta Trujillo"/>
    <s v="993 544 991"/>
  </r>
  <r>
    <x v="483"/>
    <x v="8"/>
    <x v="11"/>
    <n v="0"/>
    <n v="0"/>
    <n v="0"/>
    <n v="0"/>
    <x v="1"/>
    <x v="326"/>
    <s v="Comisión de Servicio a Nivel Nacional         "/>
    <x v="4"/>
    <x v="0"/>
    <m/>
    <m/>
    <m/>
    <n v="0"/>
    <s v="NO"/>
    <x v="1"/>
    <n v="0"/>
    <n v="0"/>
    <d v="1899-12-30T00:00:00"/>
    <d v="1899-12-30T00:00:00"/>
    <s v=""/>
    <n v="880"/>
    <n v="880"/>
    <n v="250"/>
    <s v=""/>
    <n v="880"/>
    <s v=""/>
    <s v=""/>
    <s v=""/>
    <s v=""/>
    <s v=""/>
    <s v=""/>
    <m/>
    <n v="2890"/>
    <m/>
    <s v=""/>
    <m/>
    <s v=""/>
    <m/>
    <s v=""/>
    <n v="2890"/>
    <n v="0"/>
    <n v="0"/>
    <s v="SI"/>
    <m/>
    <n v="0"/>
    <n v="0"/>
    <m/>
    <m/>
    <s v="Luis Rodolfo Rebatta Trujillo"/>
    <s v="993 544 991"/>
  </r>
  <r>
    <x v="484"/>
    <x v="8"/>
    <x v="11"/>
    <n v="0"/>
    <n v="0"/>
    <n v="0"/>
    <n v="0"/>
    <x v="1"/>
    <x v="326"/>
    <s v="Comisión de Servicio a Nivel Nacional         "/>
    <x v="4"/>
    <x v="0"/>
    <m/>
    <m/>
    <m/>
    <n v="0"/>
    <s v="NO"/>
    <x v="1"/>
    <n v="0"/>
    <n v="0"/>
    <d v="1899-12-30T00:00:00"/>
    <d v="1899-12-30T00:00:00"/>
    <s v=""/>
    <s v=""/>
    <s v=""/>
    <s v=""/>
    <n v="880"/>
    <n v="880"/>
    <s v=""/>
    <s v=""/>
    <s v=""/>
    <s v=""/>
    <s v=""/>
    <s v=""/>
    <m/>
    <n v="1760"/>
    <m/>
    <s v=""/>
    <m/>
    <s v=""/>
    <m/>
    <s v=""/>
    <n v="1760"/>
    <n v="0"/>
    <n v="0"/>
    <s v="NO"/>
    <m/>
    <n v="0"/>
    <n v="0"/>
    <m/>
    <m/>
    <s v="Luis Rodolfo Rebatta Trujillo"/>
    <s v="993 544 991"/>
  </r>
  <r>
    <x v="485"/>
    <x v="8"/>
    <x v="11"/>
    <n v="0"/>
    <n v="0"/>
    <n v="0"/>
    <n v="0"/>
    <x v="1"/>
    <x v="326"/>
    <s v="Comisión de Servicio a Nivel Nacional         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n v="880"/>
    <n v="250"/>
    <s v=""/>
    <n v="880"/>
    <n v="880"/>
    <s v=""/>
    <m/>
    <n v="2890"/>
    <m/>
    <s v=""/>
    <m/>
    <s v=""/>
    <m/>
    <s v=""/>
    <n v="2890"/>
    <n v="0"/>
    <n v="0"/>
    <s v="NO"/>
    <m/>
    <n v="0"/>
    <n v="0"/>
    <m/>
    <m/>
    <s v="Luis Rodolfo Rebatta Trujillo"/>
    <s v="993 544 991"/>
  </r>
  <r>
    <x v="486"/>
    <x v="8"/>
    <x v="11"/>
    <n v="0"/>
    <n v="0"/>
    <n v="0"/>
    <n v="0"/>
    <x v="1"/>
    <x v="326"/>
    <s v="Comisión de Servicio a Nivel Nacional         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n v="880"/>
    <n v="880"/>
    <n v="880"/>
    <s v=""/>
    <m/>
    <n v="2640"/>
    <m/>
    <s v=""/>
    <m/>
    <s v=""/>
    <m/>
    <s v=""/>
    <n v="2640"/>
    <n v="0"/>
    <n v="0"/>
    <s v="NO"/>
    <m/>
    <n v="0"/>
    <n v="0"/>
    <m/>
    <m/>
    <s v="Luis Rodolfo Rebatta Trujillo"/>
    <s v="993 544 991"/>
  </r>
  <r>
    <x v="487"/>
    <x v="8"/>
    <x v="9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n v="3040"/>
    <n v="2560"/>
    <n v="2080"/>
    <n v="2080"/>
    <n v="2320"/>
    <n v="1900"/>
    <s v=""/>
    <s v=""/>
    <s v=""/>
    <s v=""/>
    <s v=""/>
    <s v=""/>
    <m/>
    <n v="13980"/>
    <m/>
    <s v=""/>
    <m/>
    <s v=""/>
    <m/>
    <s v=""/>
    <n v="13980"/>
    <n v="0"/>
    <n v="0"/>
    <s v="SI"/>
    <m/>
    <n v="0"/>
    <n v="0"/>
    <m/>
    <m/>
    <s v="Luis Rodolfo Rebatta Trujillo"/>
    <s v="997 544 991"/>
  </r>
  <r>
    <x v="488"/>
    <x v="8"/>
    <x v="9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n v="2080"/>
    <n v="2320"/>
    <n v="2320"/>
    <n v="2080"/>
    <n v="2320"/>
    <n v="2740"/>
    <m/>
    <n v="13860"/>
    <m/>
    <s v=""/>
    <m/>
    <s v=""/>
    <m/>
    <s v=""/>
    <n v="13860"/>
    <n v="0"/>
    <n v="0"/>
    <s v="NO"/>
    <m/>
    <n v="0"/>
    <n v="0"/>
    <m/>
    <m/>
    <s v="Luis Rodolfo Rebatta Trujillo"/>
    <s v="998 544 991"/>
  </r>
  <r>
    <x v="489"/>
    <x v="8"/>
    <x v="10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n v="360"/>
    <s v=""/>
    <s v=""/>
    <n v="240"/>
    <s v=""/>
    <s v=""/>
    <s v=""/>
    <s v=""/>
    <s v=""/>
    <s v=""/>
    <m/>
    <n v="600"/>
    <m/>
    <s v=""/>
    <m/>
    <s v=""/>
    <m/>
    <s v=""/>
    <n v="600"/>
    <n v="0"/>
    <n v="0"/>
    <s v="SI"/>
    <m/>
    <n v="0"/>
    <n v="0"/>
    <m/>
    <m/>
    <s v="Luis Rodolfo Rebatta Trujillo"/>
    <s v="993 544 991"/>
  </r>
  <r>
    <x v="490"/>
    <x v="8"/>
    <x v="10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n v="360"/>
    <s v=""/>
    <s v=""/>
    <n v="240"/>
    <m/>
    <n v="600"/>
    <m/>
    <s v=""/>
    <m/>
    <s v=""/>
    <m/>
    <s v=""/>
    <n v="600"/>
    <n v="0"/>
    <n v="0"/>
    <s v="NO"/>
    <m/>
    <n v="0"/>
    <n v="0"/>
    <m/>
    <m/>
    <s v="Luis Rodolfo Rebatta Trujillo"/>
    <s v="993 544 991"/>
  </r>
  <r>
    <x v="491"/>
    <x v="8"/>
    <x v="11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n v="120"/>
    <n v="240"/>
    <n v="120"/>
    <s v=""/>
    <n v="120"/>
    <s v=""/>
    <s v=""/>
    <s v=""/>
    <s v=""/>
    <s v=""/>
    <s v=""/>
    <m/>
    <n v="600"/>
    <m/>
    <s v=""/>
    <m/>
    <s v=""/>
    <m/>
    <s v=""/>
    <n v="600"/>
    <n v="0"/>
    <n v="0"/>
    <s v="SI"/>
    <m/>
    <n v="0"/>
    <n v="0"/>
    <m/>
    <m/>
    <s v="Luis Rodolfo Rebatta Trujillo"/>
    <s v="993 544 991"/>
  </r>
  <r>
    <x v="492"/>
    <x v="8"/>
    <x v="11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n v="120"/>
    <n v="120"/>
    <s v=""/>
    <s v=""/>
    <s v=""/>
    <s v=""/>
    <s v=""/>
    <s v=""/>
    <m/>
    <n v="240"/>
    <m/>
    <s v=""/>
    <m/>
    <s v=""/>
    <m/>
    <s v=""/>
    <n v="240"/>
    <n v="0"/>
    <n v="0"/>
    <s v="SI"/>
    <m/>
    <n v="0"/>
    <n v="0"/>
    <m/>
    <m/>
    <s v="Luis Rodolfo Rebatta Trujillo"/>
    <s v="993 544 991"/>
  </r>
  <r>
    <x v="493"/>
    <x v="8"/>
    <x v="11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n v="120"/>
    <n v="120"/>
    <s v=""/>
    <n v="240"/>
    <n v="120"/>
    <s v=""/>
    <m/>
    <n v="600"/>
    <m/>
    <s v=""/>
    <m/>
    <s v=""/>
    <m/>
    <s v=""/>
    <n v="600"/>
    <n v="0"/>
    <n v="0"/>
    <s v="NO"/>
    <m/>
    <n v="0"/>
    <n v="0"/>
    <m/>
    <m/>
    <s v="Luis Rodolfo Rebatta Trujillo"/>
    <s v="993 544 991"/>
  </r>
  <r>
    <x v="494"/>
    <x v="8"/>
    <x v="11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n v="120"/>
    <n v="120"/>
    <n v="120"/>
    <s v=""/>
    <m/>
    <n v="360"/>
    <m/>
    <s v=""/>
    <m/>
    <s v=""/>
    <m/>
    <s v=""/>
    <n v="360"/>
    <n v="0"/>
    <n v="0"/>
    <s v="NO"/>
    <m/>
    <n v="0"/>
    <n v="0"/>
    <m/>
    <m/>
    <s v="Luis Rodolfo Rebatta Trujillo"/>
    <s v="993 544 991"/>
  </r>
  <r>
    <x v="495"/>
    <x v="8"/>
    <x v="9"/>
    <n v="0"/>
    <n v="0"/>
    <n v="0"/>
    <n v="0"/>
    <x v="1"/>
    <x v="304"/>
    <s v="Comisión de Servicios a Nivel Nacional "/>
    <x v="4"/>
    <x v="0"/>
    <m/>
    <m/>
    <m/>
    <n v="0"/>
    <s v="NO"/>
    <x v="1"/>
    <n v="0"/>
    <n v="0"/>
    <d v="1899-12-30T00:00:00"/>
    <d v="1899-12-30T00:00:00"/>
    <n v="14240"/>
    <n v="12110"/>
    <n v="5880"/>
    <n v="5880"/>
    <n v="6720"/>
    <n v="3835"/>
    <s v=""/>
    <s v=""/>
    <s v=""/>
    <s v=""/>
    <s v=""/>
    <s v=""/>
    <m/>
    <n v="48665"/>
    <m/>
    <s v=""/>
    <m/>
    <s v=""/>
    <m/>
    <s v=""/>
    <n v="48665"/>
    <n v="0"/>
    <n v="0"/>
    <s v="SI"/>
    <m/>
    <n v="0"/>
    <n v="0"/>
    <m/>
    <m/>
    <s v="Luis Rodolfo Rebatta Trujillo"/>
    <s v="995 544 991"/>
  </r>
  <r>
    <x v="496"/>
    <x v="8"/>
    <x v="9"/>
    <n v="0"/>
    <n v="0"/>
    <n v="0"/>
    <n v="0"/>
    <x v="1"/>
    <x v="304"/>
    <s v="Comisión de Servicios a Nivel Nacional 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n v="6710"/>
    <n v="7550"/>
    <n v="9650"/>
    <n v="6710"/>
    <n v="7550"/>
    <n v="9655"/>
    <m/>
    <n v="47825"/>
    <m/>
    <s v=""/>
    <m/>
    <s v=""/>
    <m/>
    <s v=""/>
    <n v="47825"/>
    <n v="0"/>
    <n v="0"/>
    <s v="NO"/>
    <m/>
    <n v="0"/>
    <n v="0"/>
    <m/>
    <m/>
    <s v="Luis Rodolfo Rebatta Trujillo"/>
    <s v="996 544 991"/>
  </r>
  <r>
    <x v="497"/>
    <x v="8"/>
    <x v="10"/>
    <n v="0"/>
    <n v="0"/>
    <n v="0"/>
    <n v="0"/>
    <x v="1"/>
    <x v="304"/>
    <s v="Comisión de Servicios a Nivel Nacional "/>
    <x v="4"/>
    <x v="0"/>
    <m/>
    <m/>
    <m/>
    <n v="0"/>
    <s v="NO"/>
    <x v="1"/>
    <n v="0"/>
    <n v="0"/>
    <d v="1899-12-30T00:00:00"/>
    <d v="1899-12-30T00:00:00"/>
    <s v=""/>
    <s v=""/>
    <n v="1890"/>
    <s v=""/>
    <s v=""/>
    <n v="1260"/>
    <s v=""/>
    <s v=""/>
    <s v=""/>
    <s v=""/>
    <s v=""/>
    <s v=""/>
    <m/>
    <n v="3150"/>
    <m/>
    <s v=""/>
    <m/>
    <s v=""/>
    <m/>
    <s v=""/>
    <n v="3150"/>
    <n v="0"/>
    <n v="0"/>
    <s v="SI"/>
    <m/>
    <n v="0"/>
    <n v="0"/>
    <m/>
    <m/>
    <s v="Luis Rodolfo Rebatta Trujillo"/>
    <s v="993 544 991"/>
  </r>
  <r>
    <x v="498"/>
    <x v="8"/>
    <x v="10"/>
    <n v="0"/>
    <n v="0"/>
    <n v="0"/>
    <n v="0"/>
    <x v="1"/>
    <x v="304"/>
    <s v="Comisión de Servicios a Nivel Nacional 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n v="1890"/>
    <s v=""/>
    <s v=""/>
    <n v="1260"/>
    <m/>
    <n v="3150"/>
    <m/>
    <s v=""/>
    <m/>
    <s v=""/>
    <m/>
    <s v=""/>
    <n v="3150"/>
    <n v="0"/>
    <n v="0"/>
    <s v="NO"/>
    <m/>
    <n v="0"/>
    <n v="0"/>
    <m/>
    <m/>
    <s v="Luis Rodolfo Rebatta Trujillo"/>
    <s v="993 544 991"/>
  </r>
  <r>
    <x v="499"/>
    <x v="8"/>
    <x v="11"/>
    <n v="0"/>
    <n v="0"/>
    <n v="0"/>
    <n v="0"/>
    <x v="1"/>
    <x v="304"/>
    <s v="Comisión de Servicios a Nivel Nacional "/>
    <x v="4"/>
    <x v="0"/>
    <m/>
    <m/>
    <m/>
    <n v="0"/>
    <s v="NO"/>
    <x v="1"/>
    <n v="0"/>
    <n v="0"/>
    <d v="1899-12-30T00:00:00"/>
    <d v="1899-12-30T00:00:00"/>
    <s v=""/>
    <n v="840"/>
    <n v="840"/>
    <n v="840"/>
    <s v=""/>
    <n v="840"/>
    <s v=""/>
    <s v=""/>
    <s v=""/>
    <s v=""/>
    <s v=""/>
    <s v=""/>
    <m/>
    <n v="3360"/>
    <m/>
    <s v=""/>
    <m/>
    <s v=""/>
    <m/>
    <s v=""/>
    <n v="3360"/>
    <n v="0"/>
    <n v="0"/>
    <s v="SI"/>
    <m/>
    <n v="0"/>
    <n v="0"/>
    <m/>
    <m/>
    <s v="Luis Rodolfo Rebatta Trujillo"/>
    <s v="993 544 991"/>
  </r>
  <r>
    <x v="500"/>
    <x v="8"/>
    <x v="11"/>
    <n v="0"/>
    <n v="0"/>
    <n v="0"/>
    <n v="0"/>
    <x v="1"/>
    <x v="304"/>
    <s v="Comisión de Servicios a Nivel Nacional "/>
    <x v="4"/>
    <x v="0"/>
    <m/>
    <m/>
    <m/>
    <n v="0"/>
    <s v="NO"/>
    <x v="1"/>
    <n v="0"/>
    <n v="0"/>
    <d v="1899-12-30T00:00:00"/>
    <d v="1899-12-30T00:00:00"/>
    <s v=""/>
    <s v=""/>
    <s v=""/>
    <s v=""/>
    <n v="840"/>
    <n v="840"/>
    <s v=""/>
    <s v=""/>
    <s v=""/>
    <s v=""/>
    <s v=""/>
    <s v=""/>
    <m/>
    <n v="1680"/>
    <m/>
    <s v=""/>
    <m/>
    <s v=""/>
    <m/>
    <s v=""/>
    <n v="1680"/>
    <n v="0"/>
    <n v="0"/>
    <s v="SI"/>
    <m/>
    <n v="0"/>
    <n v="0"/>
    <m/>
    <m/>
    <s v="Luis Rodolfo Rebatta Trujillo"/>
    <s v="993 544 991"/>
  </r>
  <r>
    <x v="501"/>
    <x v="8"/>
    <x v="11"/>
    <n v="0"/>
    <n v="0"/>
    <n v="0"/>
    <n v="0"/>
    <x v="1"/>
    <x v="304"/>
    <s v="Comisión de Servicios a Nivel Nacional 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n v="840"/>
    <n v="840"/>
    <s v=""/>
    <n v="840"/>
    <n v="840"/>
    <s v=""/>
    <m/>
    <n v="3360"/>
    <m/>
    <s v=""/>
    <m/>
    <s v=""/>
    <m/>
    <s v=""/>
    <n v="3360"/>
    <n v="0"/>
    <n v="0"/>
    <s v="NO"/>
    <m/>
    <n v="0"/>
    <n v="0"/>
    <m/>
    <m/>
    <s v="Luis Rodolfo Rebatta Trujillo"/>
    <s v="993 544 991"/>
  </r>
  <r>
    <x v="502"/>
    <x v="8"/>
    <x v="11"/>
    <n v="0"/>
    <n v="0"/>
    <n v="0"/>
    <n v="0"/>
    <x v="1"/>
    <x v="304"/>
    <s v="Comisión de Servicios a Nivel Nacional 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n v="840"/>
    <n v="840"/>
    <n v="840"/>
    <s v=""/>
    <m/>
    <n v="2520"/>
    <m/>
    <s v=""/>
    <m/>
    <s v=""/>
    <m/>
    <s v=""/>
    <n v="2520"/>
    <n v="0"/>
    <n v="0"/>
    <s v="NO"/>
    <m/>
    <n v="0"/>
    <n v="0"/>
    <m/>
    <m/>
    <s v="Luis Rodolfo Rebatta Trujillo"/>
    <s v="993 544 991"/>
  </r>
  <r>
    <x v="503"/>
    <x v="8"/>
    <x v="9"/>
    <n v="0"/>
    <n v="0"/>
    <n v="0"/>
    <n v="0"/>
    <x v="1"/>
    <x v="300"/>
    <s v="Contratación de locadores de servicio"/>
    <x v="4"/>
    <x v="0"/>
    <m/>
    <m/>
    <m/>
    <n v="0"/>
    <s v="NO"/>
    <x v="1"/>
    <n v="0"/>
    <n v="0"/>
    <d v="1899-12-30T00:00:00"/>
    <d v="1899-12-30T00:00:00"/>
    <n v="13000"/>
    <n v="13000"/>
    <n v="13000"/>
    <n v="13000"/>
    <n v="13000"/>
    <n v="13000"/>
    <n v="13000"/>
    <n v="13000"/>
    <n v="13000"/>
    <n v="13000"/>
    <n v="13000"/>
    <n v="13000"/>
    <m/>
    <n v="156000"/>
    <m/>
    <n v="156000"/>
    <m/>
    <n v="156000"/>
    <m/>
    <n v="156000"/>
    <n v="624000"/>
    <n v="0"/>
    <n v="0"/>
    <s v="SI"/>
    <m/>
    <n v="0"/>
    <n v="0"/>
    <m/>
    <m/>
    <s v="Luis Rodolfo Rebatta Trujillo"/>
    <s v="1003 544 991"/>
  </r>
  <r>
    <x v="504"/>
    <x v="8"/>
    <x v="9"/>
    <n v="0"/>
    <n v="0"/>
    <n v="0"/>
    <n v="0"/>
    <x v="1"/>
    <x v="300"/>
    <s v="Contratación de locadores de servicio"/>
    <x v="4"/>
    <x v="0"/>
    <m/>
    <m/>
    <m/>
    <n v="0"/>
    <s v="NO"/>
    <x v="1"/>
    <n v="0"/>
    <n v="0"/>
    <d v="1899-12-30T00:00:00"/>
    <d v="1899-12-30T00:00:00"/>
    <n v="5000"/>
    <n v="5000"/>
    <n v="5000"/>
    <n v="5000"/>
    <n v="5000"/>
    <n v="5000"/>
    <n v="5000"/>
    <n v="5000"/>
    <n v="5000"/>
    <n v="5000"/>
    <n v="5000"/>
    <n v="5000"/>
    <m/>
    <n v="60000"/>
    <m/>
    <n v="60000"/>
    <m/>
    <n v="60000"/>
    <m/>
    <n v="60000"/>
    <n v="240000"/>
    <n v="0"/>
    <n v="0"/>
    <s v="SI"/>
    <m/>
    <n v="0"/>
    <n v="0"/>
    <m/>
    <m/>
    <s v="Luis Rodolfo Rebatta Trujillo"/>
    <s v="1004 544 991"/>
  </r>
  <r>
    <x v="505"/>
    <x v="8"/>
    <x v="10"/>
    <n v="0"/>
    <n v="0"/>
    <n v="0"/>
    <n v="0"/>
    <x v="1"/>
    <x v="300"/>
    <s v="Contratación de locadores de servicio"/>
    <x v="4"/>
    <x v="0"/>
    <m/>
    <m/>
    <m/>
    <n v="0"/>
    <s v="NO"/>
    <x v="1"/>
    <n v="0"/>
    <n v="0"/>
    <d v="1899-12-30T00:00:00"/>
    <d v="1899-12-30T00:00:00"/>
    <n v="12000"/>
    <n v="12000"/>
    <n v="12000"/>
    <n v="12000"/>
    <n v="12000"/>
    <n v="12000"/>
    <n v="12000"/>
    <n v="12000"/>
    <n v="12000"/>
    <n v="12000"/>
    <n v="12000"/>
    <n v="12000"/>
    <m/>
    <n v="144000"/>
    <m/>
    <n v="144000"/>
    <m/>
    <n v="144000"/>
    <m/>
    <n v="144000"/>
    <n v="576000"/>
    <n v="0"/>
    <n v="0"/>
    <s v="SI"/>
    <m/>
    <n v="0"/>
    <n v="0"/>
    <m/>
    <m/>
    <s v="Luis Rodolfo Rebatta Trujillo"/>
    <s v="993 544 991"/>
  </r>
  <r>
    <x v="506"/>
    <x v="8"/>
    <x v="10"/>
    <n v="0"/>
    <n v="0"/>
    <n v="0"/>
    <n v="0"/>
    <x v="1"/>
    <x v="300"/>
    <s v="Contratación de locadores de servicio"/>
    <x v="4"/>
    <x v="0"/>
    <m/>
    <m/>
    <m/>
    <n v="0"/>
    <s v="NO"/>
    <x v="1"/>
    <n v="0"/>
    <n v="0"/>
    <d v="1899-12-30T00:00:00"/>
    <d v="1899-12-30T00:00:00"/>
    <n v="2500"/>
    <n v="2500"/>
    <n v="2500"/>
    <n v="2500"/>
    <n v="2500"/>
    <n v="2500"/>
    <n v="2500"/>
    <n v="2500"/>
    <n v="2500"/>
    <n v="2500"/>
    <n v="2500"/>
    <n v="2500"/>
    <m/>
    <n v="30000"/>
    <m/>
    <n v="30000"/>
    <m/>
    <n v="30000"/>
    <m/>
    <n v="30000"/>
    <n v="120000"/>
    <n v="0"/>
    <n v="0"/>
    <s v="SI"/>
    <m/>
    <n v="0"/>
    <n v="0"/>
    <m/>
    <m/>
    <s v="Luis Rodolfo Rebatta Trujillo"/>
    <s v="993 544 991"/>
  </r>
  <r>
    <x v="507"/>
    <x v="8"/>
    <x v="7"/>
    <n v="0"/>
    <n v="0"/>
    <n v="0"/>
    <n v="0"/>
    <x v="1"/>
    <x v="300"/>
    <s v="Contratación de locadores de servicio"/>
    <x v="4"/>
    <x v="0"/>
    <m/>
    <m/>
    <m/>
    <n v="0"/>
    <s v="NO"/>
    <x v="1"/>
    <n v="0"/>
    <n v="0"/>
    <d v="1899-12-30T00:00:00"/>
    <d v="1899-12-30T00:00:00"/>
    <n v="13000"/>
    <n v="13000"/>
    <n v="13000"/>
    <n v="13000"/>
    <n v="13000"/>
    <n v="13000"/>
    <n v="13000"/>
    <n v="13000"/>
    <n v="13000"/>
    <n v="13000"/>
    <n v="13000"/>
    <n v="13000"/>
    <m/>
    <n v="156000"/>
    <m/>
    <n v="156000"/>
    <m/>
    <n v="156000"/>
    <m/>
    <n v="156000"/>
    <n v="624000"/>
    <n v="0"/>
    <n v="0"/>
    <s v="SI"/>
    <m/>
    <n v="0"/>
    <n v="0"/>
    <m/>
    <m/>
    <s v="Luis Rodolfo Rebatta Trujillo"/>
    <s v="993 544 991"/>
  </r>
  <r>
    <x v="508"/>
    <x v="8"/>
    <x v="11"/>
    <n v="0"/>
    <n v="0"/>
    <n v="0"/>
    <n v="0"/>
    <x v="1"/>
    <x v="300"/>
    <s v="Contratación de locadores de servicio"/>
    <x v="4"/>
    <x v="0"/>
    <m/>
    <m/>
    <m/>
    <n v="0"/>
    <s v="NO"/>
    <x v="1"/>
    <n v="0"/>
    <n v="0"/>
    <d v="1899-12-30T00:00:00"/>
    <d v="1899-12-30T00:00:00"/>
    <n v="11800"/>
    <n v="11800"/>
    <n v="11800"/>
    <n v="11800"/>
    <n v="11800"/>
    <n v="11800"/>
    <n v="11800"/>
    <n v="11800"/>
    <n v="11800"/>
    <n v="11800"/>
    <n v="11800"/>
    <n v="11800"/>
    <m/>
    <n v="141600"/>
    <m/>
    <n v="141600"/>
    <m/>
    <n v="141600"/>
    <m/>
    <n v="141600"/>
    <n v="566400"/>
    <n v="0"/>
    <n v="0"/>
    <s v="SI"/>
    <m/>
    <n v="0"/>
    <n v="0"/>
    <m/>
    <m/>
    <s v="Luis Rodolfo Rebatta Trujillo"/>
    <s v="993 544 991"/>
  </r>
  <r>
    <x v="509"/>
    <x v="8"/>
    <x v="9"/>
    <n v="0"/>
    <n v="0"/>
    <n v="0"/>
    <n v="0"/>
    <x v="1"/>
    <x v="327"/>
    <s v="Envío de cartas notariales a clientes"/>
    <x v="4"/>
    <x v="0"/>
    <m/>
    <m/>
    <m/>
    <n v="0"/>
    <s v="NO"/>
    <x v="1"/>
    <n v="0"/>
    <n v="0"/>
    <d v="1899-12-30T00:00:00"/>
    <d v="1899-12-30T00:00:00"/>
    <n v="10835"/>
    <n v="10835"/>
    <n v="10835"/>
    <n v="10835"/>
    <n v="10835"/>
    <n v="10835"/>
    <n v="10835"/>
    <n v="10835"/>
    <n v="10835"/>
    <n v="10835"/>
    <n v="10835"/>
    <n v="10835"/>
    <m/>
    <n v="130020"/>
    <m/>
    <n v="143022"/>
    <m/>
    <n v="157324"/>
    <m/>
    <n v="173057"/>
    <n v="603423"/>
    <n v="0"/>
    <n v="0"/>
    <s v="SI"/>
    <m/>
    <n v="0"/>
    <n v="0"/>
    <m/>
    <m/>
    <s v="Luis Rodolfo Rebatta Trujillo"/>
    <s v="999 544 991"/>
  </r>
  <r>
    <x v="510"/>
    <x v="8"/>
    <x v="10"/>
    <n v="0"/>
    <n v="0"/>
    <n v="0"/>
    <n v="0"/>
    <x v="1"/>
    <x v="328"/>
    <s v="Envío de cartas notariales a clientes por eventos de fraude"/>
    <x v="4"/>
    <x v="0"/>
    <m/>
    <m/>
    <m/>
    <n v="0"/>
    <s v="NO"/>
    <x v="1"/>
    <n v="0"/>
    <n v="0"/>
    <d v="1899-12-30T00:00:00"/>
    <d v="1899-12-30T00:00:00"/>
    <n v="600"/>
    <n v="600"/>
    <n v="600"/>
    <n v="600"/>
    <n v="600"/>
    <n v="600"/>
    <n v="600"/>
    <n v="600"/>
    <n v="600"/>
    <n v="600"/>
    <n v="600"/>
    <n v="600"/>
    <m/>
    <n v="7200"/>
    <m/>
    <s v=""/>
    <m/>
    <s v=""/>
    <m/>
    <s v=""/>
    <n v="7200"/>
    <n v="0"/>
    <n v="0"/>
    <s v="SI"/>
    <m/>
    <n v="0"/>
    <n v="0"/>
    <m/>
    <m/>
    <s v="Luis Rodolfo Rebatta Trujillo"/>
    <s v="993 544 991"/>
  </r>
  <r>
    <x v="511"/>
    <x v="8"/>
    <x v="9"/>
    <n v="0"/>
    <n v="0"/>
    <n v="0"/>
    <n v="0"/>
    <x v="1"/>
    <x v="329"/>
    <s v="Impresión y ensobrado de cartas "/>
    <x v="4"/>
    <x v="0"/>
    <m/>
    <m/>
    <m/>
    <n v="0"/>
    <s v="NO"/>
    <x v="1"/>
    <n v="0"/>
    <n v="0"/>
    <d v="1899-12-30T00:00:00"/>
    <d v="1899-12-30T00:00:00"/>
    <n v="906"/>
    <n v="906"/>
    <n v="906"/>
    <n v="906"/>
    <n v="906"/>
    <n v="906"/>
    <n v="906"/>
    <n v="906"/>
    <n v="906"/>
    <n v="906"/>
    <n v="906"/>
    <n v="906"/>
    <m/>
    <n v="10872"/>
    <m/>
    <n v="11959"/>
    <m/>
    <n v="13155"/>
    <m/>
    <n v="14471"/>
    <n v="50457"/>
    <n v="0"/>
    <n v="0"/>
    <s v="SI"/>
    <m/>
    <n v="0"/>
    <n v="0"/>
    <m/>
    <m/>
    <s v="Luis Rodolfo Rebatta Trujillo"/>
    <s v="1002 544 991"/>
  </r>
  <r>
    <x v="512"/>
    <x v="8"/>
    <x v="10"/>
    <n v="0"/>
    <n v="0"/>
    <n v="0"/>
    <n v="0"/>
    <x v="1"/>
    <x v="330"/>
    <s v="MC - Alertas en línea y en tiempo real"/>
    <x v="4"/>
    <x v="0"/>
    <m/>
    <m/>
    <m/>
    <n v="0"/>
    <s v="NO"/>
    <x v="1"/>
    <n v="0"/>
    <n v="0"/>
    <d v="1899-12-30T00:00:00"/>
    <d v="1899-12-30T00:00:00"/>
    <n v="37584"/>
    <n v="33624"/>
    <n v="33624"/>
    <n v="37584"/>
    <n v="33624"/>
    <n v="33624"/>
    <n v="37584"/>
    <n v="33624"/>
    <n v="19894"/>
    <s v=""/>
    <s v=""/>
    <s v=""/>
    <m/>
    <n v="300766"/>
    <m/>
    <s v=""/>
    <m/>
    <s v=""/>
    <m/>
    <s v=""/>
    <n v="300766"/>
    <n v="0"/>
    <n v="0"/>
    <s v="SI"/>
    <m/>
    <n v="0"/>
    <n v="0"/>
    <m/>
    <m/>
    <s v="Luis Rodolfo Rebatta Trujillo"/>
    <s v="993 544 991"/>
  </r>
  <r>
    <x v="513"/>
    <x v="8"/>
    <x v="10"/>
    <n v="0"/>
    <n v="0"/>
    <n v="0"/>
    <n v="0"/>
    <x v="1"/>
    <x v="331"/>
    <s v="Monitoreo Prevención y Tratamiento de Fraude - Call Center"/>
    <x v="4"/>
    <x v="0"/>
    <m/>
    <m/>
    <m/>
    <n v="0"/>
    <s v="SI"/>
    <x v="1"/>
    <n v="0"/>
    <n v="0"/>
    <d v="1899-12-30T00:00:00"/>
    <d v="1899-12-30T00:00:00"/>
    <n v="324660"/>
    <n v="324660"/>
    <n v="324660"/>
    <n v="324660"/>
    <n v="324660"/>
    <n v="324660"/>
    <n v="324660"/>
    <n v="324660"/>
    <n v="324660"/>
    <n v="324660"/>
    <n v="324660"/>
    <n v="324660"/>
    <m/>
    <n v="3895920"/>
    <m/>
    <n v="3895920"/>
    <m/>
    <n v="1947960"/>
    <m/>
    <s v=""/>
    <n v="9739800"/>
    <n v="0"/>
    <n v="0"/>
    <s v="SI"/>
    <m/>
    <n v="0"/>
    <n v="0"/>
    <m/>
    <m/>
    <s v="Luis Rodolfo Rebatta Trujillo"/>
    <s v="993 544 991"/>
  </r>
  <r>
    <x v="514"/>
    <x v="8"/>
    <x v="10"/>
    <n v="0"/>
    <n v="0"/>
    <n v="0"/>
    <n v="0"/>
    <x v="1"/>
    <x v="332"/>
    <s v="Peritaje y otros"/>
    <x v="4"/>
    <x v="0"/>
    <m/>
    <m/>
    <m/>
    <n v="0"/>
    <s v="NO"/>
    <x v="1"/>
    <n v="0"/>
    <n v="0"/>
    <d v="1899-12-30T00:00:00"/>
    <d v="1899-12-30T00:00:00"/>
    <s v=""/>
    <s v=""/>
    <n v="7500"/>
    <s v=""/>
    <s v=""/>
    <s v=""/>
    <s v=""/>
    <n v="2500"/>
    <s v=""/>
    <s v=""/>
    <s v=""/>
    <s v=""/>
    <m/>
    <n v="10000"/>
    <m/>
    <s v=""/>
    <m/>
    <s v=""/>
    <m/>
    <s v=""/>
    <n v="10000"/>
    <n v="0"/>
    <n v="0"/>
    <s v="SI"/>
    <m/>
    <n v="0"/>
    <n v="0"/>
    <m/>
    <m/>
    <s v="Luis Rodolfo Rebatta Trujillo"/>
    <s v="993 544 991"/>
  </r>
  <r>
    <x v="515"/>
    <x v="8"/>
    <x v="9"/>
    <n v="0"/>
    <n v="0"/>
    <n v="0"/>
    <n v="0"/>
    <x v="1"/>
    <x v="333"/>
    <s v="Presupuesto Mesa Cobranza Preventiva A365 - Call Center"/>
    <x v="4"/>
    <x v="0"/>
    <m/>
    <m/>
    <m/>
    <n v="0"/>
    <s v="SI"/>
    <x v="1"/>
    <n v="0"/>
    <n v="0"/>
    <d v="1899-12-30T00:00:00"/>
    <d v="1899-12-30T00:00:00"/>
    <n v="40894"/>
    <n v="40894"/>
    <n v="40894"/>
    <n v="40894"/>
    <n v="40894"/>
    <n v="40894"/>
    <n v="40894"/>
    <n v="40894"/>
    <n v="40894"/>
    <n v="40894"/>
    <n v="40894"/>
    <n v="40894"/>
    <m/>
    <n v="490728"/>
    <m/>
    <s v=""/>
    <m/>
    <s v=""/>
    <m/>
    <s v=""/>
    <n v="490728"/>
    <n v="0"/>
    <n v="0"/>
    <s v="SI"/>
    <m/>
    <n v="0"/>
    <n v="0"/>
    <m/>
    <m/>
    <s v="Luis Rodolfo Rebatta Trujillo"/>
    <s v="994 544 991"/>
  </r>
  <r>
    <x v="516"/>
    <x v="8"/>
    <x v="9"/>
    <n v="0"/>
    <n v="0"/>
    <n v="0"/>
    <n v="0"/>
    <x v="1"/>
    <x v="334"/>
    <s v="Presupuesto Mesa Cobranza Preventiva A365 - Comisiones"/>
    <x v="4"/>
    <x v="0"/>
    <m/>
    <m/>
    <m/>
    <n v="0"/>
    <s v="SI"/>
    <x v="1"/>
    <n v="0"/>
    <n v="0"/>
    <d v="1899-12-30T00:00:00"/>
    <d v="1899-12-30T00:00:00"/>
    <n v="120292"/>
    <n v="120292"/>
    <n v="120292"/>
    <n v="120292"/>
    <n v="120292"/>
    <n v="120292"/>
    <n v="120292"/>
    <n v="120292"/>
    <n v="120292"/>
    <n v="120292"/>
    <n v="120292"/>
    <n v="120292"/>
    <m/>
    <n v="1443504"/>
    <m/>
    <s v=""/>
    <m/>
    <s v=""/>
    <m/>
    <s v=""/>
    <n v="1443504"/>
    <n v="0"/>
    <n v="0"/>
    <s v="SI"/>
    <m/>
    <n v="0"/>
    <n v="0"/>
    <m/>
    <m/>
    <s v="Luis Rodolfo Rebatta Trujillo"/>
    <s v="993 544 991"/>
  </r>
  <r>
    <x v="517"/>
    <x v="8"/>
    <x v="7"/>
    <n v="0"/>
    <n v="0"/>
    <n v="0"/>
    <n v="0"/>
    <x v="1"/>
    <x v="335"/>
    <s v="Servicio de revisión de expedientes de deudores No Minoristas. Es de carácter regulatorio.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s v=""/>
    <s v=""/>
    <s v=""/>
    <s v=""/>
    <s v=""/>
    <n v="30000"/>
    <m/>
    <n v="30000"/>
    <m/>
    <s v=""/>
    <m/>
    <s v=""/>
    <m/>
    <s v=""/>
    <n v="30000"/>
    <n v="0"/>
    <n v="0"/>
    <s v="SI"/>
    <m/>
    <n v="0"/>
    <n v="0"/>
    <m/>
    <m/>
    <s v="Luis Rodolfo Rebatta Trujillo"/>
    <s v="993 544 991"/>
  </r>
  <r>
    <x v="518"/>
    <x v="8"/>
    <x v="5"/>
    <n v="0"/>
    <n v="0"/>
    <n v="0"/>
    <n v="0"/>
    <x v="1"/>
    <x v="336"/>
    <s v="Solución Tecn. Prevención Fraudes y LA/FT y aplicación scoring riesgos "/>
    <x v="4"/>
    <x v="0"/>
    <m/>
    <m/>
    <m/>
    <n v="0"/>
    <s v="NO"/>
    <x v="1"/>
    <n v="0"/>
    <n v="0"/>
    <d v="1899-12-30T00:00:00"/>
    <d v="1899-12-30T00:00:00"/>
    <s v=""/>
    <s v=""/>
    <s v=""/>
    <s v=""/>
    <s v=""/>
    <s v=""/>
    <n v="1730737"/>
    <s v=""/>
    <s v=""/>
    <s v=""/>
    <s v=""/>
    <n v="3736409"/>
    <m/>
    <n v="5467146"/>
    <m/>
    <s v=""/>
    <m/>
    <s v=""/>
    <m/>
    <s v=""/>
    <n v="5467146"/>
    <n v="0"/>
    <n v="0"/>
    <s v="SI"/>
    <m/>
    <n v="0"/>
    <n v="0"/>
    <m/>
    <m/>
    <s v="Luis Rodolfo Rebatta Trujillo"/>
    <s v="993 544 991"/>
  </r>
  <r>
    <x v="519"/>
    <x v="8"/>
    <x v="10"/>
    <n v="0"/>
    <n v="0"/>
    <n v="0"/>
    <n v="0"/>
    <x v="1"/>
    <x v="337"/>
    <s v="Solución tecnologica para la prevención de fraudes, lavado de activos y financiamiento del terrorismo (LA/FT) y aplicación de scoring de riesgos de LA/FT - SENTINEL"/>
    <x v="4"/>
    <x v="0"/>
    <m/>
    <m/>
    <m/>
    <n v="0"/>
    <s v="NO"/>
    <x v="1"/>
    <n v="0"/>
    <n v="0"/>
    <d v="1899-12-30T00:00:00"/>
    <d v="1899-12-30T00:00:00"/>
    <s v=""/>
    <s v=""/>
    <s v=""/>
    <n v="369618"/>
    <s v=""/>
    <s v=""/>
    <s v=""/>
    <s v=""/>
    <s v=""/>
    <s v=""/>
    <s v=""/>
    <s v=""/>
    <m/>
    <n v="369618"/>
    <m/>
    <s v=""/>
    <m/>
    <s v=""/>
    <m/>
    <s v=""/>
    <n v="369618"/>
    <n v="0"/>
    <n v="0"/>
    <s v="SI"/>
    <m/>
    <n v="0"/>
    <n v="0"/>
    <m/>
    <m/>
    <s v="Luis Rodolfo Rebatta Trujillo"/>
    <s v="993 544 991"/>
  </r>
  <r>
    <x v="520"/>
    <x v="8"/>
    <x v="10"/>
    <n v="0"/>
    <n v="0"/>
    <n v="0"/>
    <n v="0"/>
    <x v="1"/>
    <x v="338"/>
    <s v="Visa - Alertas en línea y en tiempo real"/>
    <x v="4"/>
    <x v="0"/>
    <m/>
    <m/>
    <m/>
    <n v="0"/>
    <s v="NO"/>
    <x v="1"/>
    <n v="0"/>
    <n v="0"/>
    <d v="1899-12-30T00:00:00"/>
    <d v="1899-12-30T00:00:00"/>
    <n v="3300"/>
    <n v="3300"/>
    <n v="3300"/>
    <n v="3300"/>
    <n v="3300"/>
    <n v="3300"/>
    <n v="3300"/>
    <n v="3300"/>
    <n v="3079"/>
    <s v=""/>
    <s v=""/>
    <s v=""/>
    <m/>
    <n v="29479"/>
    <m/>
    <s v=""/>
    <m/>
    <s v=""/>
    <m/>
    <s v=""/>
    <n v="29479"/>
    <n v="0"/>
    <n v="0"/>
    <s v="SI"/>
    <m/>
    <n v="0"/>
    <n v="0"/>
    <m/>
    <m/>
    <s v="Luis Rodolfo Rebatta Trujillo"/>
    <s v="993 544 991"/>
  </r>
  <r>
    <x v="521"/>
    <x v="8"/>
    <x v="3"/>
    <s v=""/>
    <s v="Gerencia de Riesgos"/>
    <s v=""/>
    <s v=""/>
    <x v="4"/>
    <x v="339"/>
    <s v="CAPACITACION"/>
    <x v="2"/>
    <x v="0"/>
    <m/>
    <m/>
    <m/>
    <s v="Alta"/>
    <s v="NO"/>
    <x v="0"/>
    <s v="Abril"/>
    <s v="1"/>
    <d v="2023-04-01T00:00:00"/>
    <d v="2023-04-30T00:00:00"/>
    <s v=""/>
    <s v=""/>
    <s v=""/>
    <n v="61030"/>
    <s v=""/>
    <s v=""/>
    <s v=""/>
    <s v=""/>
    <s v=""/>
    <s v=""/>
    <s v=""/>
    <s v=""/>
    <m/>
    <n v="61030"/>
    <m/>
    <s v=""/>
    <m/>
    <s v=""/>
    <m/>
    <s v=""/>
    <n v="61030"/>
    <s v="Contratación"/>
    <s v="No Significativa"/>
    <s v="SI"/>
    <m/>
    <s v="Nuevo"/>
    <s v="SI"/>
    <m/>
    <m/>
    <s v="Luis Rodolfo Rebatta Trujillo"/>
    <s v="993 544 991"/>
  </r>
  <r>
    <x v="522"/>
    <x v="13"/>
    <x v="5"/>
    <s v=""/>
    <s v="Gerencia de Tecnologías de Información"/>
    <s v="Oficina de Seguridad Informática"/>
    <s v=""/>
    <x v="2"/>
    <x v="340"/>
    <s v=""/>
    <x v="2"/>
    <x v="0"/>
    <m/>
    <m/>
    <m/>
    <s v="Muy Alta"/>
    <s v="NO"/>
    <x v="2"/>
    <s v="Enero"/>
    <s v="36"/>
    <d v="2023-01-01T00:00:00"/>
    <d v="2025-12-31T00:00:00"/>
    <n v="195000"/>
    <n v="195000"/>
    <n v="195000"/>
    <n v="195000"/>
    <n v="195000"/>
    <n v="195000"/>
    <n v="195000"/>
    <n v="195000"/>
    <n v="195000"/>
    <n v="195000"/>
    <n v="195000"/>
    <n v="195000"/>
    <m/>
    <n v="2340000"/>
    <m/>
    <s v=""/>
    <m/>
    <s v=""/>
    <m/>
    <s v=""/>
    <n v="2340000"/>
    <s v="Contratación"/>
    <s v="Significativa"/>
    <s v="SI"/>
    <m/>
    <s v="Nuevo"/>
    <s v="SI"/>
    <m/>
    <m/>
    <s v="Luis Rodolfo Rebatta Trujillo"/>
    <s v="993 544 991"/>
  </r>
  <r>
    <x v="523"/>
    <x v="9"/>
    <x v="12"/>
    <s v="Procesos Laborales"/>
    <s v="Gerencia Legal"/>
    <s v="Asuntos Procesales"/>
    <s v="Procesos Laborales"/>
    <x v="1"/>
    <x v="341"/>
    <s v="Solución de conflictos - Conciliación"/>
    <x v="2"/>
    <x v="0"/>
    <m/>
    <m/>
    <m/>
    <s v="Moderada"/>
    <s v="NO"/>
    <x v="2"/>
    <s v="Sin convocatoria"/>
    <s v="12"/>
    <d v="2023-01-01T00:00:00"/>
    <d v="2023-12-31T00:00:00"/>
    <s v=""/>
    <s v=""/>
    <s v=""/>
    <n v="100000"/>
    <s v=""/>
    <s v=""/>
    <n v="100000"/>
    <s v=""/>
    <s v=""/>
    <s v=""/>
    <s v=""/>
    <s v=""/>
    <m/>
    <n v="200000"/>
    <m/>
    <n v="200000"/>
    <m/>
    <n v="200000"/>
    <m/>
    <n v="200000"/>
    <n v="800000"/>
    <n v="0"/>
    <n v="0"/>
    <s v="SI"/>
    <m/>
    <n v="0"/>
    <s v="SI"/>
    <m/>
    <m/>
    <s v="Kathery Roxana Grande Arroyo"/>
    <s v="949 405 851"/>
  </r>
  <r>
    <x v="524"/>
    <x v="9"/>
    <x v="3"/>
    <s v=""/>
    <s v="Gerencia Legal"/>
    <s v=""/>
    <s v=""/>
    <x v="1"/>
    <x v="342"/>
    <s v="Dieta Directores"/>
    <x v="2"/>
    <x v="0"/>
    <m/>
    <m/>
    <m/>
    <s v="Alta"/>
    <s v="NO"/>
    <x v="2"/>
    <s v="Sin convocatoria"/>
    <s v="12"/>
    <d v="2023-01-01T00:00:00"/>
    <d v="2023-12-31T00:00:00"/>
    <n v="34000"/>
    <n v="34000"/>
    <n v="34000"/>
    <n v="34000"/>
    <n v="34000"/>
    <n v="34000"/>
    <n v="34000"/>
    <n v="34000"/>
    <n v="34000"/>
    <n v="34000"/>
    <n v="34000"/>
    <n v="34000"/>
    <m/>
    <n v="408000"/>
    <m/>
    <n v="408000"/>
    <m/>
    <n v="408000"/>
    <m/>
    <n v="408000"/>
    <n v="1632000"/>
    <n v="0"/>
    <s v="No Significativa"/>
    <s v="SI"/>
    <m/>
    <n v="0"/>
    <s v="SI"/>
    <m/>
    <m/>
    <s v="Kathery Roxana Grande Arroyo"/>
    <s v="949 405 851"/>
  </r>
  <r>
    <x v="525"/>
    <x v="9"/>
    <x v="12"/>
    <s v="Procesos Laborales"/>
    <n v="0"/>
    <n v="0"/>
    <n v="0"/>
    <x v="4"/>
    <x v="343"/>
    <n v="0"/>
    <x v="2"/>
    <x v="0"/>
    <m/>
    <m/>
    <m/>
    <n v="0"/>
    <s v="NO"/>
    <x v="2"/>
    <n v="0"/>
    <n v="0"/>
    <d v="1899-12-30T00:00:00"/>
    <d v="1899-12-30T00:00:00"/>
    <n v="92143"/>
    <n v="92143"/>
    <n v="92143"/>
    <n v="92143"/>
    <n v="92143"/>
    <n v="92143"/>
    <n v="92143"/>
    <n v="92143"/>
    <n v="92143"/>
    <n v="92143"/>
    <n v="92143"/>
    <n v="92143"/>
    <m/>
    <n v="1105716"/>
    <m/>
    <s v=""/>
    <m/>
    <s v=""/>
    <m/>
    <s v=""/>
    <n v="1105716"/>
    <n v="0"/>
    <s v="No Significativa"/>
    <s v="SI"/>
    <m/>
    <n v="0"/>
    <n v="0"/>
    <m/>
    <m/>
    <s v="Kathery Roxana Grande Arroyo"/>
    <s v="950 405 851"/>
  </r>
  <r>
    <x v="526"/>
    <x v="9"/>
    <x v="12"/>
    <s v="Procesos Judiciales y Administrativos"/>
    <n v="0"/>
    <n v="0"/>
    <n v="0"/>
    <x v="4"/>
    <x v="344"/>
    <n v="0"/>
    <x v="2"/>
    <x v="0"/>
    <m/>
    <m/>
    <m/>
    <n v="0"/>
    <s v="NO"/>
    <x v="2"/>
    <n v="0"/>
    <n v="0"/>
    <d v="1899-12-30T00:00:00"/>
    <d v="1899-12-30T00:00:00"/>
    <n v="31175"/>
    <n v="31175"/>
    <n v="31175"/>
    <n v="31175"/>
    <n v="31175"/>
    <n v="31175"/>
    <n v="31175"/>
    <n v="31175"/>
    <n v="31175"/>
    <n v="31175"/>
    <n v="31175"/>
    <n v="31175"/>
    <m/>
    <n v="374100"/>
    <m/>
    <s v=""/>
    <m/>
    <s v=""/>
    <m/>
    <s v=""/>
    <n v="374100"/>
    <n v="0"/>
    <s v="No Significativa"/>
    <s v="SI"/>
    <m/>
    <n v="0"/>
    <s v="SI"/>
    <m/>
    <m/>
    <s v="Kathery Roxana Grande Arroyo"/>
    <s v="951 405 851"/>
  </r>
  <r>
    <x v="527"/>
    <x v="9"/>
    <x v="12"/>
    <s v="Procesos Laborales"/>
    <n v="0"/>
    <n v="0"/>
    <n v="0"/>
    <x v="4"/>
    <x v="345"/>
    <n v="0"/>
    <x v="2"/>
    <x v="0"/>
    <m/>
    <m/>
    <m/>
    <n v="0"/>
    <s v="NO"/>
    <x v="2"/>
    <n v="0"/>
    <n v="0"/>
    <d v="1899-12-30T00:00:00"/>
    <d v="1899-12-30T00:00:00"/>
    <n v="40305"/>
    <n v="40305"/>
    <n v="40305"/>
    <n v="40305"/>
    <n v="40305"/>
    <n v="40305"/>
    <n v="40305"/>
    <n v="40305"/>
    <n v="40305"/>
    <s v=""/>
    <s v=""/>
    <s v=""/>
    <m/>
    <n v="362745"/>
    <m/>
    <s v=""/>
    <m/>
    <s v=""/>
    <m/>
    <s v=""/>
    <n v="362745"/>
    <n v="0"/>
    <s v="No Significativa"/>
    <s v="SI"/>
    <m/>
    <n v="0"/>
    <n v="0"/>
    <m/>
    <m/>
    <s v="Kathery Roxana Grande Arroyo"/>
    <s v="952 405 851"/>
  </r>
  <r>
    <x v="528"/>
    <x v="9"/>
    <x v="13"/>
    <n v="0"/>
    <n v="0"/>
    <n v="0"/>
    <n v="0"/>
    <x v="4"/>
    <x v="346"/>
    <n v="0"/>
    <x v="2"/>
    <x v="0"/>
    <m/>
    <m/>
    <m/>
    <n v="0"/>
    <s v="SI"/>
    <x v="2"/>
    <n v="0"/>
    <n v="0"/>
    <d v="1899-12-30T00:00:00"/>
    <d v="1899-12-30T00:00:00"/>
    <s v=""/>
    <s v=""/>
    <s v=""/>
    <s v=""/>
    <s v=""/>
    <s v=""/>
    <n v="60000"/>
    <n v="60000"/>
    <n v="60000"/>
    <n v="60000"/>
    <n v="60000"/>
    <n v="60000"/>
    <m/>
    <n v="360000"/>
    <m/>
    <s v=""/>
    <m/>
    <s v=""/>
    <m/>
    <s v=""/>
    <n v="360000"/>
    <n v="0"/>
    <s v="No Significativa"/>
    <s v="SI"/>
    <m/>
    <n v="0"/>
    <n v="0"/>
    <m/>
    <m/>
    <s v="Kathery Roxana Grande Arroyo"/>
    <s v="953 405 851"/>
  </r>
  <r>
    <x v="529"/>
    <x v="9"/>
    <x v="5"/>
    <n v="0"/>
    <n v="0"/>
    <n v="0"/>
    <n v="0"/>
    <x v="4"/>
    <x v="347"/>
    <n v="0"/>
    <x v="2"/>
    <x v="0"/>
    <m/>
    <m/>
    <m/>
    <n v="0"/>
    <s v="NO"/>
    <x v="2"/>
    <n v="0"/>
    <n v="0"/>
    <d v="1899-12-30T00:00:00"/>
    <d v="1899-12-30T00:00:00"/>
    <n v="25000"/>
    <n v="25000"/>
    <n v="25000"/>
    <n v="25000"/>
    <n v="25000"/>
    <n v="25000"/>
    <n v="25000"/>
    <n v="25000"/>
    <n v="25000"/>
    <n v="25000"/>
    <n v="25000"/>
    <n v="25000"/>
    <m/>
    <n v="300000"/>
    <m/>
    <s v=""/>
    <m/>
    <s v=""/>
    <m/>
    <s v=""/>
    <n v="300000"/>
    <n v="0"/>
    <s v="No Significativa"/>
    <s v="SI"/>
    <m/>
    <n v="0"/>
    <n v="0"/>
    <m/>
    <m/>
    <s v="Kathery Roxana Grande Arroyo"/>
    <s v="954 405 851"/>
  </r>
  <r>
    <x v="530"/>
    <x v="9"/>
    <x v="12"/>
    <s v="Procesos Judiciales y Administrativos"/>
    <n v="0"/>
    <n v="0"/>
    <n v="0"/>
    <x v="4"/>
    <x v="348"/>
    <n v="0"/>
    <x v="2"/>
    <x v="0"/>
    <m/>
    <m/>
    <m/>
    <n v="0"/>
    <s v="NO"/>
    <x v="2"/>
    <n v="0"/>
    <n v="0"/>
    <d v="1899-12-30T00:00:00"/>
    <d v="1899-12-30T00:00:00"/>
    <s v=""/>
    <s v=""/>
    <s v=""/>
    <n v="50000"/>
    <s v=""/>
    <n v="50000"/>
    <s v=""/>
    <s v=""/>
    <n v="50000"/>
    <s v=""/>
    <n v="50000"/>
    <s v=""/>
    <m/>
    <n v="200000"/>
    <m/>
    <s v=""/>
    <m/>
    <s v=""/>
    <m/>
    <s v=""/>
    <n v="200000"/>
    <n v="0"/>
    <s v="No Significativa"/>
    <s v="SI"/>
    <m/>
    <n v="0"/>
    <n v="0"/>
    <m/>
    <m/>
    <s v="Kathery Roxana Grande Arroyo"/>
    <s v="955 405 851"/>
  </r>
  <r>
    <x v="531"/>
    <x v="9"/>
    <x v="12"/>
    <n v="0"/>
    <n v="0"/>
    <n v="0"/>
    <n v="0"/>
    <x v="1"/>
    <x v="349"/>
    <n v="0"/>
    <x v="2"/>
    <x v="0"/>
    <m/>
    <m/>
    <m/>
    <n v="0"/>
    <s v="NO"/>
    <x v="2"/>
    <n v="0"/>
    <n v="0"/>
    <d v="1899-12-30T00:00:00"/>
    <d v="1899-12-30T00:00:00"/>
    <n v="10000"/>
    <n v="10000"/>
    <n v="10000"/>
    <n v="10000"/>
    <n v="20000"/>
    <n v="20000"/>
    <n v="20000"/>
    <n v="20000"/>
    <n v="20000"/>
    <n v="20000"/>
    <n v="20000"/>
    <n v="20000"/>
    <m/>
    <n v="200000"/>
    <m/>
    <s v=""/>
    <m/>
    <s v=""/>
    <m/>
    <s v=""/>
    <n v="200000"/>
    <n v="0"/>
    <n v="0"/>
    <s v="SI"/>
    <m/>
    <n v="0"/>
    <n v="0"/>
    <m/>
    <m/>
    <s v="Kathery Roxana Grande Arroyo"/>
    <s v="956 405 851"/>
  </r>
  <r>
    <x v="532"/>
    <x v="9"/>
    <x v="12"/>
    <s v="Procesos Laborales"/>
    <n v="0"/>
    <n v="0"/>
    <n v="0"/>
    <x v="1"/>
    <x v="350"/>
    <n v="0"/>
    <x v="2"/>
    <x v="0"/>
    <m/>
    <m/>
    <m/>
    <n v="0"/>
    <s v="NO"/>
    <x v="2"/>
    <n v="0"/>
    <n v="0"/>
    <d v="1899-12-30T00:00:00"/>
    <d v="1899-12-30T00:00:00"/>
    <s v=""/>
    <s v=""/>
    <s v=""/>
    <n v="100000"/>
    <s v=""/>
    <s v=""/>
    <n v="100000"/>
    <s v=""/>
    <s v=""/>
    <s v=""/>
    <s v=""/>
    <s v=""/>
    <m/>
    <n v="200000"/>
    <m/>
    <s v=""/>
    <m/>
    <s v=""/>
    <m/>
    <s v=""/>
    <n v="200000"/>
    <n v="0"/>
    <n v="0"/>
    <s v="SI"/>
    <m/>
    <n v="0"/>
    <n v="0"/>
    <m/>
    <m/>
    <s v="Kathery Roxana Grande Arroyo"/>
    <s v="957 405 851"/>
  </r>
  <r>
    <x v="533"/>
    <x v="9"/>
    <x v="12"/>
    <s v="Procesos Judiciales y Administrativos"/>
    <n v="0"/>
    <n v="0"/>
    <n v="0"/>
    <x v="4"/>
    <x v="351"/>
    <n v="0"/>
    <x v="2"/>
    <x v="0"/>
    <m/>
    <m/>
    <m/>
    <n v="0"/>
    <s v="NO"/>
    <x v="2"/>
    <n v="0"/>
    <n v="0"/>
    <d v="1899-12-30T00:00:00"/>
    <d v="1899-12-30T00:00:00"/>
    <n v="4000"/>
    <n v="4000"/>
    <n v="8000"/>
    <n v="41600"/>
    <n v="54400"/>
    <n v="50489"/>
    <s v=""/>
    <s v=""/>
    <s v=""/>
    <s v=""/>
    <s v=""/>
    <s v=""/>
    <m/>
    <n v="162489"/>
    <m/>
    <s v=""/>
    <m/>
    <s v=""/>
    <m/>
    <s v=""/>
    <n v="162489"/>
    <n v="0"/>
    <s v="No Significativa"/>
    <s v="SI"/>
    <m/>
    <n v="0"/>
    <n v="0"/>
    <m/>
    <m/>
    <s v="Kathery Roxana Grande Arroyo"/>
    <s v="958 405 851"/>
  </r>
  <r>
    <x v="534"/>
    <x v="9"/>
    <x v="12"/>
    <s v="Procesos Laborales"/>
    <n v="0"/>
    <n v="0"/>
    <n v="0"/>
    <x v="4"/>
    <x v="352"/>
    <n v="0"/>
    <x v="2"/>
    <x v="0"/>
    <m/>
    <m/>
    <m/>
    <n v="0"/>
    <s v="NO"/>
    <x v="2"/>
    <n v="0"/>
    <n v="0"/>
    <d v="1899-12-30T00:00:00"/>
    <d v="1899-12-30T00:00:00"/>
    <n v="13015"/>
    <n v="13015"/>
    <n v="13015"/>
    <n v="13015"/>
    <n v="13015"/>
    <n v="13015"/>
    <n v="13015"/>
    <n v="13015"/>
    <n v="13015"/>
    <n v="13015"/>
    <n v="13015"/>
    <n v="13015"/>
    <m/>
    <n v="156180"/>
    <m/>
    <s v=""/>
    <m/>
    <s v=""/>
    <m/>
    <s v=""/>
    <n v="156180"/>
    <n v="0"/>
    <s v="No Significativa"/>
    <s v="SI"/>
    <m/>
    <n v="0"/>
    <n v="0"/>
    <m/>
    <m/>
    <s v="Kathery Roxana Grande Arroyo"/>
    <s v="959 405 851"/>
  </r>
  <r>
    <x v="535"/>
    <x v="9"/>
    <x v="14"/>
    <n v="0"/>
    <n v="0"/>
    <n v="0"/>
    <n v="0"/>
    <x v="4"/>
    <x v="353"/>
    <n v="0"/>
    <x v="2"/>
    <x v="0"/>
    <m/>
    <m/>
    <m/>
    <n v="0"/>
    <s v="NO"/>
    <x v="2"/>
    <n v="0"/>
    <n v="0"/>
    <d v="1899-12-30T00:00:00"/>
    <d v="1899-12-30T00:00:00"/>
    <n v="12712"/>
    <n v="12712"/>
    <n v="12712"/>
    <n v="12712"/>
    <n v="12712"/>
    <n v="12712"/>
    <n v="12712"/>
    <n v="12712"/>
    <n v="12712"/>
    <n v="12712"/>
    <n v="12712"/>
    <n v="12712"/>
    <m/>
    <n v="152544"/>
    <m/>
    <s v=""/>
    <m/>
    <s v=""/>
    <m/>
    <s v=""/>
    <n v="152544"/>
    <n v="0"/>
    <s v="No Significativa"/>
    <s v="SI"/>
    <m/>
    <n v="0"/>
    <n v="0"/>
    <m/>
    <m/>
    <s v="Kathery Roxana Grande Arroyo"/>
    <s v="960 405 851"/>
  </r>
  <r>
    <x v="536"/>
    <x v="9"/>
    <x v="12"/>
    <s v="Procesos Laborales"/>
    <n v="0"/>
    <n v="0"/>
    <n v="0"/>
    <x v="4"/>
    <x v="354"/>
    <n v="0"/>
    <x v="2"/>
    <x v="0"/>
    <m/>
    <m/>
    <m/>
    <n v="0"/>
    <s v="NO"/>
    <x v="2"/>
    <n v="0"/>
    <n v="0"/>
    <d v="1899-12-30T00:00:00"/>
    <d v="1899-12-30T00:00:00"/>
    <s v=""/>
    <s v=""/>
    <n v="37600"/>
    <n v="37600"/>
    <n v="37600"/>
    <n v="34600"/>
    <s v=""/>
    <s v=""/>
    <s v=""/>
    <s v=""/>
    <s v=""/>
    <s v=""/>
    <m/>
    <n v="147400"/>
    <m/>
    <s v=""/>
    <m/>
    <s v=""/>
    <m/>
    <s v=""/>
    <n v="147400"/>
    <n v="0"/>
    <s v="No Significativa"/>
    <s v="SI"/>
    <m/>
    <n v="0"/>
    <n v="0"/>
    <m/>
    <m/>
    <s v="Kathery Roxana Grande Arroyo"/>
    <s v="961 405 851"/>
  </r>
  <r>
    <x v="537"/>
    <x v="9"/>
    <x v="5"/>
    <n v="0"/>
    <n v="0"/>
    <n v="0"/>
    <n v="0"/>
    <x v="4"/>
    <x v="287"/>
    <n v="0"/>
    <x v="2"/>
    <x v="0"/>
    <m/>
    <m/>
    <m/>
    <n v="0"/>
    <s v="NO"/>
    <x v="2"/>
    <n v="0"/>
    <n v="0"/>
    <d v="1899-12-30T00:00:00"/>
    <d v="1899-12-30T00:00:00"/>
    <n v="10000"/>
    <n v="10000"/>
    <n v="10000"/>
    <n v="10000"/>
    <n v="10000"/>
    <n v="10000"/>
    <n v="10000"/>
    <n v="10000"/>
    <n v="10000"/>
    <n v="10000"/>
    <n v="10000"/>
    <n v="10000"/>
    <m/>
    <n v="120000"/>
    <m/>
    <s v=""/>
    <m/>
    <s v=""/>
    <m/>
    <s v=""/>
    <n v="120000"/>
    <n v="0"/>
    <n v="0"/>
    <s v="SI"/>
    <m/>
    <n v="0"/>
    <n v="0"/>
    <m/>
    <m/>
    <s v="Kathery Roxana Grande Arroyo"/>
    <s v="962 405 851"/>
  </r>
  <r>
    <x v="538"/>
    <x v="9"/>
    <x v="12"/>
    <s v="Procesos Laborales"/>
    <n v="0"/>
    <n v="0"/>
    <n v="0"/>
    <x v="4"/>
    <x v="355"/>
    <n v="0"/>
    <x v="2"/>
    <x v="0"/>
    <m/>
    <m/>
    <m/>
    <n v="0"/>
    <s v="NO"/>
    <x v="2"/>
    <n v="0"/>
    <n v="0"/>
    <d v="1899-12-30T00:00:00"/>
    <d v="1899-12-30T00:00:00"/>
    <n v="9000"/>
    <n v="9000"/>
    <n v="9000"/>
    <n v="9000"/>
    <n v="29000"/>
    <n v="9000"/>
    <n v="9000"/>
    <s v=""/>
    <s v=""/>
    <s v=""/>
    <n v="20000"/>
    <s v=""/>
    <m/>
    <n v="103000"/>
    <m/>
    <s v=""/>
    <m/>
    <s v=""/>
    <m/>
    <s v=""/>
    <n v="103000"/>
    <n v="0"/>
    <s v="No Significativa"/>
    <s v="SI"/>
    <m/>
    <n v="0"/>
    <n v="0"/>
    <m/>
    <m/>
    <s v="Kathery Roxana Grande Arroyo"/>
    <s v="963 405 851"/>
  </r>
  <r>
    <x v="539"/>
    <x v="9"/>
    <x v="12"/>
    <s v="Procesos Judiciales y Administrativos"/>
    <n v="0"/>
    <n v="0"/>
    <n v="0"/>
    <x v="4"/>
    <x v="356"/>
    <n v="0"/>
    <x v="2"/>
    <x v="0"/>
    <m/>
    <m/>
    <m/>
    <n v="0"/>
    <s v="NO"/>
    <x v="2"/>
    <n v="0"/>
    <n v="0"/>
    <d v="1899-12-30T00:00:00"/>
    <d v="1899-12-30T00:00:00"/>
    <s v=""/>
    <s v=""/>
    <n v="25000"/>
    <s v=""/>
    <s v=""/>
    <n v="25000"/>
    <s v=""/>
    <s v=""/>
    <n v="25000"/>
    <s v=""/>
    <s v=""/>
    <n v="25000"/>
    <m/>
    <n v="100000"/>
    <m/>
    <s v=""/>
    <m/>
    <s v=""/>
    <m/>
    <s v=""/>
    <n v="100000"/>
    <n v="0"/>
    <s v="No Significativa"/>
    <s v="SI"/>
    <m/>
    <n v="0"/>
    <n v="0"/>
    <m/>
    <m/>
    <s v="Kathery Roxana Grande Arroyo"/>
    <s v="964 405 851"/>
  </r>
  <r>
    <x v="540"/>
    <x v="9"/>
    <x v="5"/>
    <n v="0"/>
    <n v="0"/>
    <n v="0"/>
    <n v="0"/>
    <x v="4"/>
    <x v="357"/>
    <n v="0"/>
    <x v="2"/>
    <x v="0"/>
    <m/>
    <m/>
    <m/>
    <n v="0"/>
    <s v="NO"/>
    <x v="0"/>
    <s v="Enero"/>
    <n v="36"/>
    <d v="2023-01-15T00:00:00"/>
    <d v="2026-01-15T00:00:00"/>
    <s v=""/>
    <s v=""/>
    <n v="96366"/>
    <s v=""/>
    <s v=""/>
    <s v=""/>
    <s v=""/>
    <s v=""/>
    <s v=""/>
    <s v=""/>
    <s v=""/>
    <s v=""/>
    <m/>
    <n v="96366"/>
    <m/>
    <n v="320717"/>
    <m/>
    <n v="320717"/>
    <m/>
    <n v="330000"/>
    <n v="1067800"/>
    <n v="0"/>
    <s v="No Significativa"/>
    <s v="SI"/>
    <m/>
    <n v="0"/>
    <n v="0"/>
    <m/>
    <m/>
    <s v="Kathery Roxana Grande Arroyo"/>
    <s v="965 405 851"/>
  </r>
  <r>
    <x v="541"/>
    <x v="9"/>
    <x v="12"/>
    <s v="Procesos Laborales"/>
    <n v="0"/>
    <n v="0"/>
    <n v="0"/>
    <x v="4"/>
    <x v="358"/>
    <n v="0"/>
    <x v="2"/>
    <x v="0"/>
    <m/>
    <m/>
    <m/>
    <n v="0"/>
    <s v="NO"/>
    <x v="0"/>
    <s v="Marzo"/>
    <n v="30"/>
    <d v="2023-04-01T00:00:00"/>
    <d v="2025-09-30T00:00:00"/>
    <s v=""/>
    <s v=""/>
    <s v=""/>
    <n v="10000"/>
    <n v="10000"/>
    <n v="10000"/>
    <n v="10000"/>
    <n v="10000"/>
    <n v="10000"/>
    <n v="10000"/>
    <n v="10000"/>
    <n v="10000"/>
    <m/>
    <n v="90000"/>
    <m/>
    <n v="120000"/>
    <m/>
    <n v="120000"/>
    <m/>
    <n v="120000"/>
    <n v="450000"/>
    <n v="0"/>
    <s v="No Significativa"/>
    <s v="SI"/>
    <m/>
    <n v="0"/>
    <n v="0"/>
    <m/>
    <m/>
    <s v="Kathery Roxana Grande Arroyo"/>
    <s v="966 405 851"/>
  </r>
  <r>
    <x v="542"/>
    <x v="9"/>
    <x v="12"/>
    <s v="Procesos Judiciales y Administrativos"/>
    <n v="0"/>
    <n v="0"/>
    <n v="0"/>
    <x v="4"/>
    <x v="359"/>
    <n v="0"/>
    <x v="2"/>
    <x v="0"/>
    <m/>
    <m/>
    <m/>
    <n v="0"/>
    <s v="NO"/>
    <x v="2"/>
    <n v="0"/>
    <n v="0"/>
    <d v="1899-12-30T00:00:00"/>
    <d v="1899-12-30T00:00:00"/>
    <n v="4450"/>
    <n v="4450"/>
    <n v="4450"/>
    <n v="6674"/>
    <n v="6674"/>
    <n v="6674"/>
    <n v="6674"/>
    <n v="6674"/>
    <n v="6674"/>
    <n v="6674"/>
    <n v="6674"/>
    <n v="6674"/>
    <m/>
    <n v="73416"/>
    <m/>
    <s v=""/>
    <m/>
    <s v=""/>
    <m/>
    <s v=""/>
    <n v="73416"/>
    <n v="0"/>
    <s v="No Significativa"/>
    <s v="SI"/>
    <m/>
    <n v="0"/>
    <n v="0"/>
    <m/>
    <m/>
    <s v="Kathery Roxana Grande Arroyo"/>
    <s v="967 405 851"/>
  </r>
  <r>
    <x v="543"/>
    <x v="9"/>
    <x v="12"/>
    <s v="Procesos Laborales"/>
    <n v="0"/>
    <n v="0"/>
    <n v="0"/>
    <x v="4"/>
    <x v="360"/>
    <n v="0"/>
    <x v="2"/>
    <x v="0"/>
    <m/>
    <m/>
    <m/>
    <n v="0"/>
    <s v="NO"/>
    <x v="2"/>
    <n v="0"/>
    <n v="0"/>
    <d v="1899-12-30T00:00:00"/>
    <d v="1899-12-30T00:00:00"/>
    <n v="2381"/>
    <n v="2381"/>
    <n v="2381"/>
    <n v="2381"/>
    <n v="2381"/>
    <n v="37381"/>
    <n v="2381"/>
    <n v="2381"/>
    <n v="2381"/>
    <n v="2381"/>
    <n v="2381"/>
    <n v="2381"/>
    <m/>
    <n v="63572"/>
    <m/>
    <s v=""/>
    <m/>
    <s v=""/>
    <m/>
    <s v=""/>
    <n v="63572"/>
    <n v="0"/>
    <s v="No Significativa"/>
    <s v="SI"/>
    <m/>
    <n v="0"/>
    <n v="0"/>
    <m/>
    <m/>
    <s v="Kathery Roxana Grande Arroyo"/>
    <s v="968 405 851"/>
  </r>
  <r>
    <x v="544"/>
    <x v="9"/>
    <x v="14"/>
    <n v="0"/>
    <n v="0"/>
    <n v="0"/>
    <n v="0"/>
    <x v="4"/>
    <x v="361"/>
    <n v="0"/>
    <x v="2"/>
    <x v="0"/>
    <m/>
    <m/>
    <m/>
    <n v="0"/>
    <s v="NO"/>
    <x v="2"/>
    <n v="0"/>
    <n v="0"/>
    <d v="1899-12-30T00:00:00"/>
    <d v="1899-12-30T00:00:00"/>
    <n v="5000"/>
    <n v="5000"/>
    <n v="5000"/>
    <n v="5000"/>
    <n v="5000"/>
    <n v="5000"/>
    <n v="5000"/>
    <n v="5000"/>
    <n v="5000"/>
    <n v="5000"/>
    <n v="5000"/>
    <n v="5000"/>
    <m/>
    <n v="60000"/>
    <m/>
    <s v=""/>
    <m/>
    <s v=""/>
    <m/>
    <s v=""/>
    <n v="60000"/>
    <n v="0"/>
    <n v="0"/>
    <s v="SI"/>
    <m/>
    <n v="0"/>
    <n v="0"/>
    <m/>
    <m/>
    <s v="Kathery Roxana Grande Arroyo"/>
    <s v="969 405 851"/>
  </r>
  <r>
    <x v="545"/>
    <x v="9"/>
    <x v="12"/>
    <s v="Procesos Judiciales y Administrativos"/>
    <n v="0"/>
    <n v="0"/>
    <n v="0"/>
    <x v="4"/>
    <x v="362"/>
    <n v="0"/>
    <x v="2"/>
    <x v="0"/>
    <m/>
    <m/>
    <m/>
    <n v="0"/>
    <s v="NO"/>
    <x v="2"/>
    <n v="0"/>
    <n v="0"/>
    <d v="1899-12-30T00:00:00"/>
    <d v="1899-12-30T00:00:00"/>
    <n v="4227"/>
    <n v="4227"/>
    <n v="4227"/>
    <n v="4227"/>
    <n v="7194"/>
    <n v="4227"/>
    <n v="4227"/>
    <n v="7194"/>
    <n v="4227"/>
    <n v="4227"/>
    <n v="7194"/>
    <n v="4227"/>
    <m/>
    <n v="59625"/>
    <m/>
    <s v=""/>
    <m/>
    <s v=""/>
    <m/>
    <s v=""/>
    <n v="59625"/>
    <n v="0"/>
    <s v="No Significativa"/>
    <s v="SI"/>
    <m/>
    <n v="0"/>
    <n v="0"/>
    <m/>
    <m/>
    <s v="Kathery Roxana Grande Arroyo"/>
    <s v="970 405 851"/>
  </r>
  <r>
    <x v="546"/>
    <x v="9"/>
    <x v="5"/>
    <n v="0"/>
    <n v="0"/>
    <n v="0"/>
    <n v="0"/>
    <x v="4"/>
    <x v="363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57000"/>
    <s v=""/>
    <s v=""/>
    <s v=""/>
    <s v=""/>
    <s v=""/>
    <m/>
    <n v="57000"/>
    <m/>
    <s v=""/>
    <m/>
    <s v=""/>
    <m/>
    <s v=""/>
    <n v="57000"/>
    <n v="0"/>
    <s v="No Significativa"/>
    <s v="SI"/>
    <m/>
    <n v="0"/>
    <n v="0"/>
    <m/>
    <m/>
    <s v="Kathery Roxana Grande Arroyo"/>
    <s v="971 405 851"/>
  </r>
  <r>
    <x v="547"/>
    <x v="9"/>
    <x v="12"/>
    <s v="Procesos Judiciales y Administrativos"/>
    <n v="0"/>
    <n v="0"/>
    <n v="0"/>
    <x v="4"/>
    <x v="364"/>
    <n v="0"/>
    <x v="2"/>
    <x v="0"/>
    <m/>
    <m/>
    <m/>
    <n v="0"/>
    <s v="NO"/>
    <x v="2"/>
    <n v="0"/>
    <n v="0"/>
    <d v="1899-12-30T00:00:00"/>
    <d v="1899-12-30T00:00:00"/>
    <s v=""/>
    <s v=""/>
    <n v="10000"/>
    <s v=""/>
    <n v="10000"/>
    <s v=""/>
    <n v="12500"/>
    <s v=""/>
    <n v="10000"/>
    <s v=""/>
    <n v="12500"/>
    <s v=""/>
    <m/>
    <n v="55000"/>
    <m/>
    <s v=""/>
    <m/>
    <s v=""/>
    <m/>
    <s v=""/>
    <n v="55000"/>
    <n v="0"/>
    <s v="No Significativa"/>
    <s v="SI"/>
    <m/>
    <n v="0"/>
    <n v="0"/>
    <m/>
    <m/>
    <s v="Kathery Roxana Grande Arroyo"/>
    <s v="972 405 851"/>
  </r>
  <r>
    <x v="548"/>
    <x v="9"/>
    <x v="12"/>
    <s v="Procesos Judiciales y Administrativos"/>
    <n v="0"/>
    <n v="0"/>
    <n v="0"/>
    <x v="4"/>
    <x v="365"/>
    <n v="0"/>
    <x v="2"/>
    <x v="0"/>
    <m/>
    <m/>
    <m/>
    <n v="0"/>
    <s v="NO"/>
    <x v="0"/>
    <s v="Setiembre"/>
    <n v="42"/>
    <d v="2023-10-01T00:00:00"/>
    <d v="2027-03-31T00:00:00"/>
    <s v=""/>
    <s v=""/>
    <s v=""/>
    <s v=""/>
    <s v=""/>
    <s v=""/>
    <s v=""/>
    <s v=""/>
    <s v=""/>
    <n v="16143"/>
    <n v="16143"/>
    <n v="16143"/>
    <m/>
    <n v="48429"/>
    <m/>
    <n v="193716"/>
    <m/>
    <n v="193716"/>
    <m/>
    <n v="193716"/>
    <n v="629577"/>
    <n v="0"/>
    <s v="No Significativa"/>
    <s v="SI"/>
    <m/>
    <n v="0"/>
    <n v="0"/>
    <m/>
    <m/>
    <s v="Kathery Roxana Grande Arroyo"/>
    <s v="973 405 851"/>
  </r>
  <r>
    <x v="549"/>
    <x v="9"/>
    <x v="12"/>
    <s v="Procesos Laborales"/>
    <n v="0"/>
    <n v="0"/>
    <n v="0"/>
    <x v="4"/>
    <x v="364"/>
    <n v="0"/>
    <x v="2"/>
    <x v="0"/>
    <m/>
    <m/>
    <m/>
    <n v="0"/>
    <s v="NO"/>
    <x v="2"/>
    <n v="0"/>
    <n v="0"/>
    <d v="1899-12-30T00:00:00"/>
    <d v="1899-12-30T00:00:00"/>
    <s v=""/>
    <s v=""/>
    <n v="37600"/>
    <n v="7400"/>
    <s v=""/>
    <s v=""/>
    <s v=""/>
    <s v=""/>
    <s v=""/>
    <s v=""/>
    <s v=""/>
    <s v=""/>
    <m/>
    <n v="45000"/>
    <m/>
    <s v=""/>
    <m/>
    <s v=""/>
    <m/>
    <s v=""/>
    <n v="45000"/>
    <n v="0"/>
    <s v="No Significativa"/>
    <s v="SI"/>
    <m/>
    <n v="0"/>
    <n v="0"/>
    <m/>
    <m/>
    <s v="Kathery Roxana Grande Arroyo"/>
    <s v="974 405 851"/>
  </r>
  <r>
    <x v="550"/>
    <x v="9"/>
    <x v="12"/>
    <s v="Procesos Laborales"/>
    <n v="0"/>
    <n v="0"/>
    <n v="0"/>
    <x v="4"/>
    <x v="366"/>
    <n v="0"/>
    <x v="2"/>
    <x v="0"/>
    <m/>
    <m/>
    <m/>
    <n v="0"/>
    <s v="NO"/>
    <x v="2"/>
    <n v="0"/>
    <n v="0"/>
    <d v="1899-12-30T00:00:00"/>
    <d v="1899-12-30T00:00:00"/>
    <n v="35372"/>
    <s v=""/>
    <s v=""/>
    <s v=""/>
    <s v=""/>
    <s v=""/>
    <s v=""/>
    <s v=""/>
    <s v=""/>
    <s v=""/>
    <s v=""/>
    <s v=""/>
    <m/>
    <n v="35372"/>
    <m/>
    <s v=""/>
    <m/>
    <s v=""/>
    <m/>
    <s v=""/>
    <n v="35372"/>
    <n v="0"/>
    <s v="No Significativa"/>
    <s v="SI"/>
    <m/>
    <n v="0"/>
    <n v="0"/>
    <m/>
    <m/>
    <s v="Kathery Roxana Grande Arroyo"/>
    <s v="975 405 851"/>
  </r>
  <r>
    <x v="551"/>
    <x v="9"/>
    <x v="13"/>
    <n v="0"/>
    <n v="0"/>
    <n v="0"/>
    <n v="0"/>
    <x v="4"/>
    <x v="367"/>
    <n v="0"/>
    <x v="2"/>
    <x v="0"/>
    <m/>
    <m/>
    <m/>
    <n v="0"/>
    <s v="NO"/>
    <x v="2"/>
    <n v="0"/>
    <n v="0"/>
    <d v="1899-12-30T00:00:00"/>
    <d v="1899-12-30T00:00:00"/>
    <n v="2700"/>
    <n v="2700"/>
    <n v="2700"/>
    <n v="2700"/>
    <n v="2700"/>
    <n v="2700"/>
    <n v="2700"/>
    <n v="2700"/>
    <n v="2700"/>
    <n v="2700"/>
    <n v="2700"/>
    <n v="2700"/>
    <m/>
    <n v="32400"/>
    <m/>
    <s v=""/>
    <m/>
    <s v=""/>
    <m/>
    <s v=""/>
    <n v="32400"/>
    <n v="0"/>
    <s v="No Significativa"/>
    <s v="SI"/>
    <m/>
    <n v="0"/>
    <n v="0"/>
    <m/>
    <m/>
    <s v="Kathery Roxana Grande Arroyo"/>
    <s v="976 405 851"/>
  </r>
  <r>
    <x v="552"/>
    <x v="9"/>
    <x v="14"/>
    <n v="0"/>
    <n v="0"/>
    <n v="0"/>
    <n v="0"/>
    <x v="4"/>
    <x v="368"/>
    <n v="0"/>
    <x v="2"/>
    <x v="0"/>
    <m/>
    <m/>
    <m/>
    <n v="0"/>
    <s v="NO"/>
    <x v="2"/>
    <n v="0"/>
    <n v="0"/>
    <d v="1899-12-30T00:00:00"/>
    <d v="1899-12-30T00:00:00"/>
    <s v=""/>
    <s v=""/>
    <s v=""/>
    <n v="2797"/>
    <n v="2797"/>
    <n v="2797"/>
    <n v="2797"/>
    <n v="2797"/>
    <n v="2797"/>
    <n v="2797"/>
    <n v="2797"/>
    <n v="2797"/>
    <m/>
    <n v="25173"/>
    <m/>
    <s v=""/>
    <m/>
    <s v=""/>
    <m/>
    <s v=""/>
    <n v="25173"/>
    <n v="0"/>
    <s v="No Significativa"/>
    <s v="SI"/>
    <m/>
    <n v="0"/>
    <n v="0"/>
    <m/>
    <m/>
    <s v="Kathery Roxana Grande Arroyo"/>
    <s v="977 405 851"/>
  </r>
  <r>
    <x v="553"/>
    <x v="9"/>
    <x v="12"/>
    <s v="Procesos Laborales"/>
    <n v="0"/>
    <n v="0"/>
    <n v="0"/>
    <x v="4"/>
    <x v="14"/>
    <n v="0"/>
    <x v="2"/>
    <x v="0"/>
    <m/>
    <m/>
    <m/>
    <n v="0"/>
    <s v="NO"/>
    <x v="2"/>
    <n v="0"/>
    <n v="0"/>
    <d v="1899-12-30T00:00:00"/>
    <d v="1899-12-30T00:00:00"/>
    <n v="4000"/>
    <n v="1000"/>
    <n v="4000"/>
    <n v="4000"/>
    <n v="4000"/>
    <n v="4000"/>
    <s v=""/>
    <s v=""/>
    <s v=""/>
    <s v=""/>
    <s v=""/>
    <s v=""/>
    <m/>
    <n v="21000"/>
    <m/>
    <s v=""/>
    <m/>
    <s v=""/>
    <m/>
    <s v=""/>
    <n v="21000"/>
    <n v="0"/>
    <n v="0"/>
    <s v="SI"/>
    <m/>
    <n v="0"/>
    <n v="0"/>
    <m/>
    <m/>
    <s v="Kathery Roxana Grande Arroyo"/>
    <s v="978 405 851"/>
  </r>
  <r>
    <x v="554"/>
    <x v="9"/>
    <x v="12"/>
    <s v="Procesos Judiciales y Administrativos"/>
    <n v="0"/>
    <n v="0"/>
    <n v="0"/>
    <x v="4"/>
    <x v="369"/>
    <n v="0"/>
    <x v="2"/>
    <x v="0"/>
    <m/>
    <m/>
    <m/>
    <n v="0"/>
    <s v="NO"/>
    <x v="0"/>
    <s v="Agosto"/>
    <n v="0"/>
    <d v="2023-09-01T00:00:00"/>
    <d v="1899-12-30T00:00:00"/>
    <s v=""/>
    <s v=""/>
    <s v=""/>
    <s v=""/>
    <s v=""/>
    <s v=""/>
    <s v=""/>
    <s v=""/>
    <s v=""/>
    <s v=""/>
    <n v="20340"/>
    <s v=""/>
    <m/>
    <n v="20340"/>
    <m/>
    <n v="120000"/>
    <m/>
    <n v="120000"/>
    <m/>
    <n v="100000"/>
    <n v="360340"/>
    <n v="0"/>
    <s v="No Significativa"/>
    <s v="SI"/>
    <m/>
    <n v="0"/>
    <n v="0"/>
    <m/>
    <m/>
    <s v="Kathery Roxana Grande Arroyo"/>
    <s v="979 405 851"/>
  </r>
  <r>
    <x v="555"/>
    <x v="9"/>
    <x v="12"/>
    <n v="0"/>
    <n v="0"/>
    <n v="0"/>
    <n v="0"/>
    <x v="4"/>
    <x v="370"/>
    <n v="0"/>
    <x v="2"/>
    <x v="0"/>
    <m/>
    <m/>
    <m/>
    <n v="0"/>
    <s v="NO"/>
    <x v="2"/>
    <n v="0"/>
    <n v="0"/>
    <d v="1899-12-30T00:00:00"/>
    <d v="1899-12-30T00:00:00"/>
    <s v=""/>
    <s v=""/>
    <n v="2000"/>
    <n v="2000"/>
    <n v="2000"/>
    <n v="2000"/>
    <n v="2000"/>
    <n v="2000"/>
    <n v="2000"/>
    <n v="2000"/>
    <n v="2000"/>
    <n v="2000"/>
    <m/>
    <n v="20000"/>
    <m/>
    <s v=""/>
    <m/>
    <s v=""/>
    <m/>
    <s v=""/>
    <n v="20000"/>
    <n v="0"/>
    <n v="0"/>
    <s v="SI"/>
    <m/>
    <n v="0"/>
    <n v="0"/>
    <m/>
    <m/>
    <s v="Kathery Roxana Grande Arroyo"/>
    <s v="980 405 851"/>
  </r>
  <r>
    <x v="556"/>
    <x v="9"/>
    <x v="5"/>
    <n v="0"/>
    <n v="0"/>
    <n v="0"/>
    <n v="0"/>
    <x v="4"/>
    <x v="371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7636"/>
    <s v=""/>
    <s v=""/>
    <s v=""/>
    <s v=""/>
    <n v="7636"/>
    <m/>
    <n v="15272"/>
    <m/>
    <s v=""/>
    <m/>
    <s v=""/>
    <m/>
    <s v=""/>
    <n v="15272"/>
    <n v="0"/>
    <n v="0"/>
    <s v="SI"/>
    <m/>
    <n v="0"/>
    <n v="0"/>
    <m/>
    <m/>
    <s v="Kathery Roxana Grande Arroyo"/>
    <s v="981 405 851"/>
  </r>
  <r>
    <x v="557"/>
    <x v="9"/>
    <x v="12"/>
    <s v="Procesos Judiciales y Administrativos"/>
    <n v="0"/>
    <n v="0"/>
    <n v="0"/>
    <x v="4"/>
    <x v="372"/>
    <n v="0"/>
    <x v="2"/>
    <x v="0"/>
    <m/>
    <m/>
    <m/>
    <n v="0"/>
    <s v="NO"/>
    <x v="2"/>
    <n v="0"/>
    <n v="0"/>
    <d v="1899-12-30T00:00:00"/>
    <d v="1899-12-30T00:00:00"/>
    <s v=""/>
    <s v=""/>
    <s v=""/>
    <n v="5000"/>
    <s v=""/>
    <s v=""/>
    <n v="5000"/>
    <s v=""/>
    <s v=""/>
    <s v=""/>
    <n v="5000"/>
    <s v=""/>
    <m/>
    <n v="15000"/>
    <m/>
    <s v=""/>
    <m/>
    <s v=""/>
    <m/>
    <s v=""/>
    <n v="15000"/>
    <n v="0"/>
    <s v="No Significativa"/>
    <s v="SI"/>
    <m/>
    <n v="0"/>
    <n v="0"/>
    <m/>
    <m/>
    <s v="Kathery Roxana Grande Arroyo"/>
    <s v="982 405 851"/>
  </r>
  <r>
    <x v="558"/>
    <x v="9"/>
    <x v="12"/>
    <s v="Procesos Judiciales y Administrativos"/>
    <n v="0"/>
    <n v="0"/>
    <n v="0"/>
    <x v="4"/>
    <x v="373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n v="13560"/>
    <s v=""/>
    <m/>
    <n v="13560"/>
    <m/>
    <s v=""/>
    <m/>
    <s v=""/>
    <m/>
    <s v=""/>
    <n v="13560"/>
    <n v="0"/>
    <s v="No Significativa"/>
    <s v="SI"/>
    <m/>
    <n v="0"/>
    <n v="0"/>
    <m/>
    <m/>
    <s v="Kathery Roxana Grande Arroyo"/>
    <s v="983 405 851"/>
  </r>
  <r>
    <x v="559"/>
    <x v="9"/>
    <x v="14"/>
    <n v="0"/>
    <n v="0"/>
    <n v="0"/>
    <n v="0"/>
    <x v="4"/>
    <x v="374"/>
    <n v="0"/>
    <x v="2"/>
    <x v="0"/>
    <m/>
    <m/>
    <m/>
    <n v="0"/>
    <s v="NO"/>
    <x v="2"/>
    <n v="0"/>
    <n v="0"/>
    <d v="1899-12-30T00:00:00"/>
    <d v="1899-12-30T00:00:00"/>
    <s v=""/>
    <s v=""/>
    <n v="1356"/>
    <n v="1356"/>
    <n v="1356"/>
    <n v="1356"/>
    <n v="1356"/>
    <n v="1356"/>
    <n v="1356"/>
    <n v="1356"/>
    <n v="1356"/>
    <n v="1356"/>
    <m/>
    <n v="13560"/>
    <m/>
    <s v=""/>
    <m/>
    <s v=""/>
    <m/>
    <s v=""/>
    <n v="13560"/>
    <n v="0"/>
    <s v="No Significativa"/>
    <s v="SI"/>
    <m/>
    <n v="0"/>
    <n v="0"/>
    <m/>
    <m/>
    <s v="Kathery Roxana Grande Arroyo"/>
    <s v="984 405 851"/>
  </r>
  <r>
    <x v="560"/>
    <x v="9"/>
    <x v="12"/>
    <s v="Procesos Judiciales y Administrativos"/>
    <n v="0"/>
    <n v="0"/>
    <n v="0"/>
    <x v="4"/>
    <x v="375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n v="13348"/>
    <s v=""/>
    <s v=""/>
    <m/>
    <n v="13348"/>
    <m/>
    <s v=""/>
    <m/>
    <s v=""/>
    <m/>
    <s v=""/>
    <n v="13348"/>
    <n v="0"/>
    <s v="No Significativa"/>
    <s v="SI"/>
    <m/>
    <n v="0"/>
    <n v="0"/>
    <m/>
    <m/>
    <s v="Kathery Roxana Grande Arroyo"/>
    <s v="985 405 851"/>
  </r>
  <r>
    <x v="561"/>
    <x v="9"/>
    <x v="12"/>
    <s v="Procesos Judiciales y Administrativos"/>
    <n v="0"/>
    <n v="0"/>
    <n v="0"/>
    <x v="4"/>
    <x v="14"/>
    <n v="0"/>
    <x v="2"/>
    <x v="0"/>
    <m/>
    <m/>
    <m/>
    <n v="0"/>
    <s v="NO"/>
    <x v="2"/>
    <n v="0"/>
    <n v="0"/>
    <d v="1899-12-30T00:00:00"/>
    <d v="1899-12-30T00:00:00"/>
    <n v="1500"/>
    <n v="1500"/>
    <n v="1500"/>
    <n v="1500"/>
    <n v="1500"/>
    <n v="1500"/>
    <s v=""/>
    <s v=""/>
    <s v=""/>
    <s v=""/>
    <s v=""/>
    <s v=""/>
    <m/>
    <n v="9000"/>
    <m/>
    <s v=""/>
    <m/>
    <s v=""/>
    <m/>
    <s v=""/>
    <n v="9000"/>
    <n v="0"/>
    <n v="0"/>
    <s v="SI"/>
    <m/>
    <n v="0"/>
    <n v="0"/>
    <m/>
    <m/>
    <s v="Kathery Roxana Grande Arroyo"/>
    <s v="986 405 851"/>
  </r>
  <r>
    <x v="562"/>
    <x v="9"/>
    <x v="14"/>
    <n v="0"/>
    <n v="0"/>
    <n v="0"/>
    <n v="0"/>
    <x v="4"/>
    <x v="368"/>
    <n v="0"/>
    <x v="2"/>
    <x v="0"/>
    <m/>
    <m/>
    <m/>
    <n v="0"/>
    <s v="NO"/>
    <x v="2"/>
    <n v="0"/>
    <n v="0"/>
    <d v="1899-12-30T00:00:00"/>
    <d v="1899-12-30T00:00:00"/>
    <n v="2797"/>
    <n v="2797"/>
    <n v="2797"/>
    <s v=""/>
    <s v=""/>
    <s v=""/>
    <s v=""/>
    <s v=""/>
    <s v=""/>
    <s v=""/>
    <s v=""/>
    <s v=""/>
    <m/>
    <n v="8391"/>
    <m/>
    <s v=""/>
    <m/>
    <s v=""/>
    <m/>
    <s v=""/>
    <n v="8391"/>
    <n v="0"/>
    <s v="No Significativa"/>
    <s v="SI"/>
    <m/>
    <n v="0"/>
    <n v="0"/>
    <m/>
    <m/>
    <s v="Kathery Roxana Grande Arroyo"/>
    <s v="987 405 851"/>
  </r>
  <r>
    <x v="563"/>
    <x v="9"/>
    <x v="12"/>
    <n v="0"/>
    <n v="0"/>
    <n v="0"/>
    <n v="0"/>
    <x v="4"/>
    <x v="376"/>
    <n v="0"/>
    <x v="2"/>
    <x v="0"/>
    <m/>
    <m/>
    <m/>
    <n v="0"/>
    <s v="NO"/>
    <x v="2"/>
    <n v="0"/>
    <n v="0"/>
    <d v="1899-12-30T00:00:00"/>
    <d v="1899-12-30T00:00:00"/>
    <n v="509"/>
    <n v="509"/>
    <n v="509"/>
    <n v="509"/>
    <n v="509"/>
    <n v="509"/>
    <n v="509"/>
    <n v="509"/>
    <n v="509"/>
    <n v="509"/>
    <n v="509"/>
    <n v="509"/>
    <m/>
    <n v="6108"/>
    <m/>
    <s v=""/>
    <m/>
    <s v=""/>
    <m/>
    <s v=""/>
    <n v="6108"/>
    <n v="0"/>
    <n v="0"/>
    <s v="SI"/>
    <m/>
    <n v="0"/>
    <n v="0"/>
    <m/>
    <m/>
    <s v="Kathery Roxana Grande Arroyo"/>
    <s v="988 405 851"/>
  </r>
  <r>
    <x v="564"/>
    <x v="9"/>
    <x v="5"/>
    <n v="0"/>
    <n v="0"/>
    <n v="0"/>
    <n v="0"/>
    <x v="4"/>
    <x v="371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2960"/>
    <s v=""/>
    <s v=""/>
    <n v="2520"/>
    <s v=""/>
    <s v=""/>
    <m/>
    <n v="5480"/>
    <m/>
    <s v=""/>
    <m/>
    <s v=""/>
    <m/>
    <s v=""/>
    <n v="5480"/>
    <n v="0"/>
    <n v="0"/>
    <s v="SI"/>
    <m/>
    <n v="0"/>
    <n v="0"/>
    <m/>
    <m/>
    <s v="Kathery Roxana Grande Arroyo"/>
    <s v="989 405 851"/>
  </r>
  <r>
    <x v="565"/>
    <x v="9"/>
    <x v="5"/>
    <n v="0"/>
    <n v="0"/>
    <n v="0"/>
    <n v="0"/>
    <x v="4"/>
    <x v="377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2000"/>
    <s v=""/>
    <n v="2000"/>
    <s v=""/>
    <n v="1000"/>
    <s v=""/>
    <m/>
    <n v="5000"/>
    <m/>
    <s v=""/>
    <m/>
    <s v=""/>
    <m/>
    <s v=""/>
    <n v="5000"/>
    <n v="0"/>
    <n v="0"/>
    <s v="SI"/>
    <m/>
    <n v="0"/>
    <n v="0"/>
    <m/>
    <m/>
    <s v="Kathery Roxana Grande Arroyo"/>
    <s v="990 405 851"/>
  </r>
  <r>
    <x v="566"/>
    <x v="9"/>
    <x v="12"/>
    <n v="0"/>
    <n v="0"/>
    <n v="0"/>
    <n v="0"/>
    <x v="4"/>
    <x v="378"/>
    <n v="0"/>
    <x v="2"/>
    <x v="0"/>
    <m/>
    <m/>
    <m/>
    <n v="0"/>
    <s v="NO"/>
    <x v="2"/>
    <n v="0"/>
    <n v="0"/>
    <d v="1899-12-30T00:00:00"/>
    <d v="1899-12-30T00:00:00"/>
    <s v=""/>
    <n v="4850"/>
    <s v=""/>
    <s v=""/>
    <s v=""/>
    <s v=""/>
    <s v=""/>
    <s v=""/>
    <s v=""/>
    <s v=""/>
    <s v=""/>
    <s v=""/>
    <m/>
    <n v="4850"/>
    <m/>
    <s v=""/>
    <m/>
    <s v=""/>
    <m/>
    <s v=""/>
    <n v="4850"/>
    <n v="0"/>
    <n v="0"/>
    <s v="SI"/>
    <m/>
    <n v="0"/>
    <n v="0"/>
    <m/>
    <m/>
    <s v="Kathery Roxana Grande Arroyo"/>
    <s v="991 405 851"/>
  </r>
  <r>
    <x v="567"/>
    <x v="9"/>
    <x v="12"/>
    <s v="Procesos Judiciales y Administrativos"/>
    <n v="0"/>
    <n v="0"/>
    <n v="0"/>
    <x v="4"/>
    <x v="14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250"/>
    <n v="880"/>
    <n v="880"/>
    <n v="880"/>
    <n v="880"/>
    <n v="880"/>
    <m/>
    <n v="4650"/>
    <m/>
    <s v=""/>
    <m/>
    <s v=""/>
    <m/>
    <s v=""/>
    <n v="4650"/>
    <n v="0"/>
    <n v="0"/>
    <s v="SI"/>
    <m/>
    <n v="0"/>
    <n v="0"/>
    <m/>
    <m/>
    <s v="Kathery Roxana Grande Arroyo"/>
    <s v="992 405 851"/>
  </r>
  <r>
    <x v="568"/>
    <x v="9"/>
    <x v="5"/>
    <n v="0"/>
    <n v="0"/>
    <n v="0"/>
    <n v="0"/>
    <x v="4"/>
    <x v="379"/>
    <n v="0"/>
    <x v="2"/>
    <x v="0"/>
    <m/>
    <m/>
    <m/>
    <n v="0"/>
    <s v="NO"/>
    <x v="2"/>
    <n v="0"/>
    <n v="0"/>
    <d v="1899-12-30T00:00:00"/>
    <d v="1899-12-30T00:00:00"/>
    <s v=""/>
    <s v=""/>
    <s v=""/>
    <s v=""/>
    <n v="3520"/>
    <s v=""/>
    <s v=""/>
    <s v=""/>
    <s v=""/>
    <s v=""/>
    <s v=""/>
    <s v=""/>
    <m/>
    <n v="3520"/>
    <m/>
    <s v=""/>
    <m/>
    <s v=""/>
    <m/>
    <s v=""/>
    <n v="3520"/>
    <n v="0"/>
    <n v="0"/>
    <s v="SI"/>
    <m/>
    <n v="0"/>
    <n v="0"/>
    <m/>
    <m/>
    <s v="Kathery Roxana Grande Arroyo"/>
    <s v="993 405 851"/>
  </r>
  <r>
    <x v="569"/>
    <x v="9"/>
    <x v="5"/>
    <n v="0"/>
    <n v="0"/>
    <n v="0"/>
    <n v="0"/>
    <x v="4"/>
    <x v="379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n v="3520"/>
    <s v=""/>
    <s v=""/>
    <s v=""/>
    <m/>
    <n v="3520"/>
    <m/>
    <s v=""/>
    <m/>
    <s v=""/>
    <m/>
    <s v=""/>
    <n v="3520"/>
    <n v="0"/>
    <n v="0"/>
    <s v="SI"/>
    <m/>
    <n v="0"/>
    <n v="0"/>
    <m/>
    <m/>
    <s v="Kathery Roxana Grande Arroyo"/>
    <s v="994 405 851"/>
  </r>
  <r>
    <x v="570"/>
    <x v="9"/>
    <x v="14"/>
    <n v="0"/>
    <n v="0"/>
    <n v="0"/>
    <n v="0"/>
    <x v="4"/>
    <x v="374"/>
    <n v="0"/>
    <x v="2"/>
    <x v="0"/>
    <m/>
    <m/>
    <m/>
    <n v="0"/>
    <s v="NO"/>
    <x v="2"/>
    <n v="0"/>
    <n v="0"/>
    <d v="1899-12-30T00:00:00"/>
    <d v="1899-12-30T00:00:00"/>
    <n v="1356"/>
    <n v="1356"/>
    <s v=""/>
    <s v=""/>
    <s v=""/>
    <s v=""/>
    <s v=""/>
    <s v=""/>
    <s v=""/>
    <s v=""/>
    <s v=""/>
    <s v=""/>
    <m/>
    <n v="2712"/>
    <m/>
    <s v=""/>
    <m/>
    <s v=""/>
    <m/>
    <s v=""/>
    <n v="2712"/>
    <n v="0"/>
    <s v="No Significativa"/>
    <s v="SI"/>
    <m/>
    <n v="0"/>
    <n v="0"/>
    <m/>
    <m/>
    <s v="Kathery Roxana Grande Arroyo"/>
    <s v="995 405 851"/>
  </r>
  <r>
    <x v="571"/>
    <x v="9"/>
    <x v="5"/>
    <n v="0"/>
    <n v="0"/>
    <n v="0"/>
    <n v="0"/>
    <x v="4"/>
    <x v="379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n v="2560"/>
    <s v=""/>
    <s v=""/>
    <s v=""/>
    <m/>
    <n v="2560"/>
    <m/>
    <s v=""/>
    <m/>
    <s v=""/>
    <m/>
    <s v=""/>
    <n v="2560"/>
    <n v="0"/>
    <n v="0"/>
    <s v="SI"/>
    <m/>
    <n v="0"/>
    <n v="0"/>
    <m/>
    <m/>
    <s v="Kathery Roxana Grande Arroyo"/>
    <s v="996 405 851"/>
  </r>
  <r>
    <x v="572"/>
    <x v="9"/>
    <x v="5"/>
    <n v="0"/>
    <n v="0"/>
    <n v="0"/>
    <n v="0"/>
    <x v="4"/>
    <x v="379"/>
    <n v="0"/>
    <x v="2"/>
    <x v="0"/>
    <m/>
    <m/>
    <m/>
    <n v="0"/>
    <s v="NO"/>
    <x v="2"/>
    <n v="0"/>
    <n v="0"/>
    <d v="1899-12-30T00:00:00"/>
    <d v="1899-12-30T00:00:00"/>
    <s v=""/>
    <s v=""/>
    <s v=""/>
    <s v=""/>
    <n v="2560"/>
    <s v=""/>
    <s v=""/>
    <s v=""/>
    <s v=""/>
    <s v=""/>
    <s v=""/>
    <s v=""/>
    <m/>
    <n v="2560"/>
    <m/>
    <s v=""/>
    <m/>
    <s v=""/>
    <m/>
    <s v=""/>
    <n v="2560"/>
    <n v="0"/>
    <n v="0"/>
    <s v="SI"/>
    <m/>
    <n v="0"/>
    <n v="0"/>
    <m/>
    <m/>
    <s v="Kathery Roxana Grande Arroyo"/>
    <s v="997 405 851"/>
  </r>
  <r>
    <x v="573"/>
    <x v="9"/>
    <x v="12"/>
    <s v="Procesos Judiciales y Administrativos"/>
    <n v="0"/>
    <n v="0"/>
    <n v="0"/>
    <x v="4"/>
    <x v="14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420"/>
    <n v="420"/>
    <n v="420"/>
    <n v="420"/>
    <n v="420"/>
    <n v="420"/>
    <m/>
    <n v="2520"/>
    <m/>
    <s v=""/>
    <m/>
    <s v=""/>
    <m/>
    <s v=""/>
    <n v="2520"/>
    <n v="0"/>
    <n v="0"/>
    <s v="SI"/>
    <m/>
    <n v="0"/>
    <n v="0"/>
    <m/>
    <m/>
    <s v="Kathery Roxana Grande Arroyo"/>
    <s v="998 405 851"/>
  </r>
  <r>
    <x v="574"/>
    <x v="9"/>
    <x v="12"/>
    <s v="Procesos Judiciales y Administrativos"/>
    <n v="0"/>
    <n v="0"/>
    <n v="0"/>
    <x v="4"/>
    <x v="14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930"/>
    <s v=""/>
    <s v=""/>
    <s v=""/>
    <s v=""/>
    <s v=""/>
    <m/>
    <n v="930"/>
    <m/>
    <s v=""/>
    <m/>
    <s v=""/>
    <m/>
    <s v=""/>
    <n v="930"/>
    <n v="0"/>
    <n v="0"/>
    <s v="SI"/>
    <m/>
    <n v="0"/>
    <n v="0"/>
    <m/>
    <m/>
    <s v="Kathery Roxana Grande Arroyo"/>
    <s v="999 405 851"/>
  </r>
  <r>
    <x v="575"/>
    <x v="9"/>
    <x v="12"/>
    <s v="Procesos Laborales"/>
    <n v="0"/>
    <n v="0"/>
    <n v="0"/>
    <x v="4"/>
    <x v="14"/>
    <n v="0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930"/>
    <s v=""/>
    <s v=""/>
    <s v=""/>
    <s v=""/>
    <s v=""/>
    <m/>
    <n v="930"/>
    <m/>
    <s v=""/>
    <m/>
    <s v=""/>
    <m/>
    <s v=""/>
    <n v="930"/>
    <n v="0"/>
    <n v="0"/>
    <s v="SI"/>
    <m/>
    <n v="0"/>
    <n v="0"/>
    <m/>
    <m/>
    <s v="Kathery Roxana Grande Arroyo"/>
    <s v="1000 405 851"/>
  </r>
  <r>
    <x v="576"/>
    <x v="9"/>
    <x v="5"/>
    <n v="0"/>
    <n v="0"/>
    <n v="0"/>
    <n v="0"/>
    <x v="4"/>
    <x v="379"/>
    <n v="0"/>
    <x v="2"/>
    <x v="0"/>
    <m/>
    <m/>
    <m/>
    <n v="0"/>
    <s v="NO"/>
    <x v="2"/>
    <n v="0"/>
    <n v="0"/>
    <d v="1899-12-30T00:00:00"/>
    <d v="1899-12-30T00:00:00"/>
    <s v=""/>
    <s v=""/>
    <s v=""/>
    <s v=""/>
    <n v="480"/>
    <s v=""/>
    <s v=""/>
    <s v=""/>
    <s v=""/>
    <s v=""/>
    <s v=""/>
    <s v=""/>
    <m/>
    <n v="480"/>
    <m/>
    <s v=""/>
    <m/>
    <s v=""/>
    <m/>
    <s v=""/>
    <n v="480"/>
    <n v="0"/>
    <n v="0"/>
    <s v="SI"/>
    <m/>
    <n v="0"/>
    <n v="0"/>
    <m/>
    <m/>
    <s v="Kathery Roxana Grande Arroyo"/>
    <s v="1001 405 851"/>
  </r>
  <r>
    <x v="577"/>
    <x v="14"/>
    <x v="3"/>
    <s v=""/>
    <s v=""/>
    <s v=""/>
    <s v=""/>
    <x v="2"/>
    <x v="380"/>
    <s v=""/>
    <x v="2"/>
    <x v="0"/>
    <m/>
    <m/>
    <m/>
    <s v="Alta"/>
    <s v="NO"/>
    <x v="0"/>
    <s v="Marzo"/>
    <s v="2"/>
    <d v="2023-04-01T00:00:00"/>
    <d v="2023-05-31T00:00:00"/>
    <s v=""/>
    <s v=""/>
    <s v=""/>
    <n v="36600"/>
    <s v=""/>
    <s v=""/>
    <s v=""/>
    <s v=""/>
    <s v=""/>
    <s v=""/>
    <s v=""/>
    <s v=""/>
    <m/>
    <n v="36600"/>
    <m/>
    <s v=""/>
    <m/>
    <s v=""/>
    <m/>
    <s v=""/>
    <n v="36600"/>
    <s v="Contratación"/>
    <s v="No Significativa"/>
    <s v="SI"/>
    <m/>
    <s v="Nuevo"/>
    <s v="NO"/>
    <m/>
    <m/>
    <s v="Miguel Jacinto Casma Salcedo"/>
    <s v="988 893 830"/>
  </r>
  <r>
    <x v="578"/>
    <x v="14"/>
    <x v="3"/>
    <s v=""/>
    <s v=""/>
    <s v=""/>
    <s v=""/>
    <x v="2"/>
    <x v="381"/>
    <s v=""/>
    <x v="2"/>
    <x v="0"/>
    <m/>
    <m/>
    <m/>
    <s v="Alta"/>
    <s v="NO"/>
    <x v="0"/>
    <s v="Julio"/>
    <s v="2"/>
    <d v="2023-08-01T00:00:00"/>
    <d v="2023-09-30T00:00:00"/>
    <s v=""/>
    <s v=""/>
    <s v=""/>
    <s v=""/>
    <s v=""/>
    <s v=""/>
    <s v=""/>
    <n v="36600"/>
    <s v=""/>
    <s v=""/>
    <s v=""/>
    <s v=""/>
    <m/>
    <n v="36600"/>
    <m/>
    <s v=""/>
    <m/>
    <s v=""/>
    <m/>
    <s v=""/>
    <n v="36600"/>
    <s v="Contratación"/>
    <s v="No Significativa"/>
    <s v="SI"/>
    <m/>
    <s v="Nuevo"/>
    <s v="NO"/>
    <m/>
    <m/>
    <s v="Miguel Jacinto Casma Salcedo"/>
    <s v="988 893 830"/>
  </r>
  <r>
    <x v="579"/>
    <x v="14"/>
    <x v="3"/>
    <s v=""/>
    <s v=""/>
    <s v=""/>
    <s v=""/>
    <x v="2"/>
    <x v="382"/>
    <s v=""/>
    <x v="2"/>
    <x v="0"/>
    <m/>
    <m/>
    <m/>
    <s v="Alta"/>
    <s v="NO"/>
    <x v="0"/>
    <s v="Junio"/>
    <s v="2"/>
    <d v="2023-07-01T00:00:00"/>
    <d v="2023-08-31T00:00:00"/>
    <s v=""/>
    <s v=""/>
    <s v=""/>
    <s v=""/>
    <s v=""/>
    <s v=""/>
    <n v="80000"/>
    <s v=""/>
    <s v=""/>
    <s v=""/>
    <s v=""/>
    <s v=""/>
    <m/>
    <n v="80000"/>
    <m/>
    <s v=""/>
    <m/>
    <s v=""/>
    <m/>
    <s v=""/>
    <n v="80000"/>
    <s v="Contratación"/>
    <s v="No Significativa"/>
    <s v="SI"/>
    <m/>
    <s v="Nuevo"/>
    <s v="NO"/>
    <m/>
    <m/>
    <s v="Miguel Jacinto Casma Salcedo"/>
    <s v="988 893 830"/>
  </r>
  <r>
    <x v="580"/>
    <x v="14"/>
    <x v="3"/>
    <s v=""/>
    <s v=""/>
    <s v=""/>
    <s v=""/>
    <x v="2"/>
    <x v="383"/>
    <s v=""/>
    <x v="2"/>
    <x v="0"/>
    <m/>
    <m/>
    <m/>
    <s v="Alta"/>
    <s v="NO"/>
    <x v="0"/>
    <s v="Enero"/>
    <s v="4"/>
    <d v="2023-01-01T00:00:00"/>
    <d v="2023-04-30T00:00:00"/>
    <n v="29600"/>
    <s v=""/>
    <s v=""/>
    <s v=""/>
    <s v=""/>
    <s v=""/>
    <s v=""/>
    <s v=""/>
    <s v=""/>
    <s v=""/>
    <s v=""/>
    <s v=""/>
    <m/>
    <n v="29600"/>
    <m/>
    <s v=""/>
    <m/>
    <s v=""/>
    <m/>
    <s v=""/>
    <n v="29600"/>
    <s v="Contratación"/>
    <s v="No Significativa"/>
    <s v="SI"/>
    <m/>
    <s v="Nuevo"/>
    <s v="NO"/>
    <m/>
    <m/>
    <s v="Miguel Jacinto Casma Salcedo"/>
    <s v="988 893 830"/>
  </r>
  <r>
    <x v="581"/>
    <x v="14"/>
    <x v="3"/>
    <s v=""/>
    <s v=""/>
    <s v=""/>
    <s v=""/>
    <x v="2"/>
    <x v="384"/>
    <s v=""/>
    <x v="2"/>
    <x v="0"/>
    <m/>
    <m/>
    <m/>
    <s v="Alta"/>
    <s v="NO"/>
    <x v="0"/>
    <s v="Abril"/>
    <s v="4"/>
    <d v="2023-05-01T00:00:00"/>
    <d v="2023-08-31T00:00:00"/>
    <s v=""/>
    <s v=""/>
    <s v=""/>
    <s v=""/>
    <n v="29600"/>
    <s v=""/>
    <s v=""/>
    <s v=""/>
    <s v=""/>
    <s v=""/>
    <s v=""/>
    <s v=""/>
    <m/>
    <n v="29600"/>
    <m/>
    <s v=""/>
    <m/>
    <s v=""/>
    <m/>
    <s v=""/>
    <n v="29600"/>
    <s v="Contratación"/>
    <s v="No Significativa"/>
    <s v="SI"/>
    <m/>
    <s v="Renovación"/>
    <s v="NO"/>
    <m/>
    <m/>
    <s v="Miguel Jacinto Casma Salcedo"/>
    <s v="988 893 830"/>
  </r>
  <r>
    <x v="582"/>
    <x v="14"/>
    <x v="3"/>
    <s v=""/>
    <s v=""/>
    <s v=""/>
    <s v=""/>
    <x v="2"/>
    <x v="385"/>
    <s v=""/>
    <x v="2"/>
    <x v="0"/>
    <m/>
    <m/>
    <m/>
    <s v="Alta"/>
    <s v="NO"/>
    <x v="0"/>
    <s v="Agosto"/>
    <s v="4"/>
    <d v="2023-09-01T00:00:00"/>
    <d v="2023-12-31T00:00:00"/>
    <s v=""/>
    <s v=""/>
    <s v=""/>
    <s v=""/>
    <s v=""/>
    <s v=""/>
    <s v=""/>
    <s v=""/>
    <n v="29600"/>
    <s v=""/>
    <s v=""/>
    <s v=""/>
    <m/>
    <n v="29600"/>
    <m/>
    <s v=""/>
    <m/>
    <s v=""/>
    <m/>
    <s v=""/>
    <n v="29600"/>
    <s v="Contratación"/>
    <s v="No Significativa"/>
    <s v="NO"/>
    <m/>
    <s v="Renovación"/>
    <s v="NO"/>
    <m/>
    <m/>
    <s v="Miguel Jacinto Casma Salcedo"/>
    <s v="988 893 830"/>
  </r>
  <r>
    <x v="583"/>
    <x v="14"/>
    <x v="3"/>
    <s v=""/>
    <s v=""/>
    <s v=""/>
    <s v=""/>
    <x v="2"/>
    <x v="386"/>
    <s v=""/>
    <x v="2"/>
    <x v="0"/>
    <m/>
    <m/>
    <m/>
    <s v="Alta"/>
    <s v="NO"/>
    <x v="0"/>
    <s v="Enero"/>
    <s v="6"/>
    <d v="2023-01-01T00:00:00"/>
    <d v="2023-06-30T00:00:00"/>
    <n v="25000"/>
    <s v=""/>
    <s v=""/>
    <s v=""/>
    <s v=""/>
    <s v=""/>
    <s v=""/>
    <s v=""/>
    <s v=""/>
    <s v=""/>
    <s v=""/>
    <s v=""/>
    <m/>
    <n v="25000"/>
    <m/>
    <s v=""/>
    <m/>
    <s v=""/>
    <m/>
    <s v=""/>
    <n v="25000"/>
    <s v="Contratación"/>
    <s v="No Significativa"/>
    <s v="SI"/>
    <m/>
    <s v="Nuevo"/>
    <s v="NO"/>
    <m/>
    <m/>
    <s v="Miguel Jacinto Casma Salcedo"/>
    <s v="988 893 830"/>
  </r>
  <r>
    <x v="584"/>
    <x v="14"/>
    <x v="3"/>
    <s v=""/>
    <s v=""/>
    <s v=""/>
    <s v=""/>
    <x v="2"/>
    <x v="387"/>
    <s v=""/>
    <x v="2"/>
    <x v="0"/>
    <m/>
    <m/>
    <m/>
    <s v="Alta"/>
    <s v="NO"/>
    <x v="0"/>
    <s v="Junio"/>
    <s v="6"/>
    <d v="2023-07-01T00:00:00"/>
    <d v="2023-12-31T00:00:00"/>
    <s v=""/>
    <s v=""/>
    <s v=""/>
    <s v=""/>
    <s v=""/>
    <s v=""/>
    <n v="25000"/>
    <s v=""/>
    <s v=""/>
    <s v=""/>
    <s v=""/>
    <s v=""/>
    <m/>
    <n v="25000"/>
    <m/>
    <s v=""/>
    <m/>
    <s v=""/>
    <m/>
    <s v=""/>
    <n v="25000"/>
    <s v="Contratación"/>
    <s v="No Significativa"/>
    <s v="SI"/>
    <m/>
    <s v="Renovación"/>
    <s v="NO"/>
    <m/>
    <m/>
    <s v="Miguel Jacinto Casma Salcedo"/>
    <s v="988 893 830"/>
  </r>
  <r>
    <x v="585"/>
    <x v="14"/>
    <x v="5"/>
    <n v="0"/>
    <n v="0"/>
    <n v="0"/>
    <n v="0"/>
    <x v="2"/>
    <x v="300"/>
    <n v="0"/>
    <x v="2"/>
    <x v="0"/>
    <m/>
    <m/>
    <m/>
    <s v="Alta"/>
    <s v="NO"/>
    <x v="1"/>
    <n v="0"/>
    <n v="0"/>
    <d v="1899-12-30T00:00:00"/>
    <d v="1899-12-30T00:00:00"/>
    <n v="10500"/>
    <n v="10500"/>
    <n v="10500"/>
    <n v="10500"/>
    <n v="10500"/>
    <n v="10500"/>
    <n v="10500"/>
    <n v="10500"/>
    <n v="10500"/>
    <n v="10500"/>
    <n v="10500"/>
    <n v="10500"/>
    <m/>
    <n v="126000"/>
    <m/>
    <s v=""/>
    <m/>
    <s v=""/>
    <m/>
    <s v=""/>
    <n v="126000"/>
    <s v="Contratación"/>
    <s v="No Significativa"/>
    <s v="SI"/>
    <m/>
    <n v="0"/>
    <s v="SI"/>
    <m/>
    <m/>
    <s v="Miguel Jacinto Casma Salcedo"/>
    <s v="988 893 830"/>
  </r>
  <r>
    <x v="586"/>
    <x v="14"/>
    <x v="15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n v="1480"/>
    <n v="3110"/>
    <n v="3110"/>
    <n v="13790"/>
    <n v="3110"/>
    <n v="3110"/>
    <s v=""/>
    <s v=""/>
    <s v=""/>
    <s v=""/>
    <s v=""/>
    <s v=""/>
    <m/>
    <n v="27710"/>
    <m/>
    <s v=""/>
    <m/>
    <s v=""/>
    <m/>
    <s v=""/>
    <n v="27710"/>
    <s v="Contratación"/>
    <s v="No Significativa"/>
    <s v="SI"/>
    <m/>
    <n v="0"/>
    <s v="SI"/>
    <m/>
    <m/>
    <s v="Miguel Jacinto Casma Salcedo"/>
    <s v="988 893 830"/>
  </r>
  <r>
    <x v="587"/>
    <x v="14"/>
    <x v="15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n v="840"/>
    <n v="2140"/>
    <n v="2140"/>
    <n v="9196"/>
    <n v="2140"/>
    <n v="2140"/>
    <s v=""/>
    <s v=""/>
    <s v=""/>
    <s v=""/>
    <s v=""/>
    <s v=""/>
    <m/>
    <n v="18596"/>
    <m/>
    <s v=""/>
    <m/>
    <s v=""/>
    <m/>
    <s v=""/>
    <n v="18596"/>
    <s v="Contratación"/>
    <s v="No Significativa"/>
    <s v="SI"/>
    <m/>
    <n v="0"/>
    <s v="SI"/>
    <m/>
    <m/>
    <s v="Miguel Jacinto Casma Salcedo"/>
    <s v="988 893 830"/>
  </r>
  <r>
    <x v="588"/>
    <x v="14"/>
    <x v="16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n v="15870"/>
    <s v=""/>
    <s v=""/>
    <s v=""/>
    <s v=""/>
    <s v=""/>
    <s v=""/>
    <s v=""/>
    <s v=""/>
    <m/>
    <n v="15870"/>
    <m/>
    <s v=""/>
    <m/>
    <s v=""/>
    <m/>
    <s v=""/>
    <n v="15870"/>
    <s v="Contratación"/>
    <s v="No Significativa"/>
    <s v="SI"/>
    <m/>
    <n v="0"/>
    <s v="SI"/>
    <m/>
    <m/>
    <s v="Miguel Jacinto Casma Salcedo"/>
    <s v="988 893 830"/>
  </r>
  <r>
    <x v="589"/>
    <x v="14"/>
    <x v="16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n v="10708"/>
    <s v=""/>
    <s v=""/>
    <s v=""/>
    <s v=""/>
    <s v=""/>
    <s v=""/>
    <s v=""/>
    <s v=""/>
    <m/>
    <n v="10708"/>
    <m/>
    <s v=""/>
    <m/>
    <s v=""/>
    <m/>
    <s v=""/>
    <n v="10708"/>
    <s v="Contratación"/>
    <s v="No Significativa"/>
    <s v="SI"/>
    <m/>
    <n v="0"/>
    <s v="SI"/>
    <m/>
    <m/>
    <s v="Miguel Jacinto Casma Salcedo"/>
    <s v="988 893 830"/>
  </r>
  <r>
    <x v="590"/>
    <x v="14"/>
    <x v="15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n v="1030"/>
    <n v="1030"/>
    <n v="1030"/>
    <n v="2060"/>
    <n v="1030"/>
    <n v="1030"/>
    <s v=""/>
    <s v=""/>
    <s v=""/>
    <s v=""/>
    <s v=""/>
    <s v=""/>
    <m/>
    <n v="7210"/>
    <m/>
    <s v=""/>
    <m/>
    <s v=""/>
    <m/>
    <s v=""/>
    <n v="7210"/>
    <s v="Contratación"/>
    <s v="No Significativa"/>
    <s v="SI"/>
    <m/>
    <n v="0"/>
    <s v="SI"/>
    <m/>
    <m/>
    <s v="Miguel Jacinto Casma Salcedo"/>
    <s v="988 893 830"/>
  </r>
  <r>
    <x v="591"/>
    <x v="14"/>
    <x v="15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s v=""/>
    <s v=""/>
    <s v=""/>
    <n v="1030"/>
    <n v="2060"/>
    <n v="1030"/>
    <n v="1030"/>
    <n v="1030"/>
    <n v="1030"/>
    <m/>
    <n v="7210"/>
    <m/>
    <s v=""/>
    <m/>
    <s v=""/>
    <m/>
    <s v=""/>
    <n v="7210"/>
    <s v="Contratación"/>
    <s v="No Significativa"/>
    <s v="SI"/>
    <m/>
    <n v="0"/>
    <s v="SI"/>
    <m/>
    <m/>
    <s v="Miguel Jacinto Casma Salcedo"/>
    <s v="988 893 830"/>
  </r>
  <r>
    <x v="592"/>
    <x v="14"/>
    <x v="15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n v="840"/>
    <n v="840"/>
    <n v="840"/>
    <n v="2016"/>
    <n v="840"/>
    <n v="840"/>
    <s v=""/>
    <s v=""/>
    <s v=""/>
    <s v=""/>
    <s v=""/>
    <s v=""/>
    <m/>
    <n v="6216"/>
    <m/>
    <s v=""/>
    <m/>
    <s v=""/>
    <m/>
    <s v=""/>
    <n v="6216"/>
    <s v="Contratación"/>
    <s v="No Significativa"/>
    <s v="SI"/>
    <m/>
    <n v="0"/>
    <s v="SI"/>
    <m/>
    <m/>
    <s v="Miguel Jacinto Casma Salcedo"/>
    <s v="988 893 830"/>
  </r>
  <r>
    <x v="593"/>
    <x v="14"/>
    <x v="15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s v=""/>
    <s v=""/>
    <s v=""/>
    <n v="840"/>
    <n v="2016"/>
    <n v="840"/>
    <n v="840"/>
    <n v="840"/>
    <n v="840"/>
    <m/>
    <n v="6216"/>
    <m/>
    <s v=""/>
    <m/>
    <s v=""/>
    <m/>
    <s v=""/>
    <n v="6216"/>
    <s v="Contratación"/>
    <s v="No Significativa"/>
    <s v="SI"/>
    <m/>
    <n v="0"/>
    <s v="SI"/>
    <m/>
    <m/>
    <s v="Miguel Jacinto Casma Salcedo"/>
    <s v="988 893 830"/>
  </r>
  <r>
    <x v="594"/>
    <x v="14"/>
    <x v="15"/>
    <n v="0"/>
    <n v="0"/>
    <n v="0"/>
    <n v="0"/>
    <x v="2"/>
    <x v="388"/>
    <n v="0"/>
    <x v="2"/>
    <x v="0"/>
    <m/>
    <m/>
    <m/>
    <s v="Alta"/>
    <s v="NO"/>
    <x v="1"/>
    <n v="0"/>
    <n v="0"/>
    <d v="1899-12-30T00:00:00"/>
    <d v="1899-12-30T00:00:00"/>
    <n v="120"/>
    <n v="240"/>
    <n v="240"/>
    <n v="960"/>
    <n v="240"/>
    <n v="240"/>
    <s v=""/>
    <s v=""/>
    <s v=""/>
    <s v=""/>
    <s v=""/>
    <s v=""/>
    <m/>
    <n v="2040"/>
    <m/>
    <s v=""/>
    <m/>
    <s v=""/>
    <m/>
    <s v=""/>
    <n v="2040"/>
    <s v="Contratación"/>
    <s v="No Significativa"/>
    <s v="SI"/>
    <m/>
    <n v="0"/>
    <s v="SI"/>
    <m/>
    <m/>
    <s v="Miguel Jacinto Casma Salcedo"/>
    <s v="988 893 830"/>
  </r>
  <r>
    <x v="595"/>
    <x v="14"/>
    <x v="5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n v="1330"/>
    <s v=""/>
    <s v=""/>
    <s v=""/>
    <s v=""/>
    <s v=""/>
    <s v=""/>
    <s v=""/>
    <s v=""/>
    <m/>
    <n v="1330"/>
    <m/>
    <s v=""/>
    <m/>
    <s v=""/>
    <m/>
    <s v=""/>
    <n v="1330"/>
    <s v="Contratación"/>
    <s v="No Significativa"/>
    <s v="SI"/>
    <m/>
    <n v="0"/>
    <s v="SI"/>
    <m/>
    <m/>
    <s v="Miguel Jacinto Casma Salcedo"/>
    <s v="988 893 830"/>
  </r>
  <r>
    <x v="596"/>
    <x v="14"/>
    <x v="16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s v=""/>
    <s v=""/>
    <s v=""/>
    <s v=""/>
    <n v="1176"/>
    <s v=""/>
    <s v=""/>
    <s v=""/>
    <s v=""/>
    <m/>
    <n v="1176"/>
    <m/>
    <s v=""/>
    <m/>
    <s v=""/>
    <m/>
    <s v=""/>
    <n v="1176"/>
    <s v="Contratación"/>
    <s v="No Significativa"/>
    <s v="SI"/>
    <m/>
    <n v="0"/>
    <s v="SI"/>
    <m/>
    <m/>
    <s v="Miguel Jacinto Casma Salcedo"/>
    <s v="988 893 830"/>
  </r>
  <r>
    <x v="597"/>
    <x v="14"/>
    <x v="16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n v="1176"/>
    <s v=""/>
    <s v=""/>
    <s v=""/>
    <s v=""/>
    <s v=""/>
    <s v=""/>
    <s v=""/>
    <s v=""/>
    <m/>
    <n v="1176"/>
    <m/>
    <s v=""/>
    <m/>
    <s v=""/>
    <m/>
    <s v=""/>
    <n v="1176"/>
    <s v="Contratación"/>
    <s v="No Significativa"/>
    <s v="SI"/>
    <m/>
    <n v="0"/>
    <s v="SI"/>
    <m/>
    <m/>
    <s v="Miguel Jacinto Casma Salcedo"/>
    <s v="988 893 830"/>
  </r>
  <r>
    <x v="598"/>
    <x v="14"/>
    <x v="16"/>
    <n v="0"/>
    <n v="0"/>
    <n v="0"/>
    <n v="0"/>
    <x v="2"/>
    <x v="388"/>
    <n v="0"/>
    <x v="2"/>
    <x v="0"/>
    <m/>
    <m/>
    <m/>
    <s v="Alta"/>
    <s v="NO"/>
    <x v="1"/>
    <n v="0"/>
    <n v="0"/>
    <d v="1899-12-30T00:00:00"/>
    <d v="1899-12-30T00:00:00"/>
    <s v=""/>
    <s v=""/>
    <s v=""/>
    <n v="1080"/>
    <s v=""/>
    <s v=""/>
    <s v=""/>
    <s v=""/>
    <s v=""/>
    <s v=""/>
    <s v=""/>
    <s v=""/>
    <m/>
    <n v="1080"/>
    <m/>
    <s v=""/>
    <m/>
    <s v=""/>
    <m/>
    <s v=""/>
    <n v="1080"/>
    <s v="Contratación"/>
    <s v="No Significativa"/>
    <s v="SI"/>
    <m/>
    <n v="0"/>
    <s v="SI"/>
    <m/>
    <m/>
    <s v="Miguel Jacinto Casma Salcedo"/>
    <s v="988 893 830"/>
  </r>
  <r>
    <x v="599"/>
    <x v="14"/>
    <x v="16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s v=""/>
    <s v=""/>
    <s v=""/>
    <s v=""/>
    <n v="1030"/>
    <s v=""/>
    <s v=""/>
    <s v=""/>
    <s v=""/>
    <m/>
    <n v="1030"/>
    <m/>
    <s v=""/>
    <m/>
    <s v=""/>
    <m/>
    <s v=""/>
    <n v="1030"/>
    <s v="Contratación"/>
    <s v="No Significativa"/>
    <s v="SI"/>
    <m/>
    <n v="0"/>
    <s v="SI"/>
    <m/>
    <m/>
    <s v="Miguel Jacinto Casma Salcedo"/>
    <s v="988 893 830"/>
  </r>
  <r>
    <x v="600"/>
    <x v="14"/>
    <x v="16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n v="1030"/>
    <s v=""/>
    <s v=""/>
    <s v=""/>
    <s v=""/>
    <s v=""/>
    <s v=""/>
    <s v=""/>
    <s v=""/>
    <m/>
    <n v="1030"/>
    <m/>
    <s v=""/>
    <m/>
    <s v=""/>
    <m/>
    <s v=""/>
    <n v="1030"/>
    <s v="Contratación"/>
    <s v="No Significativa"/>
    <s v="SI"/>
    <m/>
    <n v="0"/>
    <s v="SI"/>
    <m/>
    <m/>
    <s v="Miguel Jacinto Casma Salcedo"/>
    <s v="988 893 830"/>
  </r>
  <r>
    <x v="601"/>
    <x v="14"/>
    <x v="5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n v="960"/>
    <s v=""/>
    <s v=""/>
    <s v=""/>
    <s v=""/>
    <s v=""/>
    <s v=""/>
    <s v=""/>
    <s v=""/>
    <m/>
    <n v="960"/>
    <m/>
    <s v=""/>
    <m/>
    <s v=""/>
    <m/>
    <s v=""/>
    <n v="960"/>
    <s v="Contratación"/>
    <s v="No Significativa"/>
    <s v="SI"/>
    <m/>
    <n v="0"/>
    <s v="SI"/>
    <m/>
    <m/>
    <s v="Miguel Jacinto Casma Salcedo"/>
    <s v="988 893 830"/>
  </r>
  <r>
    <x v="602"/>
    <x v="14"/>
    <x v="15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n v="120"/>
    <n v="120"/>
    <n v="120"/>
    <n v="240"/>
    <n v="120"/>
    <n v="120"/>
    <s v=""/>
    <s v=""/>
    <s v=""/>
    <s v=""/>
    <s v=""/>
    <s v=""/>
    <m/>
    <n v="840"/>
    <m/>
    <s v=""/>
    <m/>
    <s v=""/>
    <m/>
    <s v=""/>
    <n v="840"/>
    <s v="Contratación"/>
    <s v="No Significativa"/>
    <s v="SI"/>
    <m/>
    <n v="0"/>
    <s v="SI"/>
    <m/>
    <m/>
    <s v="Miguel Jacinto Casma Salcedo"/>
    <s v="988 893 830"/>
  </r>
  <r>
    <x v="603"/>
    <x v="14"/>
    <x v="15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s v=""/>
    <s v=""/>
    <s v=""/>
    <n v="120"/>
    <n v="240"/>
    <n v="120"/>
    <n v="120"/>
    <n v="120"/>
    <n v="120"/>
    <m/>
    <n v="840"/>
    <m/>
    <s v=""/>
    <m/>
    <s v=""/>
    <m/>
    <s v=""/>
    <n v="840"/>
    <s v="Contratación"/>
    <s v="No Significativa"/>
    <s v="SI"/>
    <m/>
    <n v="0"/>
    <s v="SI"/>
    <m/>
    <m/>
    <s v="Miguel Jacinto Casma Salcedo"/>
    <s v="988 893 830"/>
  </r>
  <r>
    <x v="604"/>
    <x v="14"/>
    <x v="5"/>
    <n v="0"/>
    <n v="0"/>
    <n v="0"/>
    <n v="0"/>
    <x v="2"/>
    <x v="388"/>
    <n v="0"/>
    <x v="2"/>
    <x v="0"/>
    <m/>
    <m/>
    <m/>
    <s v="Alta"/>
    <s v="NO"/>
    <x v="1"/>
    <n v="0"/>
    <n v="0"/>
    <d v="1899-12-30T00:00:00"/>
    <d v="1899-12-30T00:00:00"/>
    <s v=""/>
    <s v=""/>
    <s v=""/>
    <n v="120"/>
    <s v=""/>
    <s v=""/>
    <s v=""/>
    <s v=""/>
    <s v=""/>
    <s v=""/>
    <s v=""/>
    <s v=""/>
    <m/>
    <n v="120"/>
    <m/>
    <s v=""/>
    <m/>
    <s v=""/>
    <m/>
    <s v=""/>
    <n v="120"/>
    <s v="Contratación"/>
    <s v="No Significativa"/>
    <s v="SI"/>
    <m/>
    <n v="0"/>
    <s v="SI"/>
    <m/>
    <m/>
    <s v="Miguel Jacinto Casma Salcedo"/>
    <s v="988 893 830"/>
  </r>
  <r>
    <x v="605"/>
    <x v="14"/>
    <x v="16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s v=""/>
    <s v=""/>
    <s v=""/>
    <s v=""/>
    <n v="120"/>
    <s v=""/>
    <s v=""/>
    <s v=""/>
    <s v=""/>
    <m/>
    <n v="120"/>
    <m/>
    <s v=""/>
    <m/>
    <s v=""/>
    <m/>
    <s v=""/>
    <n v="120"/>
    <s v="Contratación"/>
    <s v="No Significativa"/>
    <s v="SI"/>
    <m/>
    <n v="0"/>
    <s v="SI"/>
    <m/>
    <m/>
    <s v="Miguel Jacinto Casma Salcedo"/>
    <s v="988 893 830"/>
  </r>
  <r>
    <x v="606"/>
    <x v="14"/>
    <x v="16"/>
    <n v="0"/>
    <n v="0"/>
    <n v="0"/>
    <n v="0"/>
    <x v="2"/>
    <x v="14"/>
    <n v="0"/>
    <x v="2"/>
    <x v="0"/>
    <m/>
    <m/>
    <m/>
    <s v="Alta"/>
    <s v="NO"/>
    <x v="1"/>
    <n v="0"/>
    <n v="0"/>
    <d v="1899-12-30T00:00:00"/>
    <d v="1899-12-30T00:00:00"/>
    <s v=""/>
    <s v=""/>
    <s v=""/>
    <n v="120"/>
    <s v=""/>
    <s v=""/>
    <s v=""/>
    <s v=""/>
    <s v=""/>
    <s v=""/>
    <s v=""/>
    <s v=""/>
    <m/>
    <n v="120"/>
    <m/>
    <s v=""/>
    <m/>
    <s v=""/>
    <m/>
    <s v=""/>
    <n v="120"/>
    <s v="Contratación"/>
    <s v="No Significativa"/>
    <s v="SI"/>
    <m/>
    <n v="0"/>
    <s v="SI"/>
    <m/>
    <m/>
    <s v="Miguel Jacinto Casma Salcedo"/>
    <s v="988 893 830"/>
  </r>
  <r>
    <x v="607"/>
    <x v="15"/>
    <x v="3"/>
    <s v=""/>
    <s v="Gerencia de Productos e Inclusión Financiera"/>
    <s v=""/>
    <s v=""/>
    <x v="0"/>
    <x v="389"/>
    <s v="Movilidad Servicio Local"/>
    <x v="2"/>
    <x v="0"/>
    <m/>
    <m/>
    <m/>
    <s v="Alta"/>
    <s v="NO"/>
    <x v="2"/>
    <s v="Enero"/>
    <s v="6"/>
    <d v="2023-01-01T00:00:00"/>
    <d v="2023-06-30T00:00:00"/>
    <n v="8450"/>
    <n v="8450"/>
    <n v="8450"/>
    <n v="8450"/>
    <n v="8450"/>
    <n v="8450"/>
    <s v=""/>
    <s v=""/>
    <s v=""/>
    <s v=""/>
    <s v=""/>
    <s v=""/>
    <m/>
    <n v="50700"/>
    <m/>
    <s v=""/>
    <m/>
    <s v=""/>
    <m/>
    <s v=""/>
    <n v="50700"/>
    <s v="Contratación"/>
    <s v="No Significativa"/>
    <s v="SI"/>
    <m/>
    <s v="Continuidad"/>
    <s v="SI"/>
    <m/>
    <m/>
    <s v="Daniel Christian Vega Lazo"/>
    <s v="999 633 500"/>
  </r>
  <r>
    <x v="608"/>
    <x v="15"/>
    <x v="3"/>
    <s v=""/>
    <s v="Gerencia de Productos e Inclusión Financiera"/>
    <s v=""/>
    <s v=""/>
    <x v="9"/>
    <x v="390"/>
    <s v=""/>
    <x v="2"/>
    <x v="0"/>
    <m/>
    <m/>
    <m/>
    <s v="Alta"/>
    <s v="SI"/>
    <x v="2"/>
    <s v="Enero"/>
    <s v="12"/>
    <d v="2023-01-01T00:00:00"/>
    <d v="2023-12-31T00:00:00"/>
    <n v="400"/>
    <n v="400"/>
    <n v="400"/>
    <n v="400"/>
    <n v="400"/>
    <n v="400"/>
    <n v="400"/>
    <n v="400"/>
    <n v="400"/>
    <n v="400"/>
    <n v="400"/>
    <n v="400"/>
    <m/>
    <n v="4800"/>
    <m/>
    <s v=""/>
    <m/>
    <s v=""/>
    <m/>
    <s v=""/>
    <n v="4800"/>
    <s v="Contratación"/>
    <s v="No Significativa"/>
    <s v="SI"/>
    <m/>
    <s v="Continuidad"/>
    <s v="SI"/>
    <m/>
    <m/>
    <s v="Daniel Christian Vega Lazo"/>
    <s v="999 633 500"/>
  </r>
  <r>
    <x v="609"/>
    <x v="15"/>
    <x v="17"/>
    <s v="Créditos Hipotecarios"/>
    <s v="Gerencia de Productos e Inclusión Financiera"/>
    <s v="Banca Personal"/>
    <s v="Créditos Hipotecarios"/>
    <x v="9"/>
    <x v="391"/>
    <s v=""/>
    <x v="2"/>
    <x v="0"/>
    <m/>
    <m/>
    <m/>
    <s v="Alta"/>
    <s v="SI"/>
    <x v="2"/>
    <s v="Enero"/>
    <s v="12"/>
    <d v="2023-01-01T00:00:00"/>
    <d v="2023-12-31T00:00:00"/>
    <n v="100"/>
    <n v="100"/>
    <n v="100"/>
    <n v="100"/>
    <n v="100"/>
    <n v="100"/>
    <n v="100"/>
    <n v="100"/>
    <n v="100"/>
    <n v="100"/>
    <n v="100"/>
    <n v="100"/>
    <m/>
    <n v="1200"/>
    <m/>
    <s v=""/>
    <m/>
    <s v=""/>
    <m/>
    <s v=""/>
    <n v="1200"/>
    <s v="Contratación"/>
    <s v="No Significativa"/>
    <s v="SI"/>
    <m/>
    <s v="Continuidad"/>
    <s v="SI"/>
    <m/>
    <m/>
    <s v="Daniel Christian Vega Lazo"/>
    <s v="999 633 500"/>
  </r>
  <r>
    <x v="610"/>
    <x v="15"/>
    <x v="3"/>
    <s v=""/>
    <s v="Gerencia de Productos e Inclusión Financiera"/>
    <s v=""/>
    <s v=""/>
    <x v="9"/>
    <x v="392"/>
    <s v=""/>
    <x v="2"/>
    <x v="0"/>
    <m/>
    <m/>
    <m/>
    <s v="Alta"/>
    <s v="NO"/>
    <x v="2"/>
    <s v="Febrero"/>
    <s v="1"/>
    <d v="2023-02-01T00:00:00"/>
    <d v="2023-02-28T00:00:00"/>
    <s v=""/>
    <n v="4854808"/>
    <s v=""/>
    <s v=""/>
    <s v=""/>
    <s v=""/>
    <s v=""/>
    <s v=""/>
    <s v=""/>
    <s v=""/>
    <s v=""/>
    <s v=""/>
    <m/>
    <n v="4854808"/>
    <m/>
    <s v=""/>
    <m/>
    <s v=""/>
    <m/>
    <s v=""/>
    <n v="4854808"/>
    <s v="Contratación"/>
    <s v="No Significativa"/>
    <s v="SI"/>
    <m/>
    <s v="Continuidad"/>
    <s v="SI"/>
    <m/>
    <m/>
    <s v="Daniel Christian Vega Lazo"/>
    <s v="999 633 500"/>
  </r>
  <r>
    <x v="611"/>
    <x v="15"/>
    <x v="3"/>
    <s v=""/>
    <s v="Gerencia de Productos e Inclusión Financiera"/>
    <s v=""/>
    <s v=""/>
    <x v="9"/>
    <x v="393"/>
    <s v=""/>
    <x v="2"/>
    <x v="0"/>
    <m/>
    <m/>
    <m/>
    <s v="Alta"/>
    <s v="NO"/>
    <x v="2"/>
    <s v="Enero"/>
    <s v="12"/>
    <d v="2023-01-01T00:00:00"/>
    <d v="2023-12-31T00:00:00"/>
    <n v="77708"/>
    <n v="77708"/>
    <n v="77708"/>
    <n v="77708"/>
    <n v="77708"/>
    <n v="77708"/>
    <n v="77708"/>
    <n v="77708"/>
    <n v="77708"/>
    <n v="77708"/>
    <n v="77708"/>
    <n v="77708"/>
    <m/>
    <n v="932496"/>
    <m/>
    <s v=""/>
    <m/>
    <s v=""/>
    <m/>
    <s v=""/>
    <n v="932496"/>
    <s v="Contratación"/>
    <s v="No Significativa"/>
    <s v="SI"/>
    <m/>
    <s v="Continuidad"/>
    <s v="SI"/>
    <m/>
    <m/>
    <s v="Daniel Christian Vega Lazo"/>
    <s v="999 633 500"/>
  </r>
  <r>
    <x v="612"/>
    <x v="15"/>
    <x v="17"/>
    <s v=""/>
    <s v="Gerencia de Productos e Inclusión Financiera"/>
    <s v="Banca Personal"/>
    <s v=""/>
    <x v="0"/>
    <x v="394"/>
    <s v=""/>
    <x v="2"/>
    <x v="0"/>
    <m/>
    <m/>
    <m/>
    <s v="Alta"/>
    <s v="SI"/>
    <x v="2"/>
    <s v="Enero"/>
    <s v="12"/>
    <d v="2023-01-01T00:00:00"/>
    <d v="2023-12-31T00:00:00"/>
    <n v="400000"/>
    <n v="400000"/>
    <n v="400000"/>
    <n v="400000"/>
    <n v="400000"/>
    <n v="400000"/>
    <n v="400000"/>
    <n v="400000"/>
    <n v="400000"/>
    <n v="400000"/>
    <n v="400000"/>
    <n v="400000"/>
    <m/>
    <n v="4800000"/>
    <m/>
    <s v=""/>
    <m/>
    <s v=""/>
    <m/>
    <s v=""/>
    <n v="4800000"/>
    <s v="Contratación"/>
    <s v="No Significativa"/>
    <s v="SI"/>
    <m/>
    <s v="Continuidad"/>
    <s v="SI"/>
    <m/>
    <m/>
    <s v="Daniel Christian Vega Lazo"/>
    <s v="999 633 500"/>
  </r>
  <r>
    <x v="613"/>
    <x v="15"/>
    <x v="3"/>
    <s v=""/>
    <s v="Gerencia de Productos e Inclusión Financiera"/>
    <s v=""/>
    <s v=""/>
    <x v="7"/>
    <x v="395"/>
    <s v=""/>
    <x v="2"/>
    <x v="0"/>
    <m/>
    <m/>
    <m/>
    <s v="Alta"/>
    <s v="SI"/>
    <x v="2"/>
    <s v="Junio"/>
    <s v="7"/>
    <d v="2023-06-01T00:00:00"/>
    <d v="2023-12-31T00:00:00"/>
    <s v=""/>
    <s v=""/>
    <s v=""/>
    <s v=""/>
    <s v=""/>
    <n v="1080714"/>
    <n v="1080714"/>
    <n v="1080714"/>
    <n v="1080714"/>
    <n v="1080714"/>
    <n v="1080714"/>
    <n v="1080716"/>
    <m/>
    <n v="7565000"/>
    <m/>
    <s v=""/>
    <m/>
    <s v=""/>
    <m/>
    <s v=""/>
    <n v="7565000"/>
    <s v="Contratación"/>
    <s v="No Significativa"/>
    <s v="SI"/>
    <m/>
    <s v="Continuidad"/>
    <s v="SI"/>
    <m/>
    <m/>
    <s v="Daniel Christian Vega Lazo"/>
    <s v="999 633 500"/>
  </r>
  <r>
    <x v="614"/>
    <x v="15"/>
    <x v="18"/>
    <s v=""/>
    <s v="Gerencia de Productos e Inclusión Financiera"/>
    <s v="Inclusión Financiera"/>
    <s v=""/>
    <x v="9"/>
    <x v="14"/>
    <s v=""/>
    <x v="2"/>
    <x v="0"/>
    <m/>
    <m/>
    <m/>
    <s v="Alta"/>
    <s v="NO"/>
    <x v="2"/>
    <s v="Enero"/>
    <s v="6"/>
    <d v="2023-01-01T00:00:00"/>
    <d v="2023-06-30T00:00:00"/>
    <n v="4533"/>
    <n v="4533"/>
    <n v="4533"/>
    <n v="4533"/>
    <n v="4533"/>
    <n v="4533"/>
    <s v=""/>
    <s v=""/>
    <s v=""/>
    <s v=""/>
    <s v=""/>
    <s v=""/>
    <m/>
    <n v="27198"/>
    <m/>
    <s v=""/>
    <m/>
    <s v=""/>
    <m/>
    <s v=""/>
    <n v="27198"/>
    <s v="Contratación"/>
    <s v="No Significativa"/>
    <s v="SI"/>
    <m/>
    <s v="Continuidad"/>
    <s v="SI"/>
    <m/>
    <m/>
    <s v="Daniel Christian Vega Lazo"/>
    <s v="999 633 500"/>
  </r>
  <r>
    <x v="615"/>
    <x v="15"/>
    <x v="18"/>
    <s v="Desarrollo y Seguimiento"/>
    <s v="Gerencia de Productos e Inclusión Financiera"/>
    <s v="Inclusión Financiera"/>
    <s v="Desarrollo y Seguimiento"/>
    <x v="0"/>
    <x v="396"/>
    <s v=""/>
    <x v="2"/>
    <x v="0"/>
    <m/>
    <m/>
    <m/>
    <s v="Alta"/>
    <s v="NO"/>
    <x v="2"/>
    <s v="Enero"/>
    <s v="12"/>
    <d v="2023-01-01T00:00:00"/>
    <d v="2023-12-01T00:00:00"/>
    <n v="1620"/>
    <n v="1620"/>
    <n v="1620"/>
    <n v="1620"/>
    <n v="1620"/>
    <n v="1620"/>
    <n v="1620"/>
    <n v="1620"/>
    <n v="1620"/>
    <n v="1040"/>
    <n v="996"/>
    <n v="997"/>
    <m/>
    <n v="17613"/>
    <m/>
    <s v=""/>
    <m/>
    <s v=""/>
    <m/>
    <s v=""/>
    <n v="17613"/>
    <s v="Contratación"/>
    <s v="No Significativa"/>
    <s v="SI"/>
    <m/>
    <s v="Continuidad"/>
    <s v="SI"/>
    <m/>
    <m/>
    <s v="Daniel Christian Vega Lazo"/>
    <s v="999 633 500"/>
  </r>
  <r>
    <x v="616"/>
    <x v="15"/>
    <x v="18"/>
    <n v="0"/>
    <n v="0"/>
    <n v="0"/>
    <n v="0"/>
    <x v="1"/>
    <x v="14"/>
    <n v="0"/>
    <x v="2"/>
    <x v="0"/>
    <m/>
    <m/>
    <m/>
    <n v="0"/>
    <n v="0"/>
    <x v="1"/>
    <n v="0"/>
    <n v="0"/>
    <d v="1899-12-30T00:00:00"/>
    <d v="1899-12-30T00:00:00"/>
    <n v="3010"/>
    <n v="3010"/>
    <n v="3010"/>
    <n v="3010"/>
    <n v="3010"/>
    <n v="3010"/>
    <s v=""/>
    <s v=""/>
    <s v=""/>
    <s v=""/>
    <s v=""/>
    <s v=""/>
    <m/>
    <n v="18060"/>
    <m/>
    <s v=""/>
    <m/>
    <s v=""/>
    <m/>
    <s v=""/>
    <n v="18060"/>
    <n v="0"/>
    <n v="0"/>
    <s v="SI"/>
    <m/>
    <n v="0"/>
    <n v="0"/>
    <m/>
    <m/>
    <s v="Daniel Christian Vega Lazo"/>
    <s v="999 633 500"/>
  </r>
  <r>
    <x v="617"/>
    <x v="15"/>
    <x v="5"/>
    <n v="0"/>
    <n v="0"/>
    <n v="0"/>
    <n v="0"/>
    <x v="1"/>
    <x v="14"/>
    <n v="0"/>
    <x v="2"/>
    <x v="0"/>
    <m/>
    <m/>
    <m/>
    <n v="0"/>
    <n v="0"/>
    <x v="1"/>
    <n v="0"/>
    <n v="0"/>
    <d v="1899-12-30T00:00:00"/>
    <d v="1899-12-30T00:00:00"/>
    <n v="1825"/>
    <n v="1825"/>
    <n v="1825"/>
    <n v="1825"/>
    <n v="1825"/>
    <n v="1825"/>
    <s v=""/>
    <s v=""/>
    <s v=""/>
    <s v=""/>
    <s v=""/>
    <s v=""/>
    <m/>
    <n v="10950"/>
    <m/>
    <s v=""/>
    <m/>
    <s v=""/>
    <m/>
    <s v=""/>
    <n v="10950"/>
    <n v="0"/>
    <n v="0"/>
    <s v="SI"/>
    <m/>
    <n v="0"/>
    <n v="0"/>
    <m/>
    <m/>
    <s v="Daniel Christian Vega Lazo"/>
    <s v="999 633 500"/>
  </r>
  <r>
    <x v="618"/>
    <x v="15"/>
    <x v="5"/>
    <n v="0"/>
    <n v="0"/>
    <n v="0"/>
    <n v="0"/>
    <x v="1"/>
    <x v="14"/>
    <n v="0"/>
    <x v="2"/>
    <x v="0"/>
    <m/>
    <m/>
    <m/>
    <n v="0"/>
    <n v="0"/>
    <x v="1"/>
    <n v="0"/>
    <n v="0"/>
    <d v="1899-12-30T00:00:00"/>
    <d v="1899-12-30T00:00:00"/>
    <n v="420"/>
    <n v="420"/>
    <n v="420"/>
    <n v="420"/>
    <n v="420"/>
    <n v="420"/>
    <s v=""/>
    <s v=""/>
    <s v=""/>
    <s v=""/>
    <s v=""/>
    <s v=""/>
    <m/>
    <n v="2520"/>
    <m/>
    <s v=""/>
    <m/>
    <s v=""/>
    <m/>
    <s v=""/>
    <n v="2520"/>
    <n v="0"/>
    <n v="0"/>
    <s v="SI"/>
    <m/>
    <n v="0"/>
    <n v="0"/>
    <m/>
    <m/>
    <s v="Daniel Christian Vega Lazo"/>
    <s v="999 633 500"/>
  </r>
  <r>
    <x v="619"/>
    <x v="16"/>
    <x v="19"/>
    <s v=""/>
    <s v="Gerencia de Planeamiento y Control de Gestión"/>
    <s v="Gestión de la Calidad"/>
    <s v=""/>
    <x v="4"/>
    <x v="397"/>
    <s v="CONSULTORIAS OTRAS"/>
    <x v="2"/>
    <x v="0"/>
    <m/>
    <m/>
    <m/>
    <s v="Muy Alta"/>
    <s v="NO"/>
    <x v="0"/>
    <s v="Setiembre"/>
    <s v="1"/>
    <d v="2023-11-01T00:00:00"/>
    <d v="2023-11-30T00:00:00"/>
    <s v=""/>
    <s v=""/>
    <s v=""/>
    <s v=""/>
    <s v=""/>
    <s v=""/>
    <s v=""/>
    <s v=""/>
    <s v=""/>
    <s v=""/>
    <n v="30000"/>
    <s v=""/>
    <m/>
    <n v="30000"/>
    <m/>
    <s v=""/>
    <m/>
    <s v=""/>
    <m/>
    <s v=""/>
    <n v="30000"/>
    <s v="Contratación"/>
    <s v="No Significativa"/>
    <s v="SI"/>
    <m/>
    <s v="Nuevo"/>
    <s v="SI"/>
    <m/>
    <m/>
    <s v="Luis Eduardo Salazar Flores"/>
    <s v="996 355 898"/>
  </r>
  <r>
    <x v="620"/>
    <x v="16"/>
    <x v="19"/>
    <s v=""/>
    <s v="Gerencia de Planeamiento y Control de Gestión"/>
    <s v="Gestión de la Calidad"/>
    <s v=""/>
    <x v="4"/>
    <x v="398"/>
    <s v="CONSULTORIAS OTRAS"/>
    <x v="2"/>
    <x v="0"/>
    <m/>
    <m/>
    <m/>
    <s v="Muy Alta"/>
    <s v="NO"/>
    <x v="0"/>
    <s v="Julio"/>
    <s v="1"/>
    <d v="2023-09-01T00:00:00"/>
    <d v="2023-09-30T00:00:00"/>
    <s v=""/>
    <s v=""/>
    <s v=""/>
    <s v=""/>
    <s v=""/>
    <s v=""/>
    <s v=""/>
    <s v=""/>
    <n v="30000"/>
    <s v=""/>
    <s v=""/>
    <s v=""/>
    <m/>
    <n v="30000"/>
    <m/>
    <s v=""/>
    <m/>
    <s v=""/>
    <m/>
    <s v=""/>
    <n v="30000"/>
    <s v="Contratación"/>
    <s v="No Significativa"/>
    <s v="SI"/>
    <m/>
    <s v="Nuevo"/>
    <s v="SI"/>
    <m/>
    <m/>
    <s v="Luis Eduardo Salazar Flores"/>
    <s v="996 355 898"/>
  </r>
  <r>
    <x v="621"/>
    <x v="16"/>
    <x v="19"/>
    <s v=""/>
    <s v="Gerencia de Planeamiento y Control de Gestión"/>
    <s v="Gestión de la Calidad"/>
    <s v=""/>
    <x v="0"/>
    <x v="399"/>
    <s v="CONSULTORIAS OTRAS"/>
    <x v="2"/>
    <x v="0"/>
    <m/>
    <m/>
    <m/>
    <s v="Muy Alta"/>
    <s v="NO"/>
    <x v="0"/>
    <s v="Mayo"/>
    <s v="1"/>
    <d v="2023-07-01T00:00:00"/>
    <d v="2023-07-30T00:00:00"/>
    <s v=""/>
    <s v=""/>
    <s v=""/>
    <s v=""/>
    <s v=""/>
    <s v=""/>
    <n v="35000"/>
    <s v=""/>
    <s v=""/>
    <s v=""/>
    <s v=""/>
    <s v=""/>
    <m/>
    <n v="35000"/>
    <m/>
    <s v=""/>
    <m/>
    <s v=""/>
    <m/>
    <s v=""/>
    <n v="35000"/>
    <s v="Contratación"/>
    <s v="No Significativa"/>
    <s v="SI"/>
    <m/>
    <s v="Nuevo"/>
    <s v="SI"/>
    <m/>
    <m/>
    <s v="Luis Eduardo Salazar Flores"/>
    <s v="996 355 898"/>
  </r>
  <r>
    <x v="622"/>
    <x v="16"/>
    <x v="19"/>
    <s v=""/>
    <s v="Gerencia de Planeamiento y Control de Gestión"/>
    <s v="Gestión de la Calidad"/>
    <s v=""/>
    <x v="4"/>
    <x v="14"/>
    <s v="MOVILIDAD SERVICIO LOCAL "/>
    <x v="2"/>
    <x v="0"/>
    <m/>
    <m/>
    <m/>
    <s v="Alta"/>
    <s v="NO"/>
    <x v="2"/>
    <s v="Junio"/>
    <s v="6"/>
    <d v="2023-07-01T00:00:00"/>
    <d v="2023-12-31T00:00:00"/>
    <s v=""/>
    <n v="2400"/>
    <s v=""/>
    <s v=""/>
    <s v=""/>
    <s v=""/>
    <s v=""/>
    <s v=""/>
    <s v=""/>
    <s v=""/>
    <s v=""/>
    <s v=""/>
    <m/>
    <n v="2400"/>
    <m/>
    <s v=""/>
    <m/>
    <s v=""/>
    <m/>
    <s v=""/>
    <n v="2400"/>
    <s v="Contratación"/>
    <s v="No Significativa"/>
    <s v="SI"/>
    <m/>
    <s v="Nuevo"/>
    <s v="SI"/>
    <m/>
    <m/>
    <s v="Luis Eduardo Salazar Flores"/>
    <s v="996 355 898"/>
  </r>
  <r>
    <x v="623"/>
    <x v="16"/>
    <x v="20"/>
    <s v=""/>
    <s v="Gerencia de Planeamiento y Control de Gestión"/>
    <s v="Desarrollo Organizacional"/>
    <s v=""/>
    <x v="4"/>
    <x v="14"/>
    <s v="MOVILIDAD SERVICIO LOCAL "/>
    <x v="2"/>
    <x v="0"/>
    <m/>
    <m/>
    <m/>
    <s v="Alta"/>
    <s v="NO"/>
    <x v="2"/>
    <s v="Enero"/>
    <s v="12"/>
    <d v="2023-01-01T00:00:00"/>
    <d v="2023-12-31T00:00:00"/>
    <n v="130"/>
    <n v="130"/>
    <n v="130"/>
    <n v="130"/>
    <n v="130"/>
    <s v=""/>
    <s v=""/>
    <n v="650"/>
    <s v=""/>
    <s v=""/>
    <s v=""/>
    <s v=""/>
    <m/>
    <n v="1300"/>
    <m/>
    <s v=""/>
    <m/>
    <s v=""/>
    <m/>
    <s v=""/>
    <n v="1300"/>
    <s v="Contratación"/>
    <s v="No Significativa"/>
    <s v="NO"/>
    <m/>
    <s v="Nuevo"/>
    <s v="SI"/>
    <m/>
    <m/>
    <s v="Luis Eduardo Salazar Flores"/>
    <s v="996 355 898"/>
  </r>
  <r>
    <x v="624"/>
    <x v="16"/>
    <x v="20"/>
    <s v=""/>
    <s v="Gerencia de Planeamiento y Control de Gestión"/>
    <s v="Desarrollo Organizacional"/>
    <s v=""/>
    <x v="4"/>
    <x v="400"/>
    <s v="CONSULTORIAS OTRAS"/>
    <x v="2"/>
    <x v="0"/>
    <m/>
    <m/>
    <m/>
    <s v="Muy Alta"/>
    <s v="NO"/>
    <x v="0"/>
    <s v="Abril"/>
    <s v="7"/>
    <d v="2023-06-01T00:00:00"/>
    <d v="2023-12-31T00:00:00"/>
    <s v=""/>
    <s v=""/>
    <s v=""/>
    <s v=""/>
    <s v=""/>
    <n v="250000"/>
    <s v=""/>
    <s v=""/>
    <n v="125000"/>
    <s v=""/>
    <s v=""/>
    <n v="125000"/>
    <m/>
    <n v="500000"/>
    <m/>
    <s v=""/>
    <m/>
    <s v=""/>
    <m/>
    <s v=""/>
    <n v="500000"/>
    <s v="Contratación"/>
    <s v="No Significativa"/>
    <s v="SI"/>
    <m/>
    <s v="Nuevo"/>
    <s v="NO"/>
    <m/>
    <m/>
    <s v="Luis Eduardo Salazar Flores"/>
    <s v="996 355 898"/>
  </r>
  <r>
    <x v="625"/>
    <x v="16"/>
    <x v="20"/>
    <s v=""/>
    <s v="Gerencia de Planeamiento y Control de Gestión"/>
    <s v="Desarrollo Organizacional"/>
    <s v=""/>
    <x v="4"/>
    <x v="300"/>
    <s v="LOCADORES DE SERVICIOS"/>
    <x v="2"/>
    <x v="0"/>
    <m/>
    <m/>
    <m/>
    <s v="Alta"/>
    <s v="NO"/>
    <x v="2"/>
    <s v="Enero"/>
    <s v="12"/>
    <d v="2023-01-01T00:00:00"/>
    <d v="2023-12-31T00:00:00"/>
    <n v="30000"/>
    <n v="30000"/>
    <n v="30000"/>
    <n v="30000"/>
    <n v="30000"/>
    <n v="30000"/>
    <n v="30000"/>
    <n v="30000"/>
    <n v="30000"/>
    <n v="30000"/>
    <n v="30000"/>
    <n v="30000"/>
    <m/>
    <n v="360000"/>
    <m/>
    <s v=""/>
    <m/>
    <s v=""/>
    <m/>
    <s v=""/>
    <n v="360000"/>
    <s v="Contratación"/>
    <s v="No Significativa"/>
    <s v="SI"/>
    <m/>
    <s v="Nuevo"/>
    <s v="NO"/>
    <m/>
    <m/>
    <s v="Luis Eduardo Salazar Flores"/>
    <s v="996 355 898"/>
  </r>
  <r>
    <x v="626"/>
    <x v="16"/>
    <x v="21"/>
    <s v=""/>
    <s v="Gerencia de Planeamiento y Control de Gestión"/>
    <s v="Planeamiento"/>
    <s v=""/>
    <x v="4"/>
    <x v="300"/>
    <s v="LOCADORES DE SERVICIOS"/>
    <x v="2"/>
    <x v="0"/>
    <m/>
    <m/>
    <m/>
    <s v="Alta"/>
    <s v="NO"/>
    <x v="2"/>
    <s v="Enero"/>
    <s v="6"/>
    <d v="2023-01-01T00:00:00"/>
    <d v="2023-06-30T00:00:00"/>
    <n v="18400"/>
    <n v="18400"/>
    <n v="18400"/>
    <n v="18400"/>
    <n v="18400"/>
    <n v="18400"/>
    <s v=""/>
    <s v=""/>
    <s v=""/>
    <s v=""/>
    <s v=""/>
    <s v=""/>
    <m/>
    <n v="110400"/>
    <m/>
    <s v=""/>
    <m/>
    <s v=""/>
    <m/>
    <s v=""/>
    <n v="110400"/>
    <s v="Contratación"/>
    <s v="No Significativa"/>
    <s v="NO"/>
    <m/>
    <s v="Nuevo"/>
    <s v="NO"/>
    <m/>
    <m/>
    <s v="Luis Eduardo Salazar Flores"/>
    <s v="996 355 898"/>
  </r>
  <r>
    <x v="627"/>
    <x v="16"/>
    <x v="21"/>
    <s v=""/>
    <s v="Gerencia de Planeamiento y Control de Gestión"/>
    <s v="Planeamiento"/>
    <s v=""/>
    <x v="6"/>
    <x v="401"/>
    <s v="CONSULTORIAS OTRAS"/>
    <x v="2"/>
    <x v="0"/>
    <m/>
    <m/>
    <m/>
    <s v="Muy Alta"/>
    <s v="NO"/>
    <x v="0"/>
    <s v="Abril"/>
    <s v="7"/>
    <d v="2023-06-01T00:00:00"/>
    <d v="2023-12-31T00:00:00"/>
    <s v=""/>
    <s v=""/>
    <s v=""/>
    <s v=""/>
    <s v=""/>
    <s v=""/>
    <s v=""/>
    <s v=""/>
    <n v="50000"/>
    <s v=""/>
    <s v=""/>
    <n v="50000"/>
    <m/>
    <n v="100000"/>
    <m/>
    <s v=""/>
    <m/>
    <s v=""/>
    <m/>
    <s v=""/>
    <n v="100000"/>
    <s v="Contratación"/>
    <s v="No Significativa"/>
    <s v="SI"/>
    <m/>
    <s v="Nuevo"/>
    <s v="NO"/>
    <m/>
    <m/>
    <s v="Luis Eduardo Salazar Flores"/>
    <s v="996 355 898"/>
  </r>
  <r>
    <x v="628"/>
    <x v="16"/>
    <x v="21"/>
    <s v=""/>
    <s v="Gerencia de Planeamiento y Control de Gestión"/>
    <s v="Planeamiento"/>
    <s v=""/>
    <x v="10"/>
    <x v="402"/>
    <s v="CONSULTORIAS OTRAS"/>
    <x v="2"/>
    <x v="0"/>
    <m/>
    <m/>
    <m/>
    <s v="Muy Alta"/>
    <s v="NO"/>
    <x v="0"/>
    <s v="Abril"/>
    <s v="7"/>
    <d v="2023-06-01T00:00:00"/>
    <d v="2023-12-31T00:00:00"/>
    <s v=""/>
    <s v=""/>
    <s v=""/>
    <s v=""/>
    <s v=""/>
    <s v=""/>
    <s v=""/>
    <s v=""/>
    <n v="50000"/>
    <s v=""/>
    <s v=""/>
    <n v="50000"/>
    <m/>
    <n v="100000"/>
    <m/>
    <s v=""/>
    <m/>
    <s v=""/>
    <m/>
    <s v=""/>
    <n v="100000"/>
    <s v="Contratación"/>
    <s v="No Significativa"/>
    <s v="SI"/>
    <m/>
    <s v="Nuevo"/>
    <s v="NO"/>
    <m/>
    <m/>
    <s v="Luis Eduardo Salazar Flores"/>
    <s v="996 355 898"/>
  </r>
  <r>
    <x v="629"/>
    <x v="16"/>
    <x v="20"/>
    <s v=""/>
    <s v="Gerencia de Planeamiento y Control de Gestión"/>
    <s v="Desarrollo Organizacional"/>
    <s v=""/>
    <x v="4"/>
    <x v="300"/>
    <s v="LOCADORES DE SERVICIOS"/>
    <x v="2"/>
    <x v="0"/>
    <m/>
    <m/>
    <m/>
    <s v="Alta"/>
    <s v="NO"/>
    <x v="2"/>
    <s v="Enero"/>
    <s v="12"/>
    <d v="2023-01-01T00:00:00"/>
    <d v="2023-12-31T00:00:00"/>
    <n v="1000"/>
    <n v="1000"/>
    <n v="1000"/>
    <n v="1000"/>
    <n v="1000"/>
    <n v="1000"/>
    <n v="1000"/>
    <n v="1000"/>
    <n v="1000"/>
    <n v="1000"/>
    <n v="1000"/>
    <n v="1000"/>
    <m/>
    <n v="12000"/>
    <m/>
    <s v=""/>
    <m/>
    <s v=""/>
    <m/>
    <s v=""/>
    <n v="12000"/>
    <s v="Contratación"/>
    <s v="No Significativa"/>
    <s v="SI"/>
    <m/>
    <s v="Nuevo"/>
    <s v="NO"/>
    <m/>
    <m/>
    <s v="Luis Eduardo Salazar Flores"/>
    <s v="996 355 898"/>
  </r>
  <r>
    <x v="630"/>
    <x v="16"/>
    <x v="19"/>
    <n v="0"/>
    <n v="0"/>
    <n v="0"/>
    <n v="0"/>
    <x v="1"/>
    <x v="326"/>
    <n v="0"/>
    <x v="2"/>
    <x v="0"/>
    <m/>
    <m/>
    <m/>
    <n v="0"/>
    <n v="0"/>
    <x v="1"/>
    <n v="0"/>
    <n v="0"/>
    <d v="1899-12-30T00:00:00"/>
    <d v="1899-12-30T00:00:00"/>
    <s v=""/>
    <s v=""/>
    <s v=""/>
    <s v=""/>
    <s v=""/>
    <s v=""/>
    <n v="17560"/>
    <s v=""/>
    <s v=""/>
    <s v=""/>
    <s v=""/>
    <s v=""/>
    <m/>
    <n v="17560"/>
    <m/>
    <s v=""/>
    <m/>
    <s v=""/>
    <m/>
    <s v=""/>
    <n v="17560"/>
    <n v="0"/>
    <n v="0"/>
    <s v="SI"/>
    <m/>
    <n v="0"/>
    <n v="0"/>
    <m/>
    <m/>
    <n v="0"/>
    <n v="0"/>
  </r>
  <r>
    <x v="631"/>
    <x v="16"/>
    <x v="20"/>
    <n v="0"/>
    <n v="0"/>
    <n v="0"/>
    <n v="0"/>
    <x v="1"/>
    <x v="326"/>
    <n v="0"/>
    <x v="2"/>
    <x v="0"/>
    <m/>
    <m/>
    <m/>
    <n v="0"/>
    <n v="0"/>
    <x v="1"/>
    <n v="0"/>
    <n v="0"/>
    <d v="1899-12-30T00:00:00"/>
    <d v="1899-12-30T00:00:00"/>
    <s v=""/>
    <s v=""/>
    <s v=""/>
    <s v=""/>
    <s v=""/>
    <s v=""/>
    <s v=""/>
    <n v="5150"/>
    <s v=""/>
    <s v=""/>
    <s v=""/>
    <s v=""/>
    <m/>
    <n v="5150"/>
    <m/>
    <s v=""/>
    <m/>
    <s v=""/>
    <m/>
    <s v=""/>
    <n v="5150"/>
    <n v="0"/>
    <n v="0"/>
    <s v="SI"/>
    <m/>
    <n v="0"/>
    <n v="0"/>
    <m/>
    <m/>
    <n v="0"/>
    <n v="0"/>
  </r>
  <r>
    <x v="632"/>
    <x v="16"/>
    <x v="19"/>
    <n v="0"/>
    <n v="0"/>
    <n v="0"/>
    <n v="0"/>
    <x v="1"/>
    <x v="304"/>
    <n v="0"/>
    <x v="2"/>
    <x v="0"/>
    <m/>
    <m/>
    <m/>
    <n v="0"/>
    <n v="0"/>
    <x v="1"/>
    <n v="0"/>
    <n v="0"/>
    <d v="1899-12-30T00:00:00"/>
    <d v="1899-12-30T00:00:00"/>
    <s v=""/>
    <s v=""/>
    <s v=""/>
    <s v=""/>
    <s v=""/>
    <s v=""/>
    <n v="10920"/>
    <s v=""/>
    <s v=""/>
    <s v=""/>
    <s v=""/>
    <s v=""/>
    <m/>
    <n v="10920"/>
    <m/>
    <s v=""/>
    <m/>
    <s v=""/>
    <m/>
    <s v=""/>
    <n v="10920"/>
    <n v="0"/>
    <n v="0"/>
    <s v="SI"/>
    <m/>
    <n v="0"/>
    <n v="0"/>
    <m/>
    <m/>
    <n v="0"/>
    <n v="0"/>
  </r>
  <r>
    <x v="633"/>
    <x v="16"/>
    <x v="20"/>
    <n v="0"/>
    <n v="0"/>
    <n v="0"/>
    <n v="0"/>
    <x v="1"/>
    <x v="304"/>
    <n v="0"/>
    <x v="2"/>
    <x v="0"/>
    <m/>
    <m/>
    <m/>
    <n v="0"/>
    <n v="0"/>
    <x v="1"/>
    <n v="0"/>
    <n v="0"/>
    <d v="1899-12-30T00:00:00"/>
    <d v="1899-12-30T00:00:00"/>
    <s v=""/>
    <s v=""/>
    <s v=""/>
    <s v=""/>
    <s v=""/>
    <s v=""/>
    <s v=""/>
    <s v=""/>
    <s v=""/>
    <s v=""/>
    <n v="3780"/>
    <s v=""/>
    <m/>
    <n v="3780"/>
    <m/>
    <s v=""/>
    <m/>
    <s v=""/>
    <m/>
    <s v=""/>
    <n v="3780"/>
    <n v="0"/>
    <n v="0"/>
    <s v="SI"/>
    <m/>
    <n v="0"/>
    <n v="0"/>
    <m/>
    <m/>
    <n v="0"/>
    <n v="0"/>
  </r>
  <r>
    <x v="634"/>
    <x v="16"/>
    <x v="20"/>
    <n v="0"/>
    <n v="0"/>
    <n v="0"/>
    <n v="0"/>
    <x v="1"/>
    <x v="326"/>
    <n v="0"/>
    <x v="2"/>
    <x v="0"/>
    <m/>
    <m/>
    <m/>
    <n v="0"/>
    <n v="0"/>
    <x v="1"/>
    <n v="0"/>
    <n v="0"/>
    <d v="1899-12-30T00:00:00"/>
    <d v="1899-12-30T00:00:00"/>
    <s v=""/>
    <s v=""/>
    <s v=""/>
    <s v=""/>
    <s v=""/>
    <n v="4120"/>
    <n v="1030"/>
    <s v=""/>
    <s v=""/>
    <s v=""/>
    <s v=""/>
    <s v=""/>
    <m/>
    <n v="5150"/>
    <m/>
    <s v=""/>
    <m/>
    <s v=""/>
    <m/>
    <s v=""/>
    <n v="5150"/>
    <n v="0"/>
    <n v="0"/>
    <s v="SI"/>
    <m/>
    <n v="0"/>
    <n v="0"/>
    <m/>
    <m/>
    <n v="0"/>
    <n v="0"/>
  </r>
  <r>
    <x v="635"/>
    <x v="16"/>
    <x v="20"/>
    <n v="0"/>
    <n v="0"/>
    <n v="0"/>
    <n v="0"/>
    <x v="1"/>
    <x v="304"/>
    <n v="0"/>
    <x v="2"/>
    <x v="0"/>
    <m/>
    <m/>
    <m/>
    <n v="0"/>
    <n v="0"/>
    <x v="1"/>
    <n v="0"/>
    <n v="0"/>
    <d v="1899-12-30T00:00:00"/>
    <d v="1899-12-30T00:00:00"/>
    <s v=""/>
    <s v=""/>
    <s v=""/>
    <s v=""/>
    <s v=""/>
    <n v="420"/>
    <s v=""/>
    <s v=""/>
    <s v=""/>
    <s v=""/>
    <s v=""/>
    <s v=""/>
    <m/>
    <n v="420"/>
    <m/>
    <s v=""/>
    <m/>
    <s v=""/>
    <m/>
    <s v=""/>
    <n v="420"/>
    <n v="0"/>
    <n v="0"/>
    <s v="SI"/>
    <m/>
    <n v="0"/>
    <n v="0"/>
    <m/>
    <m/>
    <n v="0"/>
    <n v="0"/>
  </r>
  <r>
    <x v="636"/>
    <x v="3"/>
    <x v="3"/>
    <s v=""/>
    <s v=""/>
    <s v=""/>
    <s v=""/>
    <x v="9"/>
    <x v="403"/>
    <s v="Adquisición de 300 maquinas contadoras electronicas de billetes"/>
    <x v="3"/>
    <x v="0"/>
    <m/>
    <m/>
    <m/>
    <s v="Muy Alta"/>
    <s v="NO"/>
    <x v="0"/>
    <s v="Abril"/>
    <s v="36"/>
    <d v="2023-04-01T00:00:00"/>
    <d v="2026-03-30T00:00:00"/>
    <s v=""/>
    <s v=""/>
    <s v=""/>
    <s v=""/>
    <n v="3304000"/>
    <s v=""/>
    <s v=""/>
    <s v=""/>
    <s v=""/>
    <s v=""/>
    <s v=""/>
    <n v="4079400"/>
    <m/>
    <n v="7383400"/>
    <m/>
    <s v=""/>
    <m/>
    <s v=""/>
    <m/>
    <s v=""/>
    <n v="7383400"/>
    <s v="Contratación"/>
    <s v="Significativa"/>
    <s v="NO"/>
    <m/>
    <s v="Nuevo"/>
    <s v="NO"/>
    <m/>
    <m/>
    <s v="Felipe Segundo Alvarado Balarezo"/>
    <s v="999 778 024"/>
  </r>
  <r>
    <x v="637"/>
    <x v="3"/>
    <x v="5"/>
    <n v="0"/>
    <n v="0"/>
    <n v="0"/>
    <n v="0"/>
    <x v="1"/>
    <x v="404"/>
    <n v="0"/>
    <x v="4"/>
    <x v="0"/>
    <m/>
    <m/>
    <m/>
    <n v="0"/>
    <n v="0"/>
    <x v="1"/>
    <n v="0"/>
    <n v="0"/>
    <d v="1899-12-30T00:00:00"/>
    <d v="1899-12-30T00:00:00"/>
    <n v="903816"/>
    <n v="903816"/>
    <n v="903816"/>
    <n v="903816"/>
    <n v="903816"/>
    <n v="903816"/>
    <n v="903816"/>
    <n v="903816"/>
    <n v="903816"/>
    <n v="903816"/>
    <n v="625184"/>
    <s v=""/>
    <m/>
    <n v="9663344"/>
    <m/>
    <s v=""/>
    <m/>
    <s v=""/>
    <m/>
    <s v=""/>
    <n v="9663344"/>
    <n v="0"/>
    <n v="0"/>
    <s v="SI"/>
    <m/>
    <n v="0"/>
    <n v="0"/>
    <m/>
    <m/>
    <s v="Felipe Segundo Alvarado Balarezo"/>
    <s v="1000 778 024"/>
  </r>
  <r>
    <x v="638"/>
    <x v="3"/>
    <x v="5"/>
    <n v="0"/>
    <n v="0"/>
    <n v="0"/>
    <n v="0"/>
    <x v="1"/>
    <x v="404"/>
    <n v="0"/>
    <x v="4"/>
    <x v="0"/>
    <m/>
    <m/>
    <m/>
    <n v="0"/>
    <n v="0"/>
    <x v="1"/>
    <n v="0"/>
    <n v="0"/>
    <d v="1899-12-30T00:00:00"/>
    <d v="1899-12-30T00:00:00"/>
    <n v="775145"/>
    <n v="775145"/>
    <n v="775145"/>
    <n v="775145"/>
    <n v="775145"/>
    <n v="775145"/>
    <n v="775145"/>
    <n v="775145"/>
    <n v="775145"/>
    <n v="775145"/>
    <n v="496514"/>
    <s v=""/>
    <m/>
    <n v="8247964"/>
    <m/>
    <s v=""/>
    <m/>
    <s v=""/>
    <m/>
    <s v=""/>
    <n v="8247964"/>
    <n v="0"/>
    <n v="0"/>
    <s v="SI"/>
    <m/>
    <n v="0"/>
    <n v="0"/>
    <m/>
    <m/>
    <s v="Felipe Segundo Alvarado Balarezo"/>
    <s v="1001 778 024"/>
  </r>
  <r>
    <x v="639"/>
    <x v="3"/>
    <x v="5"/>
    <n v="0"/>
    <n v="0"/>
    <n v="0"/>
    <n v="0"/>
    <x v="1"/>
    <x v="14"/>
    <n v="0"/>
    <x v="4"/>
    <x v="0"/>
    <m/>
    <m/>
    <m/>
    <n v="0"/>
    <n v="0"/>
    <x v="1"/>
    <n v="0"/>
    <n v="0"/>
    <d v="1899-12-30T00:00:00"/>
    <d v="1899-12-30T00:00:00"/>
    <s v=""/>
    <s v=""/>
    <n v="2010"/>
    <n v="3140"/>
    <n v="2010"/>
    <n v="2010"/>
    <s v=""/>
    <s v=""/>
    <s v=""/>
    <s v=""/>
    <s v=""/>
    <s v=""/>
    <m/>
    <n v="9170"/>
    <m/>
    <s v=""/>
    <m/>
    <s v=""/>
    <m/>
    <s v=""/>
    <n v="9170"/>
    <n v="0"/>
    <n v="0"/>
    <s v="SI"/>
    <m/>
    <n v="0"/>
    <n v="0"/>
    <m/>
    <m/>
    <s v="Felipe Segundo Alvarado Balarezo"/>
    <s v="1002 778 024"/>
  </r>
  <r>
    <x v="640"/>
    <x v="3"/>
    <x v="22"/>
    <n v="0"/>
    <n v="0"/>
    <n v="0"/>
    <n v="0"/>
    <x v="1"/>
    <x v="405"/>
    <n v="0"/>
    <x v="4"/>
    <x v="0"/>
    <m/>
    <m/>
    <m/>
    <n v="0"/>
    <n v="0"/>
    <x v="1"/>
    <n v="0"/>
    <n v="0"/>
    <d v="1899-12-30T00:00:00"/>
    <d v="1899-12-30T00:00:00"/>
    <s v=""/>
    <s v=""/>
    <n v="1130"/>
    <n v="1130"/>
    <n v="2260"/>
    <s v=""/>
    <s v=""/>
    <s v=""/>
    <s v=""/>
    <s v=""/>
    <s v=""/>
    <s v=""/>
    <m/>
    <n v="4520"/>
    <m/>
    <s v=""/>
    <m/>
    <s v=""/>
    <m/>
    <s v=""/>
    <n v="4520"/>
    <n v="0"/>
    <n v="0"/>
    <s v="SI"/>
    <m/>
    <n v="0"/>
    <n v="0"/>
    <m/>
    <m/>
    <s v="Felipe Segundo Alvarado Balarezo"/>
    <s v="1003 778 024"/>
  </r>
  <r>
    <x v="641"/>
    <x v="3"/>
    <x v="5"/>
    <n v="0"/>
    <n v="0"/>
    <n v="0"/>
    <n v="0"/>
    <x v="1"/>
    <x v="14"/>
    <n v="0"/>
    <x v="4"/>
    <x v="0"/>
    <m/>
    <m/>
    <m/>
    <n v="0"/>
    <n v="0"/>
    <x v="1"/>
    <n v="0"/>
    <n v="0"/>
    <d v="1899-12-30T00:00:00"/>
    <d v="1899-12-30T00:00:00"/>
    <s v=""/>
    <s v=""/>
    <s v=""/>
    <s v=""/>
    <s v=""/>
    <s v=""/>
    <n v="3140"/>
    <n v="1250"/>
    <s v=""/>
    <s v=""/>
    <s v=""/>
    <s v=""/>
    <m/>
    <n v="4390"/>
    <m/>
    <s v=""/>
    <m/>
    <s v=""/>
    <m/>
    <s v=""/>
    <n v="4390"/>
    <n v="0"/>
    <n v="0"/>
    <s v="SI"/>
    <m/>
    <n v="0"/>
    <n v="0"/>
    <m/>
    <m/>
    <s v="Felipe Segundo Alvarado Balarezo"/>
    <s v="1004 778 024"/>
  </r>
  <r>
    <x v="642"/>
    <x v="3"/>
    <x v="5"/>
    <n v="0"/>
    <n v="0"/>
    <n v="0"/>
    <n v="0"/>
    <x v="1"/>
    <x v="14"/>
    <n v="0"/>
    <x v="4"/>
    <x v="0"/>
    <m/>
    <m/>
    <m/>
    <n v="0"/>
    <n v="0"/>
    <x v="1"/>
    <n v="0"/>
    <n v="0"/>
    <d v="1899-12-30T00:00:00"/>
    <d v="1899-12-30T00:00:00"/>
    <s v=""/>
    <s v=""/>
    <n v="850"/>
    <n v="1490"/>
    <n v="850"/>
    <n v="850"/>
    <s v=""/>
    <s v=""/>
    <s v=""/>
    <s v=""/>
    <s v=""/>
    <s v=""/>
    <m/>
    <n v="4040"/>
    <m/>
    <s v=""/>
    <m/>
    <s v=""/>
    <m/>
    <s v=""/>
    <n v="4040"/>
    <n v="0"/>
    <n v="0"/>
    <s v="SI"/>
    <m/>
    <n v="0"/>
    <n v="0"/>
    <m/>
    <m/>
    <s v="Felipe Segundo Alvarado Balarezo"/>
    <s v="1005 778 024"/>
  </r>
  <r>
    <x v="643"/>
    <x v="3"/>
    <x v="5"/>
    <n v="0"/>
    <n v="0"/>
    <n v="0"/>
    <n v="0"/>
    <x v="1"/>
    <x v="14"/>
    <n v="0"/>
    <x v="4"/>
    <x v="0"/>
    <m/>
    <m/>
    <m/>
    <n v="0"/>
    <n v="0"/>
    <x v="1"/>
    <n v="0"/>
    <n v="0"/>
    <d v="1899-12-30T00:00:00"/>
    <d v="1899-12-30T00:00:00"/>
    <s v=""/>
    <s v=""/>
    <s v=""/>
    <s v=""/>
    <s v=""/>
    <s v=""/>
    <n v="1490"/>
    <n v="640"/>
    <n v="850"/>
    <n v="640"/>
    <n v="20"/>
    <s v=""/>
    <m/>
    <n v="3640"/>
    <m/>
    <s v=""/>
    <m/>
    <s v=""/>
    <m/>
    <s v=""/>
    <n v="3640"/>
    <n v="0"/>
    <n v="0"/>
    <s v="SI"/>
    <m/>
    <n v="0"/>
    <n v="0"/>
    <m/>
    <m/>
    <s v="Felipe Segundo Alvarado Balarezo"/>
    <s v="1006 778 024"/>
  </r>
  <r>
    <x v="644"/>
    <x v="3"/>
    <x v="22"/>
    <n v="0"/>
    <n v="0"/>
    <n v="0"/>
    <n v="0"/>
    <x v="1"/>
    <x v="405"/>
    <n v="0"/>
    <x v="4"/>
    <x v="0"/>
    <m/>
    <m/>
    <m/>
    <n v="0"/>
    <n v="0"/>
    <x v="1"/>
    <n v="0"/>
    <n v="0"/>
    <d v="1899-12-30T00:00:00"/>
    <d v="1899-12-30T00:00:00"/>
    <s v=""/>
    <s v=""/>
    <s v=""/>
    <s v=""/>
    <s v=""/>
    <s v=""/>
    <n v="1130"/>
    <n v="1130"/>
    <s v=""/>
    <s v=""/>
    <s v=""/>
    <s v=""/>
    <m/>
    <n v="2260"/>
    <m/>
    <s v=""/>
    <m/>
    <s v=""/>
    <m/>
    <s v=""/>
    <n v="2260"/>
    <n v="0"/>
    <n v="0"/>
    <s v="SI"/>
    <m/>
    <n v="0"/>
    <n v="0"/>
    <m/>
    <m/>
    <s v="Felipe Segundo Alvarado Balarezo"/>
    <s v="1007 778 024"/>
  </r>
  <r>
    <x v="645"/>
    <x v="3"/>
    <x v="5"/>
    <n v="0"/>
    <n v="0"/>
    <n v="0"/>
    <n v="0"/>
    <x v="1"/>
    <x v="14"/>
    <n v="0"/>
    <x v="4"/>
    <x v="0"/>
    <m/>
    <m/>
    <m/>
    <n v="0"/>
    <n v="0"/>
    <x v="1"/>
    <n v="0"/>
    <n v="0"/>
    <d v="1899-12-30T00:00:00"/>
    <d v="1899-12-30T00:00:00"/>
    <s v=""/>
    <s v=""/>
    <n v="240"/>
    <n v="360"/>
    <n v="240"/>
    <n v="240"/>
    <s v=""/>
    <s v=""/>
    <s v=""/>
    <s v=""/>
    <s v=""/>
    <s v=""/>
    <m/>
    <n v="1080"/>
    <m/>
    <s v=""/>
    <m/>
    <s v=""/>
    <m/>
    <s v=""/>
    <n v="1080"/>
    <n v="0"/>
    <n v="0"/>
    <s v="SI"/>
    <m/>
    <n v="0"/>
    <n v="0"/>
    <m/>
    <m/>
    <s v="Felipe Segundo Alvarado Balarezo"/>
    <s v="1008 778 024"/>
  </r>
  <r>
    <x v="646"/>
    <x v="3"/>
    <x v="22"/>
    <n v="0"/>
    <n v="0"/>
    <n v="0"/>
    <n v="0"/>
    <x v="1"/>
    <x v="405"/>
    <n v="0"/>
    <x v="4"/>
    <x v="0"/>
    <m/>
    <m/>
    <m/>
    <n v="0"/>
    <n v="0"/>
    <x v="1"/>
    <n v="0"/>
    <n v="0"/>
    <d v="1899-12-30T00:00:00"/>
    <d v="1899-12-30T00:00:00"/>
    <s v=""/>
    <s v=""/>
    <n v="260"/>
    <n v="260"/>
    <n v="470"/>
    <s v=""/>
    <s v=""/>
    <s v=""/>
    <s v=""/>
    <s v=""/>
    <s v=""/>
    <s v=""/>
    <m/>
    <n v="990"/>
    <m/>
    <s v=""/>
    <m/>
    <s v=""/>
    <m/>
    <s v=""/>
    <n v="990"/>
    <n v="0"/>
    <n v="0"/>
    <s v="SI"/>
    <m/>
    <n v="0"/>
    <n v="0"/>
    <m/>
    <m/>
    <s v="Felipe Segundo Alvarado Balarezo"/>
    <s v="1009 778 024"/>
  </r>
  <r>
    <x v="647"/>
    <x v="3"/>
    <x v="5"/>
    <n v="0"/>
    <n v="0"/>
    <n v="0"/>
    <n v="0"/>
    <x v="1"/>
    <x v="14"/>
    <n v="0"/>
    <x v="4"/>
    <x v="0"/>
    <m/>
    <m/>
    <m/>
    <n v="0"/>
    <n v="0"/>
    <x v="1"/>
    <n v="0"/>
    <n v="0"/>
    <d v="1899-12-30T00:00:00"/>
    <d v="1899-12-30T00:00:00"/>
    <s v=""/>
    <s v=""/>
    <s v=""/>
    <s v=""/>
    <s v=""/>
    <s v=""/>
    <n v="360"/>
    <n v="240"/>
    <n v="120"/>
    <s v=""/>
    <s v=""/>
    <s v=""/>
    <m/>
    <n v="720"/>
    <m/>
    <s v=""/>
    <m/>
    <s v=""/>
    <m/>
    <s v=""/>
    <n v="720"/>
    <n v="0"/>
    <n v="0"/>
    <s v="SI"/>
    <m/>
    <n v="0"/>
    <n v="0"/>
    <m/>
    <m/>
    <s v="Felipe Segundo Alvarado Balarezo"/>
    <s v="1010 778 024"/>
  </r>
  <r>
    <x v="648"/>
    <x v="3"/>
    <x v="22"/>
    <n v="0"/>
    <n v="0"/>
    <n v="0"/>
    <n v="0"/>
    <x v="1"/>
    <x v="405"/>
    <n v="0"/>
    <x v="4"/>
    <x v="0"/>
    <m/>
    <m/>
    <m/>
    <n v="0"/>
    <n v="0"/>
    <x v="1"/>
    <n v="0"/>
    <n v="0"/>
    <d v="1899-12-30T00:00:00"/>
    <d v="1899-12-30T00:00:00"/>
    <s v=""/>
    <s v=""/>
    <n v="120"/>
    <n v="120"/>
    <n v="240"/>
    <s v=""/>
    <s v=""/>
    <s v=""/>
    <s v=""/>
    <s v=""/>
    <s v=""/>
    <s v=""/>
    <m/>
    <n v="480"/>
    <m/>
    <s v=""/>
    <m/>
    <s v=""/>
    <m/>
    <s v=""/>
    <n v="480"/>
    <n v="0"/>
    <n v="0"/>
    <s v="SI"/>
    <m/>
    <n v="0"/>
    <n v="0"/>
    <m/>
    <m/>
    <s v="Felipe Segundo Alvarado Balarezo"/>
    <s v="1011 778 024"/>
  </r>
  <r>
    <x v="649"/>
    <x v="3"/>
    <x v="22"/>
    <n v="0"/>
    <n v="0"/>
    <n v="0"/>
    <n v="0"/>
    <x v="1"/>
    <x v="405"/>
    <n v="0"/>
    <x v="4"/>
    <x v="0"/>
    <m/>
    <m/>
    <m/>
    <n v="0"/>
    <n v="0"/>
    <x v="1"/>
    <n v="0"/>
    <n v="0"/>
    <d v="1899-12-30T00:00:00"/>
    <d v="1899-12-30T00:00:00"/>
    <s v=""/>
    <s v=""/>
    <s v=""/>
    <s v=""/>
    <s v=""/>
    <s v=""/>
    <n v="210"/>
    <n v="210"/>
    <s v=""/>
    <s v=""/>
    <s v=""/>
    <s v=""/>
    <m/>
    <n v="420"/>
    <m/>
    <s v=""/>
    <m/>
    <s v=""/>
    <m/>
    <s v=""/>
    <n v="420"/>
    <n v="0"/>
    <n v="0"/>
    <s v="SI"/>
    <m/>
    <n v="0"/>
    <n v="0"/>
    <m/>
    <m/>
    <s v="Felipe Segundo Alvarado Balarezo"/>
    <s v="1012 778 024"/>
  </r>
  <r>
    <x v="650"/>
    <x v="3"/>
    <x v="5"/>
    <n v="0"/>
    <n v="0"/>
    <n v="0"/>
    <n v="0"/>
    <x v="1"/>
    <x v="14"/>
    <n v="0"/>
    <x v="4"/>
    <x v="0"/>
    <m/>
    <m/>
    <m/>
    <n v="0"/>
    <n v="0"/>
    <x v="1"/>
    <n v="0"/>
    <n v="0"/>
    <d v="1899-12-30T00:00:00"/>
    <d v="1899-12-30T00:00:00"/>
    <n v="60"/>
    <n v="60"/>
    <n v="60"/>
    <n v="60"/>
    <n v="60"/>
    <n v="60"/>
    <s v=""/>
    <s v=""/>
    <s v=""/>
    <s v=""/>
    <s v=""/>
    <s v=""/>
    <m/>
    <n v="360"/>
    <m/>
    <s v=""/>
    <m/>
    <s v=""/>
    <m/>
    <s v=""/>
    <n v="360"/>
    <n v="0"/>
    <n v="0"/>
    <s v="SI"/>
    <m/>
    <n v="0"/>
    <n v="0"/>
    <m/>
    <m/>
    <s v="Felipe Segundo Alvarado Balarezo"/>
    <s v="1013 778 024"/>
  </r>
  <r>
    <x v="651"/>
    <x v="3"/>
    <x v="22"/>
    <n v="0"/>
    <n v="0"/>
    <n v="0"/>
    <n v="0"/>
    <x v="1"/>
    <x v="405"/>
    <n v="0"/>
    <x v="4"/>
    <x v="0"/>
    <m/>
    <m/>
    <m/>
    <n v="0"/>
    <n v="0"/>
    <x v="1"/>
    <n v="0"/>
    <n v="0"/>
    <d v="1899-12-30T00:00:00"/>
    <d v="1899-12-30T00:00:00"/>
    <s v=""/>
    <s v=""/>
    <s v=""/>
    <s v=""/>
    <s v=""/>
    <s v=""/>
    <n v="120"/>
    <n v="120"/>
    <s v=""/>
    <s v=""/>
    <s v=""/>
    <s v=""/>
    <m/>
    <n v="240"/>
    <m/>
    <s v=""/>
    <m/>
    <s v=""/>
    <m/>
    <s v=""/>
    <n v="240"/>
    <n v="0"/>
    <n v="0"/>
    <s v="SI"/>
    <m/>
    <n v="0"/>
    <n v="0"/>
    <m/>
    <m/>
    <s v="Felipe Segundo Alvarado Balarezo"/>
    <s v="1014 778 024"/>
  </r>
  <r>
    <x v="652"/>
    <x v="3"/>
    <x v="5"/>
    <n v="0"/>
    <n v="0"/>
    <n v="0"/>
    <n v="0"/>
    <x v="1"/>
    <x v="406"/>
    <n v="0"/>
    <x v="4"/>
    <x v="0"/>
    <m/>
    <m/>
    <m/>
    <n v="0"/>
    <n v="0"/>
    <x v="1"/>
    <n v="0"/>
    <n v="0"/>
    <d v="1899-12-30T00:00:00"/>
    <d v="1899-12-30T00:00:00"/>
    <s v=""/>
    <n v="3033192"/>
    <n v="3033191"/>
    <s v=""/>
    <s v=""/>
    <s v=""/>
    <s v=""/>
    <s v=""/>
    <s v=""/>
    <s v=""/>
    <s v=""/>
    <s v=""/>
    <m/>
    <n v="6066383"/>
    <m/>
    <s v=""/>
    <m/>
    <s v=""/>
    <m/>
    <s v=""/>
    <n v="6066383"/>
    <n v="0"/>
    <n v="0"/>
    <s v="SI"/>
    <m/>
    <n v="0"/>
    <n v="0"/>
    <m/>
    <m/>
    <s v="Felipe Segundo Alvarado Balarezo"/>
    <s v="1015 778 024"/>
  </r>
  <r>
    <x v="653"/>
    <x v="3"/>
    <x v="5"/>
    <n v="0"/>
    <n v="0"/>
    <n v="0"/>
    <n v="0"/>
    <x v="1"/>
    <x v="407"/>
    <n v="0"/>
    <x v="4"/>
    <x v="0"/>
    <m/>
    <m/>
    <m/>
    <n v="0"/>
    <n v="0"/>
    <x v="1"/>
    <n v="0"/>
    <n v="0"/>
    <d v="1899-12-30T00:00:00"/>
    <d v="1899-12-30T00:00:00"/>
    <n v="1025000"/>
    <n v="1025000"/>
    <s v=""/>
    <s v=""/>
    <s v=""/>
    <s v=""/>
    <s v=""/>
    <s v=""/>
    <s v=""/>
    <s v=""/>
    <s v=""/>
    <s v=""/>
    <m/>
    <n v="2050000"/>
    <m/>
    <s v=""/>
    <m/>
    <s v=""/>
    <m/>
    <s v=""/>
    <n v="2050000"/>
    <n v="0"/>
    <n v="0"/>
    <s v="SI"/>
    <m/>
    <n v="0"/>
    <n v="0"/>
    <m/>
    <m/>
    <s v="Felipe Segundo Alvarado Balarezo"/>
    <s v="1016 778 024"/>
  </r>
  <r>
    <x v="654"/>
    <x v="3"/>
    <x v="5"/>
    <n v="0"/>
    <n v="0"/>
    <n v="0"/>
    <n v="0"/>
    <x v="1"/>
    <x v="408"/>
    <n v="0"/>
    <x v="4"/>
    <x v="0"/>
    <m/>
    <m/>
    <m/>
    <n v="0"/>
    <n v="0"/>
    <x v="1"/>
    <n v="0"/>
    <n v="0"/>
    <d v="1899-12-30T00:00:00"/>
    <d v="1899-12-30T00:00:00"/>
    <s v=""/>
    <s v=""/>
    <s v=""/>
    <s v=""/>
    <s v=""/>
    <s v=""/>
    <s v=""/>
    <s v=""/>
    <s v=""/>
    <s v=""/>
    <n v="3033192"/>
    <n v="3033191"/>
    <m/>
    <n v="6066383"/>
    <m/>
    <s v=""/>
    <m/>
    <s v=""/>
    <m/>
    <s v=""/>
    <n v="6066383"/>
    <n v="0"/>
    <n v="0"/>
    <s v="SI"/>
    <m/>
    <n v="0"/>
    <n v="0"/>
    <m/>
    <m/>
    <s v="Felipe Segundo Alvarado Balarezo"/>
    <s v="1017 778 024"/>
  </r>
  <r>
    <x v="655"/>
    <x v="3"/>
    <x v="5"/>
    <n v="0"/>
    <n v="0"/>
    <n v="0"/>
    <n v="0"/>
    <x v="1"/>
    <x v="409"/>
    <n v="0"/>
    <x v="4"/>
    <x v="0"/>
    <m/>
    <m/>
    <m/>
    <n v="0"/>
    <n v="0"/>
    <x v="1"/>
    <n v="0"/>
    <n v="0"/>
    <d v="1899-12-30T00:00:00"/>
    <d v="1899-12-30T00:00:00"/>
    <s v=""/>
    <s v=""/>
    <s v=""/>
    <s v=""/>
    <s v=""/>
    <s v=""/>
    <s v=""/>
    <s v=""/>
    <s v=""/>
    <s v=""/>
    <n v="1025000"/>
    <n v="1025000"/>
    <m/>
    <n v="2050000"/>
    <m/>
    <s v=""/>
    <m/>
    <s v=""/>
    <m/>
    <s v=""/>
    <n v="2050000"/>
    <n v="0"/>
    <n v="0"/>
    <s v="SI"/>
    <m/>
    <n v="0"/>
    <n v="0"/>
    <m/>
    <m/>
    <s v="Felipe Segundo Alvarado Balarezo"/>
    <s v="1018 778 024"/>
  </r>
  <r>
    <x v="656"/>
    <x v="4"/>
    <x v="5"/>
    <n v="0"/>
    <n v="0"/>
    <n v="0"/>
    <n v="0"/>
    <x v="1"/>
    <x v="410"/>
    <s v="Adquisicion Lecto clasificadora cheques"/>
    <x v="3"/>
    <x v="0"/>
    <m/>
    <m/>
    <m/>
    <s v="Moderada"/>
    <s v="NO"/>
    <x v="2"/>
    <n v="0"/>
    <n v="0"/>
    <d v="1899-12-30T00:00:00"/>
    <d v="1899-12-30T00:00:00"/>
    <s v=""/>
    <s v=""/>
    <s v=""/>
    <s v=""/>
    <s v=""/>
    <s v=""/>
    <s v=""/>
    <s v=""/>
    <s v=""/>
    <n v="1500000"/>
    <s v=""/>
    <s v=""/>
    <m/>
    <n v="1500000"/>
    <m/>
    <s v=""/>
    <m/>
    <s v=""/>
    <m/>
    <s v=""/>
    <n v="1500000"/>
    <n v="0"/>
    <n v="0"/>
    <s v="SI"/>
    <m/>
    <n v="0"/>
    <n v="0"/>
    <m/>
    <m/>
    <s v="Raquel Elizabeth Vargas Rios"/>
    <s v="992 673 708"/>
  </r>
  <r>
    <x v="657"/>
    <x v="4"/>
    <x v="5"/>
    <n v="0"/>
    <n v="0"/>
    <n v="0"/>
    <n v="0"/>
    <x v="1"/>
    <x v="411"/>
    <s v="Gastos Notariales"/>
    <x v="2"/>
    <x v="0"/>
    <m/>
    <m/>
    <m/>
    <s v="Moderada"/>
    <s v="NO"/>
    <x v="2"/>
    <n v="0"/>
    <n v="0"/>
    <d v="1899-12-30T00:00:00"/>
    <d v="1899-12-30T00:00:00"/>
    <n v="5000"/>
    <n v="5000"/>
    <n v="5000"/>
    <n v="5000"/>
    <n v="5000"/>
    <n v="5000"/>
    <s v=""/>
    <s v=""/>
    <s v=""/>
    <s v=""/>
    <s v=""/>
    <s v=""/>
    <m/>
    <n v="30000"/>
    <m/>
    <s v=""/>
    <m/>
    <s v=""/>
    <m/>
    <s v=""/>
    <n v="30000"/>
    <n v="0"/>
    <n v="0"/>
    <s v="SI"/>
    <m/>
    <n v="0"/>
    <s v="SI"/>
    <m/>
    <m/>
    <s v="Raquel Elizabeth Vargas Rios"/>
    <s v="992 673 708"/>
  </r>
  <r>
    <x v="658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s v=""/>
    <n v="1760"/>
    <n v="2640"/>
    <n v="3520"/>
    <s v=""/>
    <s v=""/>
    <s v=""/>
    <s v=""/>
    <s v=""/>
    <s v=""/>
    <m/>
    <n v="7920"/>
    <m/>
    <s v=""/>
    <m/>
    <s v=""/>
    <m/>
    <s v=""/>
    <n v="7920"/>
    <n v="0"/>
    <n v="0"/>
    <s v="SI"/>
    <m/>
    <n v="0"/>
    <s v="SI"/>
    <m/>
    <m/>
    <s v="Raquel Elizabeth Vargas Rios"/>
    <s v="992 673 708"/>
  </r>
  <r>
    <x v="659"/>
    <x v="4"/>
    <x v="5"/>
    <n v="0"/>
    <n v="0"/>
    <n v="0"/>
    <n v="0"/>
    <x v="1"/>
    <x v="411"/>
    <s v="Gastos Notariales"/>
    <x v="2"/>
    <x v="0"/>
    <m/>
    <m/>
    <m/>
    <s v="Moderada"/>
    <s v="NO"/>
    <x v="2"/>
    <n v="0"/>
    <n v="0"/>
    <d v="1899-12-30T00:00:00"/>
    <d v="1899-12-30T00:00:00"/>
    <n v="500"/>
    <n v="500"/>
    <n v="500"/>
    <n v="500"/>
    <n v="500"/>
    <n v="500"/>
    <n v="500"/>
    <n v="500"/>
    <n v="500"/>
    <n v="500"/>
    <n v="500"/>
    <n v="500"/>
    <m/>
    <n v="6000"/>
    <m/>
    <s v=""/>
    <m/>
    <s v=""/>
    <m/>
    <s v=""/>
    <n v="6000"/>
    <n v="0"/>
    <n v="0"/>
    <s v="SI"/>
    <m/>
    <n v="0"/>
    <s v="SI"/>
    <m/>
    <m/>
    <s v="Raquel Elizabeth Vargas Rios"/>
    <s v="992 673 708"/>
  </r>
  <r>
    <x v="660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s v=""/>
    <n v="2730"/>
    <n v="1470"/>
    <n v="1470"/>
    <s v=""/>
    <s v=""/>
    <s v=""/>
    <s v=""/>
    <s v=""/>
    <s v=""/>
    <m/>
    <n v="5670"/>
    <m/>
    <s v=""/>
    <m/>
    <s v=""/>
    <m/>
    <s v=""/>
    <n v="5670"/>
    <n v="0"/>
    <n v="0"/>
    <s v="SI"/>
    <m/>
    <n v="0"/>
    <s v="SI"/>
    <m/>
    <m/>
    <s v="Raquel Elizabeth Vargas Rios"/>
    <s v="992 673 708"/>
  </r>
  <r>
    <x v="661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n v="880"/>
    <n v="880"/>
    <n v="880"/>
    <n v="880"/>
    <n v="880"/>
    <n v="880"/>
    <s v=""/>
    <s v=""/>
    <s v=""/>
    <s v=""/>
    <s v=""/>
    <n v="240"/>
    <m/>
    <n v="5520"/>
    <m/>
    <s v=""/>
    <m/>
    <s v=""/>
    <m/>
    <s v=""/>
    <n v="5520"/>
    <n v="0"/>
    <n v="0"/>
    <s v="SI"/>
    <m/>
    <n v="0"/>
    <s v="SI"/>
    <m/>
    <m/>
    <s v="Raquel Elizabeth Vargas Rios"/>
    <s v="992 673 708"/>
  </r>
  <r>
    <x v="662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n v="2310"/>
    <s v=""/>
    <n v="2430"/>
    <s v=""/>
    <s v=""/>
    <s v=""/>
    <n v="460"/>
    <s v=""/>
    <s v=""/>
    <s v=""/>
    <m/>
    <n v="5200"/>
    <m/>
    <s v=""/>
    <m/>
    <s v=""/>
    <m/>
    <s v=""/>
    <n v="5200"/>
    <n v="0"/>
    <n v="0"/>
    <s v="SI"/>
    <m/>
    <n v="0"/>
    <s v="SI"/>
    <m/>
    <m/>
    <s v="Raquel Elizabeth Vargas Rios"/>
    <s v="992 673 708"/>
  </r>
  <r>
    <x v="663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n v="840"/>
    <n v="840"/>
    <n v="840"/>
    <n v="840"/>
    <n v="840"/>
    <n v="840"/>
    <s v=""/>
    <s v=""/>
    <s v=""/>
    <s v=""/>
    <s v=""/>
    <s v=""/>
    <m/>
    <n v="5040"/>
    <m/>
    <s v=""/>
    <m/>
    <s v=""/>
    <m/>
    <s v=""/>
    <n v="5040"/>
    <n v="0"/>
    <n v="0"/>
    <s v="SI"/>
    <m/>
    <n v="0"/>
    <s v="SI"/>
    <m/>
    <m/>
    <s v="Raquel Elizabeth Vargas Rios"/>
    <s v="992 673 708"/>
  </r>
  <r>
    <x v="664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s v=""/>
    <n v="1260"/>
    <s v=""/>
    <n v="1260"/>
    <s v=""/>
    <n v="1020"/>
    <s v=""/>
    <n v="1260"/>
    <s v=""/>
    <s v=""/>
    <m/>
    <n v="4800"/>
    <m/>
    <s v=""/>
    <m/>
    <s v=""/>
    <m/>
    <s v=""/>
    <n v="4800"/>
    <n v="0"/>
    <n v="0"/>
    <s v="SI"/>
    <m/>
    <n v="0"/>
    <s v="SI"/>
    <m/>
    <m/>
    <s v="Raquel Elizabeth Vargas Rios"/>
    <s v="992 673 708"/>
  </r>
  <r>
    <x v="665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s v=""/>
    <n v="2310"/>
    <s v=""/>
    <n v="1660"/>
    <s v=""/>
    <s v=""/>
    <s v=""/>
    <s v=""/>
    <s v=""/>
    <s v=""/>
    <m/>
    <n v="3970"/>
    <m/>
    <s v=""/>
    <m/>
    <s v=""/>
    <m/>
    <s v=""/>
    <n v="3970"/>
    <n v="0"/>
    <n v="0"/>
    <s v="SI"/>
    <m/>
    <n v="0"/>
    <s v="SI"/>
    <m/>
    <m/>
    <s v="Raquel Elizabeth Vargas Rios"/>
    <s v="992 673 708"/>
  </r>
  <r>
    <x v="666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n v="960"/>
    <s v=""/>
    <s v=""/>
    <n v="960"/>
    <s v=""/>
    <n v="960"/>
    <s v=""/>
    <s v=""/>
    <n v="960"/>
    <s v=""/>
    <m/>
    <n v="3840"/>
    <m/>
    <s v=""/>
    <m/>
    <s v=""/>
    <m/>
    <s v=""/>
    <n v="3840"/>
    <n v="0"/>
    <n v="0"/>
    <s v="SI"/>
    <m/>
    <n v="0"/>
    <s v="SI"/>
    <m/>
    <m/>
    <s v="Raquel Elizabeth Vargas Rios"/>
    <s v="992 673 708"/>
  </r>
  <r>
    <x v="667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s v=""/>
    <n v="880"/>
    <n v="880"/>
    <n v="1760"/>
    <s v=""/>
    <s v=""/>
    <s v=""/>
    <s v=""/>
    <s v=""/>
    <s v=""/>
    <m/>
    <n v="3520"/>
    <m/>
    <s v=""/>
    <m/>
    <s v=""/>
    <m/>
    <s v=""/>
    <n v="3520"/>
    <n v="0"/>
    <n v="0"/>
    <s v="SI"/>
    <m/>
    <n v="0"/>
    <s v="SI"/>
    <m/>
    <m/>
    <s v="Raquel Elizabeth Vargas Rios"/>
    <s v="992 673 708"/>
  </r>
  <r>
    <x v="668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n v="880"/>
    <s v=""/>
    <s v=""/>
    <n v="880"/>
    <s v=""/>
    <n v="880"/>
    <s v=""/>
    <s v=""/>
    <n v="880"/>
    <s v=""/>
    <m/>
    <n v="3520"/>
    <m/>
    <s v=""/>
    <m/>
    <s v=""/>
    <m/>
    <s v=""/>
    <n v="3520"/>
    <n v="0"/>
    <n v="0"/>
    <s v="SI"/>
    <m/>
    <n v="0"/>
    <s v="SI"/>
    <m/>
    <m/>
    <s v="Raquel Elizabeth Vargas Rios"/>
    <s v="992 673 708"/>
  </r>
  <r>
    <x v="669"/>
    <x v="4"/>
    <x v="5"/>
    <n v="0"/>
    <n v="0"/>
    <n v="0"/>
    <n v="0"/>
    <x v="1"/>
    <x v="411"/>
    <s v="Gastos Notariales"/>
    <x v="2"/>
    <x v="0"/>
    <m/>
    <m/>
    <m/>
    <s v="Moderada"/>
    <s v="NO"/>
    <x v="2"/>
    <n v="0"/>
    <n v="0"/>
    <d v="1899-12-30T00:00:00"/>
    <d v="1899-12-30T00:00:00"/>
    <n v="315"/>
    <n v="225"/>
    <n v="270"/>
    <n v="225"/>
    <n v="270"/>
    <n v="225"/>
    <n v="270"/>
    <n v="360"/>
    <n v="270"/>
    <n v="225"/>
    <n v="270"/>
    <n v="225"/>
    <m/>
    <n v="3150"/>
    <m/>
    <s v=""/>
    <m/>
    <s v=""/>
    <m/>
    <s v=""/>
    <n v="3150"/>
    <n v="0"/>
    <n v="0"/>
    <s v="SI"/>
    <m/>
    <n v="0"/>
    <s v="SI"/>
    <m/>
    <m/>
    <s v="Raquel Elizabeth Vargas Rios"/>
    <s v="992 673 708"/>
  </r>
  <r>
    <x v="670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n v="420"/>
    <n v="420"/>
    <n v="420"/>
    <n v="420"/>
    <n v="420"/>
    <n v="420"/>
    <s v=""/>
    <s v=""/>
    <s v=""/>
    <s v=""/>
    <s v=""/>
    <s v=""/>
    <m/>
    <n v="2520"/>
    <m/>
    <s v=""/>
    <m/>
    <s v=""/>
    <m/>
    <s v=""/>
    <n v="2520"/>
    <n v="0"/>
    <n v="0"/>
    <s v="SI"/>
    <m/>
    <n v="0"/>
    <s v="SI"/>
    <m/>
    <m/>
    <s v="Raquel Elizabeth Vargas Rios"/>
    <s v="992 673 708"/>
  </r>
  <r>
    <x v="671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s v=""/>
    <n v="630"/>
    <n v="1260"/>
    <n v="630"/>
    <s v=""/>
    <s v=""/>
    <s v=""/>
    <s v=""/>
    <s v=""/>
    <s v=""/>
    <m/>
    <n v="2520"/>
    <m/>
    <s v=""/>
    <m/>
    <s v=""/>
    <m/>
    <s v=""/>
    <n v="2520"/>
    <n v="0"/>
    <n v="0"/>
    <s v="SI"/>
    <m/>
    <n v="0"/>
    <s v="SI"/>
    <m/>
    <m/>
    <s v="Raquel Elizabeth Vargas Rios"/>
    <s v="992 673 708"/>
  </r>
  <r>
    <x v="672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n v="1260"/>
    <s v=""/>
    <n v="1260"/>
    <s v=""/>
    <s v=""/>
    <s v=""/>
    <s v=""/>
    <s v=""/>
    <s v=""/>
    <s v=""/>
    <m/>
    <n v="2520"/>
    <m/>
    <s v=""/>
    <m/>
    <s v=""/>
    <m/>
    <s v=""/>
    <n v="2520"/>
    <n v="0"/>
    <n v="0"/>
    <s v="SI"/>
    <m/>
    <n v="0"/>
    <s v="SI"/>
    <m/>
    <m/>
    <s v="Raquel Elizabeth Vargas Rios"/>
    <s v="992 673 708"/>
  </r>
  <r>
    <x v="673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s v=""/>
    <n v="240"/>
    <n v="480"/>
    <n v="360"/>
    <s v=""/>
    <s v=""/>
    <s v=""/>
    <s v=""/>
    <s v=""/>
    <s v=""/>
    <m/>
    <n v="1080"/>
    <m/>
    <s v=""/>
    <m/>
    <s v=""/>
    <m/>
    <s v=""/>
    <n v="1080"/>
    <n v="0"/>
    <n v="0"/>
    <s v="SI"/>
    <m/>
    <n v="0"/>
    <s v="SI"/>
    <m/>
    <m/>
    <s v="Raquel Elizabeth Vargas Rios"/>
    <s v="992 673 708"/>
  </r>
  <r>
    <x v="674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n v="360"/>
    <s v=""/>
    <n v="360"/>
    <s v=""/>
    <s v=""/>
    <s v=""/>
    <s v=""/>
    <s v=""/>
    <s v=""/>
    <s v=""/>
    <m/>
    <n v="720"/>
    <m/>
    <s v=""/>
    <m/>
    <s v=""/>
    <m/>
    <s v=""/>
    <n v="720"/>
    <n v="0"/>
    <n v="0"/>
    <s v="SI"/>
    <m/>
    <n v="0"/>
    <s v="SI"/>
    <m/>
    <m/>
    <s v="Raquel Elizabeth Vargas Rios"/>
    <s v="992 673 708"/>
  </r>
  <r>
    <x v="675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s v=""/>
    <n v="360"/>
    <s v=""/>
    <n v="360"/>
    <s v=""/>
    <s v=""/>
    <s v=""/>
    <s v=""/>
    <s v=""/>
    <s v=""/>
    <m/>
    <n v="720"/>
    <m/>
    <s v=""/>
    <m/>
    <s v=""/>
    <m/>
    <s v=""/>
    <n v="720"/>
    <n v="0"/>
    <n v="0"/>
    <s v="SI"/>
    <m/>
    <n v="0"/>
    <s v="SI"/>
    <m/>
    <m/>
    <s v="Raquel Elizabeth Vargas Rios"/>
    <s v="992 673 708"/>
  </r>
  <r>
    <x v="676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s v=""/>
    <n v="240"/>
    <n v="120"/>
    <n v="240"/>
    <s v=""/>
    <s v=""/>
    <s v=""/>
    <s v=""/>
    <s v=""/>
    <s v=""/>
    <m/>
    <n v="600"/>
    <m/>
    <s v=""/>
    <m/>
    <s v=""/>
    <m/>
    <s v=""/>
    <n v="600"/>
    <n v="0"/>
    <n v="0"/>
    <s v="SI"/>
    <m/>
    <n v="0"/>
    <s v="SI"/>
    <m/>
    <m/>
    <s v="Raquel Elizabeth Vargas Rios"/>
    <s v="992 673 708"/>
  </r>
  <r>
    <x v="677"/>
    <x v="4"/>
    <x v="5"/>
    <n v="0"/>
    <n v="0"/>
    <n v="0"/>
    <n v="0"/>
    <x v="1"/>
    <x v="14"/>
    <s v="Comisión de Servicios a Nivel Nacional"/>
    <x v="2"/>
    <x v="0"/>
    <m/>
    <m/>
    <m/>
    <s v="Moderada"/>
    <s v="NO"/>
    <x v="2"/>
    <n v="0"/>
    <n v="0"/>
    <d v="1899-12-30T00:00:00"/>
    <d v="1899-12-30T00:00:00"/>
    <s v=""/>
    <s v=""/>
    <n v="120"/>
    <s v=""/>
    <s v=""/>
    <n v="120"/>
    <s v=""/>
    <n v="120"/>
    <s v=""/>
    <s v=""/>
    <n v="120"/>
    <s v=""/>
    <m/>
    <n v="480"/>
    <m/>
    <s v=""/>
    <m/>
    <s v=""/>
    <m/>
    <s v=""/>
    <n v="480"/>
    <n v="0"/>
    <n v="0"/>
    <s v="SI"/>
    <m/>
    <n v="0"/>
    <s v="SI"/>
    <m/>
    <m/>
    <s v="Raquel Elizabeth Vargas Rios"/>
    <s v="992 673 708"/>
  </r>
  <r>
    <x v="678"/>
    <x v="4"/>
    <x v="23"/>
    <s v=""/>
    <s v="Gerencia de Operaciones"/>
    <s v="Internacional"/>
    <s v=""/>
    <x v="4"/>
    <x v="412"/>
    <s v="COTIZACIONES"/>
    <x v="2"/>
    <x v="0"/>
    <m/>
    <m/>
    <m/>
    <s v="Alta"/>
    <s v="NO"/>
    <x v="2"/>
    <s v="Julio"/>
    <s v="1"/>
    <d v="2023-01-01T00:00:00"/>
    <d v="2023-12-31T00:00:00"/>
    <s v=""/>
    <s v=""/>
    <s v=""/>
    <s v=""/>
    <s v=""/>
    <s v=""/>
    <n v="4800"/>
    <s v=""/>
    <s v=""/>
    <s v=""/>
    <s v=""/>
    <s v=""/>
    <m/>
    <n v="4800"/>
    <m/>
    <s v=""/>
    <m/>
    <s v=""/>
    <m/>
    <s v=""/>
    <n v="4800"/>
    <s v="Subcontratación"/>
    <s v="Significativa"/>
    <s v="SI"/>
    <m/>
    <s v="Continuidad"/>
    <s v="SI"/>
    <m/>
    <m/>
    <s v="Raquel Elizabeth Vargas Rios"/>
    <s v="992 673 708"/>
  </r>
  <r>
    <x v="679"/>
    <x v="4"/>
    <x v="24"/>
    <s v="Apertura de Cuentas"/>
    <s v="Gerencia de Operaciones"/>
    <s v="Captaciones y Pagaduría"/>
    <s v="Apertura de Cuentas"/>
    <x v="4"/>
    <x v="413"/>
    <s v="GASTOS DE IMPRENTA"/>
    <x v="2"/>
    <x v="0"/>
    <m/>
    <m/>
    <m/>
    <s v="Alta"/>
    <s v="NO"/>
    <x v="2"/>
    <s v="Enero"/>
    <s v="36"/>
    <d v="2023-01-01T00:00:00"/>
    <d v="2025-12-31T00:00:00"/>
    <n v="89000"/>
    <n v="89000"/>
    <n v="89000"/>
    <n v="89000"/>
    <n v="89000"/>
    <n v="89000"/>
    <n v="89000"/>
    <n v="89000"/>
    <n v="89000"/>
    <n v="89000"/>
    <n v="89000"/>
    <n v="89000"/>
    <m/>
    <n v="1068000"/>
    <m/>
    <n v="1416000"/>
    <m/>
    <n v="1416000"/>
    <m/>
    <s v=""/>
    <n v="3900000"/>
    <s v="Contratación"/>
    <s v="No Significativa"/>
    <s v="SI"/>
    <m/>
    <s v="Renovación"/>
    <s v="SI"/>
    <m/>
    <m/>
    <s v="Raquel Elizabeth Vargas Rios"/>
    <s v="992 673 708"/>
  </r>
  <r>
    <x v="680"/>
    <x v="4"/>
    <x v="24"/>
    <s v="Sistema de Pagos"/>
    <s v="Gerencia de Operaciones"/>
    <s v="Captaciones y Pagaduría"/>
    <s v="Sistema de Pagos"/>
    <x v="4"/>
    <x v="414"/>
    <s v="OTROS SERVICIOS"/>
    <x v="2"/>
    <x v="0"/>
    <m/>
    <m/>
    <m/>
    <s v="Alta"/>
    <s v="NO"/>
    <x v="2"/>
    <s v="Enero"/>
    <s v="12"/>
    <d v="2023-01-01T00:00:00"/>
    <d v="2023-12-31T00:00:00"/>
    <n v="45000"/>
    <n v="45000"/>
    <n v="45000"/>
    <n v="45000"/>
    <n v="45000"/>
    <n v="45000"/>
    <n v="45000"/>
    <n v="45000"/>
    <n v="45000"/>
    <n v="45000"/>
    <n v="45000"/>
    <n v="45000"/>
    <m/>
    <n v="540000"/>
    <m/>
    <s v=""/>
    <m/>
    <s v=""/>
    <m/>
    <s v=""/>
    <n v="540000"/>
    <s v="Contratación"/>
    <s v="Significativa"/>
    <s v="SI"/>
    <m/>
    <s v="Renovación"/>
    <s v="SI"/>
    <m/>
    <m/>
    <s v="Raquel Elizabeth Vargas Rios"/>
    <s v="992 673 708"/>
  </r>
  <r>
    <x v="681"/>
    <x v="4"/>
    <x v="24"/>
    <s v="Sistema de Pagos"/>
    <s v="Gerencia de Operaciones"/>
    <s v="Captaciones y Pagaduría"/>
    <s v="Sistema de Pagos"/>
    <x v="4"/>
    <x v="415"/>
    <s v="OTROS SERVICIOS"/>
    <x v="2"/>
    <x v="0"/>
    <m/>
    <m/>
    <m/>
    <s v="Alta"/>
    <s v="NO"/>
    <x v="2"/>
    <s v="Enero"/>
    <s v="indefinido"/>
    <d v="2023-01-01T00:00:00"/>
    <d v="2023-12-31T00:00:00"/>
    <n v="1000"/>
    <n v="1000"/>
    <n v="1000"/>
    <n v="1000"/>
    <n v="1000"/>
    <n v="1000"/>
    <n v="1000"/>
    <n v="1000"/>
    <n v="1000"/>
    <n v="1000"/>
    <n v="1000"/>
    <n v="1000"/>
    <m/>
    <n v="12000"/>
    <m/>
    <s v=""/>
    <m/>
    <s v=""/>
    <m/>
    <s v=""/>
    <n v="12000"/>
    <s v="Contratación"/>
    <s v="Significativa"/>
    <s v="SI"/>
    <m/>
    <s v="Continuidad"/>
    <s v="SI"/>
    <m/>
    <m/>
    <s v="Raquel Elizabeth Vargas Rios"/>
    <s v="992 673 708"/>
  </r>
  <r>
    <x v="682"/>
    <x v="4"/>
    <x v="24"/>
    <s v="Sistema de Pagos"/>
    <s v="Gerencia de Operaciones"/>
    <s v="Captaciones y Pagaduría"/>
    <s v="Sistema de Pagos"/>
    <x v="4"/>
    <x v="416"/>
    <s v="OTROS SERVICIOS"/>
    <x v="2"/>
    <x v="0"/>
    <m/>
    <m/>
    <m/>
    <s v="Alta"/>
    <s v="NO"/>
    <x v="2"/>
    <s v="Enero"/>
    <s v="12"/>
    <d v="2023-01-01T00:00:00"/>
    <d v="2023-12-31T00:00:00"/>
    <n v="20000"/>
    <n v="20000"/>
    <n v="20000"/>
    <n v="20000"/>
    <n v="20000"/>
    <n v="20000"/>
    <n v="20000"/>
    <n v="20000"/>
    <n v="20000"/>
    <n v="20000"/>
    <n v="20000"/>
    <n v="20000"/>
    <m/>
    <n v="240000"/>
    <m/>
    <s v=""/>
    <m/>
    <s v=""/>
    <m/>
    <s v=""/>
    <n v="240000"/>
    <s v="Contratación"/>
    <s v="Significativa"/>
    <s v="SI"/>
    <m/>
    <s v="Continuidad"/>
    <s v="SI"/>
    <m/>
    <m/>
    <s v="Raquel Elizabeth Vargas Rios"/>
    <s v="992 673 708"/>
  </r>
  <r>
    <x v="683"/>
    <x v="4"/>
    <x v="24"/>
    <s v="Apertura de Cuentas"/>
    <s v="Gerencia de Operaciones"/>
    <s v="Captaciones y Pagaduría"/>
    <s v="Apertura de Cuentas"/>
    <x v="4"/>
    <x v="417"/>
    <s v="OTROS SERVICIOS"/>
    <x v="2"/>
    <x v="0"/>
    <m/>
    <m/>
    <m/>
    <s v="Alta"/>
    <s v="NO"/>
    <x v="2"/>
    <s v="Enero"/>
    <s v="12"/>
    <d v="2023-01-01T00:00:00"/>
    <d v="2023-12-31T00:00:00"/>
    <n v="16000"/>
    <n v="16000"/>
    <n v="16000"/>
    <n v="16000"/>
    <n v="16000"/>
    <n v="16000"/>
    <n v="16000"/>
    <n v="16000"/>
    <n v="16000"/>
    <n v="16000"/>
    <n v="16000"/>
    <n v="16000"/>
    <m/>
    <n v="192000"/>
    <m/>
    <s v=""/>
    <m/>
    <s v=""/>
    <m/>
    <s v=""/>
    <n v="192000"/>
    <s v="Contratación"/>
    <s v="Significativa"/>
    <s v="SI"/>
    <m/>
    <s v="Renovación"/>
    <s v="SI"/>
    <m/>
    <m/>
    <s v="Raquel Elizabeth Vargas Rios"/>
    <s v="992 673 708"/>
  </r>
  <r>
    <x v="684"/>
    <x v="4"/>
    <x v="24"/>
    <s v="Administración de Cuentas y Pagaduría"/>
    <s v="Gerencia de Operaciones"/>
    <s v="Captaciones y Pagaduría"/>
    <s v="Administración de Cuentas y Pagaduría"/>
    <x v="4"/>
    <x v="418"/>
    <s v="OTROS SERVICIOS"/>
    <x v="2"/>
    <x v="0"/>
    <m/>
    <m/>
    <m/>
    <s v="Alta"/>
    <s v="NO"/>
    <x v="2"/>
    <s v="Enero"/>
    <s v="12"/>
    <d v="2023-01-01T00:00:00"/>
    <d v="2023-12-31T00:00:00"/>
    <n v="36000"/>
    <n v="36000"/>
    <n v="36000"/>
    <n v="36000"/>
    <n v="36000"/>
    <n v="36000"/>
    <n v="36000"/>
    <n v="36000"/>
    <n v="36000"/>
    <n v="36000"/>
    <n v="36000"/>
    <n v="36000"/>
    <m/>
    <n v="432000"/>
    <m/>
    <s v=""/>
    <m/>
    <s v=""/>
    <m/>
    <s v=""/>
    <n v="432000"/>
    <s v="Contratación"/>
    <s v="Significativa"/>
    <s v="SI"/>
    <m/>
    <s v="Renovación"/>
    <s v="SI"/>
    <m/>
    <m/>
    <s v="Raquel Elizabeth Vargas Rios"/>
    <s v="992 673 708"/>
  </r>
  <r>
    <x v="685"/>
    <x v="4"/>
    <x v="25"/>
    <s v="Caja y Valores en Custodia"/>
    <s v="Gerencia de Operaciones"/>
    <s v="Caja y Valores"/>
    <s v="Caja y Valores en Custodia"/>
    <x v="4"/>
    <x v="419"/>
    <s v="OTROS SERVICIOS"/>
    <x v="2"/>
    <x v="0"/>
    <m/>
    <m/>
    <m/>
    <s v="Alta"/>
    <s v="NO"/>
    <x v="2"/>
    <s v="Enero"/>
    <s v="12"/>
    <d v="2023-01-01T00:00:00"/>
    <d v="2023-12-31T00:00:00"/>
    <n v="32000"/>
    <n v="32000"/>
    <n v="32000"/>
    <n v="32000"/>
    <n v="32000"/>
    <n v="32000"/>
    <n v="32000"/>
    <n v="32000"/>
    <n v="32000"/>
    <n v="32000"/>
    <n v="32000"/>
    <n v="32000"/>
    <m/>
    <n v="384000"/>
    <m/>
    <s v=""/>
    <m/>
    <s v=""/>
    <m/>
    <s v=""/>
    <n v="384000"/>
    <s v="Subcontratación"/>
    <s v="Significativa"/>
    <s v="SI"/>
    <m/>
    <s v="Nuevo"/>
    <s v="SI"/>
    <m/>
    <m/>
    <s v="Raquel Elizabeth Vargas Rios"/>
    <s v="992 673 708"/>
  </r>
  <r>
    <x v="686"/>
    <x v="4"/>
    <x v="25"/>
    <s v="Programación y Distribución de Fondos"/>
    <s v="Gerencia de Operaciones"/>
    <s v="Caja y Valores"/>
    <s v="Programación y Distribución de Fondos"/>
    <x v="4"/>
    <x v="420"/>
    <s v="OTROS SERVICIOS"/>
    <x v="2"/>
    <x v="0"/>
    <m/>
    <m/>
    <m/>
    <s v="Alta"/>
    <s v="NO"/>
    <x v="2"/>
    <s v="Enero"/>
    <s v="12"/>
    <d v="2023-01-01T00:00:00"/>
    <d v="2023-12-31T00:00:00"/>
    <n v="4000"/>
    <n v="4000"/>
    <n v="4000"/>
    <n v="4000"/>
    <n v="4000"/>
    <n v="4000"/>
    <n v="4000"/>
    <n v="4000"/>
    <n v="4000"/>
    <n v="4000"/>
    <n v="4000"/>
    <n v="4000"/>
    <m/>
    <n v="48000"/>
    <m/>
    <s v=""/>
    <m/>
    <s v=""/>
    <m/>
    <s v=""/>
    <n v="48000"/>
    <s v="Subcontratación"/>
    <s v="Significativa"/>
    <s v="SI"/>
    <m/>
    <s v="Nuevo"/>
    <s v="SI"/>
    <m/>
    <m/>
    <s v="Raquel Elizabeth Vargas Rios"/>
    <s v="992 673 708"/>
  </r>
  <r>
    <x v="687"/>
    <x v="4"/>
    <x v="25"/>
    <s v="Soporte Mesa de Dinero"/>
    <s v="Gerencia de Operaciones"/>
    <s v="Caja y Valores"/>
    <s v="Soporte Mesa de Dinero"/>
    <x v="4"/>
    <x v="421"/>
    <s v="OTROS SERVICIOS"/>
    <x v="2"/>
    <x v="0"/>
    <m/>
    <m/>
    <m/>
    <s v="Alta"/>
    <s v="NO"/>
    <x v="2"/>
    <s v="Enero"/>
    <s v="12"/>
    <d v="2023-01-01T00:00:00"/>
    <d v="2023-12-31T00:00:00"/>
    <n v="8000"/>
    <n v="8000"/>
    <n v="8000"/>
    <n v="8000"/>
    <n v="8000"/>
    <n v="8000"/>
    <n v="8000"/>
    <n v="8000"/>
    <n v="8000"/>
    <n v="8000"/>
    <n v="8000"/>
    <n v="8000"/>
    <m/>
    <n v="96000"/>
    <m/>
    <s v=""/>
    <m/>
    <s v=""/>
    <m/>
    <s v=""/>
    <n v="96000"/>
    <s v="Subcontratación"/>
    <s v="Significativa"/>
    <s v="SI"/>
    <m/>
    <s v="Nuevo"/>
    <s v="SI"/>
    <m/>
    <m/>
    <s v="Raquel Elizabeth Vargas Rios"/>
    <s v="992 673 708"/>
  </r>
  <r>
    <x v="688"/>
    <x v="4"/>
    <x v="23"/>
    <s v=""/>
    <s v="Gerencia de Operaciones"/>
    <s v="Internacional"/>
    <s v=""/>
    <x v="4"/>
    <x v="422"/>
    <s v="OTROS SERVICIOS"/>
    <x v="2"/>
    <x v="0"/>
    <m/>
    <m/>
    <m/>
    <s v="Muy Alta"/>
    <s v="NO"/>
    <x v="2"/>
    <s v="Enero"/>
    <s v="12"/>
    <d v="2023-01-01T00:00:00"/>
    <d v="2023-12-31T00:00:00"/>
    <n v="8000"/>
    <n v="8000"/>
    <n v="8000"/>
    <n v="8000"/>
    <n v="8000"/>
    <n v="8000"/>
    <n v="8000"/>
    <n v="8000"/>
    <n v="8000"/>
    <n v="8000"/>
    <n v="8000"/>
    <n v="8000"/>
    <m/>
    <n v="96000"/>
    <m/>
    <s v=""/>
    <m/>
    <s v=""/>
    <m/>
    <s v=""/>
    <n v="96000"/>
    <s v="Contratación"/>
    <s v="Significativa"/>
    <s v="SI"/>
    <m/>
    <s v="Nuevo"/>
    <s v="SI"/>
    <m/>
    <m/>
    <s v="Raquel Elizabeth Vargas Rios"/>
    <s v="992 673 708"/>
  </r>
  <r>
    <x v="689"/>
    <x v="4"/>
    <x v="26"/>
    <s v="Recaudación y Corresponsalía"/>
    <s v="Gerencia de Operaciones"/>
    <s v="Servicios Bancarios y Recaudación"/>
    <s v="Recaudación y Corresponsalía"/>
    <x v="4"/>
    <x v="423"/>
    <s v="OTROS SERVICIOS"/>
    <x v="2"/>
    <x v="0"/>
    <m/>
    <m/>
    <m/>
    <s v="Alta"/>
    <s v="NO"/>
    <x v="2"/>
    <s v="Enero"/>
    <s v="12"/>
    <d v="2023-01-01T00:00:00"/>
    <d v="2023-12-31T00:00:00"/>
    <n v="4000"/>
    <n v="4000"/>
    <n v="4000"/>
    <n v="4000"/>
    <n v="4000"/>
    <n v="4000"/>
    <n v="4000"/>
    <n v="4000"/>
    <n v="4000"/>
    <n v="4000"/>
    <n v="4000"/>
    <n v="4000"/>
    <m/>
    <n v="48000"/>
    <m/>
    <s v=""/>
    <m/>
    <s v=""/>
    <m/>
    <s v=""/>
    <n v="48000"/>
    <s v="Contratación"/>
    <s v="No Significativa"/>
    <s v="SI"/>
    <m/>
    <s v="Nuevo"/>
    <s v="SI"/>
    <m/>
    <m/>
    <s v="Raquel Elizabeth Vargas Rios"/>
    <s v="992 673 708"/>
  </r>
  <r>
    <x v="690"/>
    <x v="4"/>
    <x v="26"/>
    <s v="Recaudación y Corresponsalía"/>
    <s v="Gerencia de Operaciones"/>
    <s v="Servicios Bancarios y Recaudación"/>
    <s v="Recaudación y Corresponsalía"/>
    <x v="4"/>
    <x v="424"/>
    <s v="OTROS SERVICIOS"/>
    <x v="2"/>
    <x v="0"/>
    <m/>
    <m/>
    <m/>
    <s v="Alta"/>
    <s v="NO"/>
    <x v="2"/>
    <s v="Enero"/>
    <s v="12"/>
    <d v="2023-01-01T00:00:00"/>
    <d v="2023-12-31T00:00:00"/>
    <n v="3000"/>
    <n v="3000"/>
    <n v="3000"/>
    <n v="3000"/>
    <n v="3000"/>
    <n v="3000"/>
    <n v="3000"/>
    <n v="3000"/>
    <n v="3000"/>
    <n v="3000"/>
    <n v="3000"/>
    <n v="3000"/>
    <m/>
    <n v="36000"/>
    <m/>
    <s v=""/>
    <m/>
    <s v=""/>
    <m/>
    <s v=""/>
    <n v="36000"/>
    <s v="Contratación"/>
    <s v="No Significativa"/>
    <s v="SI"/>
    <m/>
    <s v="Nuevo"/>
    <s v="SI"/>
    <m/>
    <m/>
    <s v="Raquel Elizabeth Vargas Rios"/>
    <s v="992 673 708"/>
  </r>
  <r>
    <x v="691"/>
    <x v="4"/>
    <x v="26"/>
    <s v="Administración de Créditos y Garantías"/>
    <s v="Gerencia de Operaciones"/>
    <s v="Servicios Bancarios y Recaudación"/>
    <s v="Administración de Créditos y Garantías"/>
    <x v="4"/>
    <x v="425"/>
    <s v="OTROS SERVICIOS"/>
    <x v="2"/>
    <x v="0"/>
    <m/>
    <m/>
    <m/>
    <s v="Alta"/>
    <s v="NO"/>
    <x v="2"/>
    <s v="Enero"/>
    <s v="12"/>
    <d v="2023-01-01T00:00:00"/>
    <d v="2023-12-31T00:00:00"/>
    <s v=""/>
    <s v=""/>
    <n v="12000"/>
    <s v=""/>
    <s v=""/>
    <n v="12000"/>
    <s v=""/>
    <s v=""/>
    <n v="12000"/>
    <s v=""/>
    <s v=""/>
    <n v="12000"/>
    <m/>
    <n v="48000"/>
    <m/>
    <s v=""/>
    <m/>
    <s v=""/>
    <m/>
    <s v=""/>
    <n v="48000"/>
    <s v="Contratación"/>
    <s v="No Significativa"/>
    <s v="SI"/>
    <m/>
    <s v="Nuevo"/>
    <s v="SI"/>
    <m/>
    <m/>
    <s v="Raquel Elizabeth Vargas Rios"/>
    <s v="992 673 708"/>
  </r>
  <r>
    <x v="692"/>
    <x v="4"/>
    <x v="26"/>
    <s v="Depósitos Judiciales y Administrativos"/>
    <s v="Gerencia de Operaciones"/>
    <s v="Servicios Bancarios y Recaudación"/>
    <s v="Depósitos Judiciales y Administrativos"/>
    <x v="4"/>
    <x v="426"/>
    <s v="OTROS SERVICIOS"/>
    <x v="2"/>
    <x v="0"/>
    <m/>
    <m/>
    <m/>
    <s v="Alta"/>
    <s v="NO"/>
    <x v="2"/>
    <s v="Enero"/>
    <s v="12"/>
    <d v="2023-01-01T00:00:00"/>
    <d v="2023-12-31T00:00:00"/>
    <n v="4000"/>
    <n v="4000"/>
    <n v="4000"/>
    <n v="4000"/>
    <n v="4000"/>
    <n v="4000"/>
    <n v="4000"/>
    <n v="4000"/>
    <n v="4000"/>
    <n v="4000"/>
    <n v="4000"/>
    <n v="4000"/>
    <m/>
    <n v="48000"/>
    <m/>
    <s v=""/>
    <m/>
    <s v=""/>
    <m/>
    <s v=""/>
    <n v="48000"/>
    <s v="Contratación"/>
    <s v="No Significativa"/>
    <s v="SI"/>
    <m/>
    <s v="Nuevo"/>
    <s v="SI"/>
    <m/>
    <m/>
    <s v="Raquel Elizabeth Vargas Rios"/>
    <s v="992 673 708"/>
  </r>
  <r>
    <x v="693"/>
    <x v="4"/>
    <x v="26"/>
    <s v="Depósitos Judiciales y Administrativos"/>
    <s v="Gerencia de Operaciones"/>
    <s v="Servicios Bancarios y Recaudación"/>
    <s v="Depósitos Judiciales y Administrativos"/>
    <x v="4"/>
    <x v="427"/>
    <s v="OTROS SERVICIOS"/>
    <x v="2"/>
    <x v="0"/>
    <m/>
    <m/>
    <m/>
    <s v="Alta"/>
    <s v="NO"/>
    <x v="2"/>
    <s v="Enero"/>
    <s v="12"/>
    <d v="2023-01-01T00:00:00"/>
    <d v="2023-12-31T00:00:00"/>
    <n v="4000"/>
    <n v="4000"/>
    <n v="4000"/>
    <n v="4000"/>
    <n v="4000"/>
    <n v="4000"/>
    <n v="4000"/>
    <n v="4000"/>
    <n v="4000"/>
    <n v="4000"/>
    <n v="4000"/>
    <n v="4000"/>
    <m/>
    <n v="48000"/>
    <m/>
    <s v=""/>
    <m/>
    <s v=""/>
    <m/>
    <s v=""/>
    <n v="48000"/>
    <s v="Contratación"/>
    <s v="No Significativa"/>
    <s v="SI"/>
    <m/>
    <s v="Nuevo"/>
    <s v="SI"/>
    <m/>
    <m/>
    <s v="Raquel Elizabeth Vargas Rios"/>
    <s v="992 673 708"/>
  </r>
  <r>
    <x v="694"/>
    <x v="4"/>
    <x v="26"/>
    <s v="Depósitos Judiciales y Administrativos"/>
    <s v="Gerencia de Operaciones"/>
    <s v="Servicios Bancarios y Recaudación"/>
    <s v="Depósitos Judiciales y Administrativos"/>
    <x v="4"/>
    <x v="428"/>
    <s v="OTROS SERVICIOS"/>
    <x v="2"/>
    <x v="0"/>
    <m/>
    <m/>
    <m/>
    <s v="Alta"/>
    <s v="NO"/>
    <x v="2"/>
    <s v="Enero"/>
    <s v="12"/>
    <d v="2023-01-01T00:00:00"/>
    <d v="2023-12-31T00:00:00"/>
    <n v="4000"/>
    <n v="4000"/>
    <n v="4000"/>
    <n v="4000"/>
    <n v="4000"/>
    <n v="4000"/>
    <n v="4000"/>
    <n v="4000"/>
    <n v="4000"/>
    <n v="4000"/>
    <n v="4000"/>
    <n v="4000"/>
    <m/>
    <n v="48000"/>
    <m/>
    <s v=""/>
    <m/>
    <s v=""/>
    <m/>
    <s v=""/>
    <n v="48000"/>
    <s v="Contratación"/>
    <s v="No Significativa"/>
    <s v="SI"/>
    <m/>
    <s v="Nuevo"/>
    <s v="SI"/>
    <m/>
    <m/>
    <s v="Raquel Elizabeth Vargas Rios"/>
    <s v="992 673 708"/>
  </r>
  <r>
    <x v="695"/>
    <x v="4"/>
    <x v="26"/>
    <s v="Depósitos Judiciales y Administrativos"/>
    <s v="Gerencia de Operaciones"/>
    <s v="Servicios Bancarios y Recaudación"/>
    <s v="Depósitos Judiciales y Administrativos"/>
    <x v="4"/>
    <x v="429"/>
    <s v="OTROS SERVICIOS"/>
    <x v="2"/>
    <x v="0"/>
    <m/>
    <m/>
    <m/>
    <s v="Alta"/>
    <s v="NO"/>
    <x v="2"/>
    <s v="Enero"/>
    <s v="12"/>
    <d v="2023-01-01T00:00:00"/>
    <d v="2023-12-31T00:00:00"/>
    <n v="4000"/>
    <n v="4000"/>
    <n v="4000"/>
    <n v="4000"/>
    <n v="4000"/>
    <n v="4000"/>
    <n v="4000"/>
    <n v="4000"/>
    <n v="4000"/>
    <n v="4000"/>
    <n v="4000"/>
    <n v="4000"/>
    <m/>
    <n v="48000"/>
    <m/>
    <s v=""/>
    <m/>
    <s v=""/>
    <m/>
    <s v=""/>
    <n v="48000"/>
    <s v="Contratación"/>
    <s v="No Significativa"/>
    <s v="SI"/>
    <m/>
    <s v="Nuevo"/>
    <s v="SI"/>
    <m/>
    <m/>
    <s v="Raquel Elizabeth Vargas Rios"/>
    <s v="992 673 708"/>
  </r>
  <r>
    <x v="696"/>
    <x v="4"/>
    <x v="26"/>
    <s v="Depósitos Judiciales y Administrativos"/>
    <s v="Gerencia de Operaciones"/>
    <s v="Servicios Bancarios y Recaudación"/>
    <s v="Depósitos Judiciales y Administrativos"/>
    <x v="4"/>
    <x v="430"/>
    <s v="OTROS SERVICIOS"/>
    <x v="2"/>
    <x v="0"/>
    <m/>
    <m/>
    <m/>
    <s v="Alta"/>
    <s v="NO"/>
    <x v="2"/>
    <s v="Enero"/>
    <s v="12"/>
    <d v="2023-01-01T00:00:00"/>
    <d v="2023-12-31T00:00:00"/>
    <n v="4000"/>
    <n v="4000"/>
    <n v="4000"/>
    <n v="4000"/>
    <n v="4000"/>
    <n v="4000"/>
    <n v="4000"/>
    <n v="4000"/>
    <n v="4000"/>
    <n v="4000"/>
    <n v="4000"/>
    <n v="4000"/>
    <m/>
    <n v="48000"/>
    <m/>
    <s v=""/>
    <m/>
    <s v=""/>
    <m/>
    <s v=""/>
    <n v="48000"/>
    <s v="Contratación"/>
    <s v="No Significativa"/>
    <s v="SI"/>
    <m/>
    <s v="Nuevo"/>
    <s v="SI"/>
    <m/>
    <m/>
    <s v="Raquel Elizabeth Vargas Rios"/>
    <s v="992 673 708"/>
  </r>
  <r>
    <x v="697"/>
    <x v="4"/>
    <x v="26"/>
    <s v="Depósitos Judiciales y Administrativos"/>
    <s v="Gerencia de Operaciones"/>
    <s v="Servicios Bancarios y Recaudación"/>
    <s v="Depósitos Judiciales y Administrativos"/>
    <x v="4"/>
    <x v="431"/>
    <s v="OTROS SERVICIOS"/>
    <x v="2"/>
    <x v="0"/>
    <m/>
    <m/>
    <m/>
    <s v="Alta"/>
    <s v="NO"/>
    <x v="2"/>
    <s v="Enero"/>
    <s v="12"/>
    <d v="2023-01-01T00:00:00"/>
    <d v="2023-12-31T00:00:00"/>
    <n v="4000"/>
    <n v="4000"/>
    <n v="4000"/>
    <n v="4000"/>
    <n v="4000"/>
    <n v="4000"/>
    <n v="4000"/>
    <n v="4000"/>
    <n v="4000"/>
    <n v="4000"/>
    <n v="4000"/>
    <n v="4000"/>
    <m/>
    <n v="48000"/>
    <m/>
    <s v=""/>
    <m/>
    <s v=""/>
    <m/>
    <s v=""/>
    <n v="48000"/>
    <s v="Contratación"/>
    <s v="No Significativa"/>
    <s v="SI"/>
    <m/>
    <s v="Nuevo"/>
    <s v="SI"/>
    <m/>
    <m/>
    <s v="Raquel Elizabeth Vargas Rios"/>
    <s v="992 673 708"/>
  </r>
  <r>
    <x v="698"/>
    <x v="4"/>
    <x v="26"/>
    <s v="Soporte de Servicios Financieros"/>
    <s v="Gerencia de Operaciones"/>
    <s v="Servicios Bancarios y Recaudación"/>
    <s v="Soporte de Servicios Financieros"/>
    <x v="4"/>
    <x v="432"/>
    <s v="Ratificación partidas de defunción"/>
    <x v="2"/>
    <x v="0"/>
    <m/>
    <m/>
    <m/>
    <s v="Alta"/>
    <s v="NO"/>
    <x v="2"/>
    <s v="Enero"/>
    <s v="12"/>
    <d v="2023-01-01T00:00:00"/>
    <d v="2023-12-31T00:00:00"/>
    <n v="2230"/>
    <n v="2230"/>
    <n v="2230"/>
    <n v="2230"/>
    <n v="2230"/>
    <n v="2230"/>
    <n v="2230"/>
    <n v="2230"/>
    <n v="2230"/>
    <n v="2230"/>
    <n v="2230"/>
    <n v="2541"/>
    <m/>
    <n v="27071"/>
    <m/>
    <s v=""/>
    <m/>
    <s v=""/>
    <m/>
    <s v=""/>
    <n v="27071"/>
    <s v="Contratación"/>
    <s v="No Significativa"/>
    <s v="SI"/>
    <m/>
    <s v="Continuidad"/>
    <s v="SI"/>
    <m/>
    <m/>
    <s v="Raquel Elizabeth Vargas Rios"/>
    <s v="992 673 708"/>
  </r>
  <r>
    <x v="699"/>
    <x v="4"/>
    <x v="26"/>
    <s v="Soporte de Servicios Financieros"/>
    <s v="Gerencia de Operaciones"/>
    <s v="Servicios Bancarios y Recaudación"/>
    <s v="Soporte de Servicios Financieros"/>
    <x v="4"/>
    <x v="433"/>
    <s v="Contratación Locador de Servicio"/>
    <x v="2"/>
    <x v="0"/>
    <m/>
    <m/>
    <m/>
    <s v="Alta"/>
    <s v="NO"/>
    <x v="2"/>
    <s v="Enero"/>
    <s v="12"/>
    <d v="2023-01-01T00:00:00"/>
    <d v="2023-12-31T00:00:00"/>
    <n v="1500"/>
    <n v="1500"/>
    <n v="1500"/>
    <n v="1500"/>
    <n v="1500"/>
    <n v="1500"/>
    <n v="1500"/>
    <n v="1500"/>
    <n v="1500"/>
    <n v="1500"/>
    <n v="1500"/>
    <n v="1500"/>
    <m/>
    <n v="18000"/>
    <m/>
    <s v=""/>
    <m/>
    <s v=""/>
    <m/>
    <s v=""/>
    <n v="18000"/>
    <s v="Contratación"/>
    <s v="No Significativa"/>
    <s v="SI"/>
    <m/>
    <s v="Continuidad"/>
    <s v="SI"/>
    <m/>
    <m/>
    <s v="Raquel Elizabeth Vargas Rios"/>
    <s v="992 673 708"/>
  </r>
  <r>
    <x v="700"/>
    <x v="4"/>
    <x v="26"/>
    <s v="Soporte de Servicios Financieros"/>
    <s v="Gerencia de Operaciones"/>
    <s v="Servicios Bancarios y Recaudación"/>
    <s v="Soporte de Servicios Financieros"/>
    <x v="4"/>
    <x v="300"/>
    <s v="Contratación de Locadores de Servicio"/>
    <x v="2"/>
    <x v="0"/>
    <m/>
    <m/>
    <m/>
    <s v="Alta"/>
    <s v="NO"/>
    <x v="2"/>
    <s v="Enero"/>
    <s v="12"/>
    <s v="01/01/0223"/>
    <d v="2023-12-31T00:00:00"/>
    <n v="1500"/>
    <n v="1500"/>
    <n v="1500"/>
    <n v="1500"/>
    <n v="1500"/>
    <n v="1500"/>
    <n v="1500"/>
    <n v="1500"/>
    <n v="1500"/>
    <n v="1500"/>
    <n v="1500"/>
    <n v="1500"/>
    <m/>
    <n v="18000"/>
    <m/>
    <s v=""/>
    <m/>
    <s v=""/>
    <m/>
    <s v=""/>
    <n v="18000"/>
    <s v="Contratación"/>
    <s v="No Significativa"/>
    <s v="SI"/>
    <m/>
    <s v="Continuidad"/>
    <s v="SI"/>
    <m/>
    <m/>
    <s v="Raquel Elizabeth Vargas Rios"/>
    <s v="992 673 708"/>
  </r>
  <r>
    <x v="701"/>
    <x v="4"/>
    <x v="26"/>
    <s v="Soporte de Servicios Financieros"/>
    <s v="Gerencia de Operaciones"/>
    <s v="Servicios Bancarios y Recaudación"/>
    <s v="Soporte de Servicios Financieros"/>
    <x v="4"/>
    <x v="300"/>
    <s v="Contratacíón de Locadores de Servicio"/>
    <x v="2"/>
    <x v="0"/>
    <m/>
    <m/>
    <m/>
    <s v="Alta"/>
    <s v="NO"/>
    <x v="2"/>
    <s v="Enero"/>
    <s v="12"/>
    <d v="2023-01-01T00:00:00"/>
    <d v="2023-12-31T00:00:00"/>
    <n v="1500"/>
    <n v="1500"/>
    <n v="1500"/>
    <n v="1500"/>
    <n v="1500"/>
    <n v="1500"/>
    <n v="1500"/>
    <n v="1500"/>
    <n v="1500"/>
    <n v="1500"/>
    <n v="1500"/>
    <n v="1500"/>
    <m/>
    <n v="18000"/>
    <m/>
    <s v=""/>
    <m/>
    <s v=""/>
    <m/>
    <s v=""/>
    <n v="18000"/>
    <s v="Contratación"/>
    <s v="No Significativa"/>
    <s v="SI"/>
    <m/>
    <s v="Continuidad"/>
    <s v="SI"/>
    <m/>
    <m/>
    <s v="Raquel Elizabeth Vargas Rios"/>
    <s v="992 673 708"/>
  </r>
  <r>
    <x v="702"/>
    <x v="4"/>
    <x v="26"/>
    <s v="Recaudación y Corresponsalía"/>
    <s v="Gerencia de Operaciones"/>
    <s v="Servicios Bancarios y Recaudación"/>
    <s v="Recaudación y Corresponsalía"/>
    <x v="4"/>
    <x v="300"/>
    <s v="Contratación de Locadores de Servicio"/>
    <x v="2"/>
    <x v="0"/>
    <m/>
    <m/>
    <m/>
    <s v="Alta"/>
    <s v="NO"/>
    <x v="2"/>
    <s v="Enero"/>
    <s v="12"/>
    <d v="2023-01-01T00:00:00"/>
    <d v="2023-12-31T00:00:00"/>
    <n v="4000"/>
    <n v="4000"/>
    <n v="4000"/>
    <n v="4000"/>
    <n v="4000"/>
    <n v="4000"/>
    <n v="4000"/>
    <n v="4000"/>
    <n v="4000"/>
    <n v="4000"/>
    <n v="4000"/>
    <n v="4000"/>
    <m/>
    <n v="48000"/>
    <m/>
    <s v=""/>
    <m/>
    <s v=""/>
    <m/>
    <s v=""/>
    <n v="48000"/>
    <s v="Contratación"/>
    <s v="No Significativa"/>
    <s v="SI"/>
    <m/>
    <s v="Continuidad"/>
    <s v="SI"/>
    <m/>
    <m/>
    <s v="Raquel Elizabeth Vargas Rios"/>
    <s v="992 673 708"/>
  </r>
  <r>
    <x v="703"/>
    <x v="4"/>
    <x v="26"/>
    <s v="Recaudación y Corresponsalía"/>
    <s v="Gerencia de Operaciones"/>
    <s v="Servicios Bancarios y Recaudación"/>
    <s v="Recaudación y Corresponsalía"/>
    <x v="4"/>
    <x v="300"/>
    <s v="Contratación de Locadores de Servicio"/>
    <x v="2"/>
    <x v="0"/>
    <m/>
    <m/>
    <m/>
    <s v="Alta"/>
    <s v="NO"/>
    <x v="2"/>
    <s v="Enero"/>
    <s v="12"/>
    <d v="2023-01-01T00:00:00"/>
    <d v="2023-12-31T00:00:00"/>
    <n v="3000"/>
    <n v="3000"/>
    <n v="3000"/>
    <n v="3000"/>
    <n v="3000"/>
    <n v="3000"/>
    <n v="3000"/>
    <n v="3000"/>
    <n v="3000"/>
    <n v="3000"/>
    <n v="3000"/>
    <n v="3000"/>
    <m/>
    <n v="36000"/>
    <m/>
    <s v=""/>
    <m/>
    <s v=""/>
    <m/>
    <s v=""/>
    <n v="36000"/>
    <s v="Contratación"/>
    <s v="No Significativa"/>
    <s v="SI"/>
    <m/>
    <s v="Continuidad"/>
    <s v="SI"/>
    <m/>
    <m/>
    <s v="Raquel Elizabeth Vargas Rios"/>
    <s v="992 673 708"/>
  </r>
  <r>
    <x v="704"/>
    <x v="4"/>
    <x v="26"/>
    <s v="Recaudación y Corresponsalía"/>
    <s v="Gerencia de Operaciones"/>
    <s v="Servicios Bancarios y Recaudación"/>
    <s v="Recaudación y Corresponsalía"/>
    <x v="4"/>
    <x v="300"/>
    <s v="Contratación Locadores de Servicio"/>
    <x v="2"/>
    <x v="0"/>
    <m/>
    <m/>
    <m/>
    <s v="Alta"/>
    <s v="NO"/>
    <x v="2"/>
    <s v="Enero"/>
    <s v="12"/>
    <d v="2023-01-01T00:00:00"/>
    <d v="2023-12-31T00:00:00"/>
    <n v="3000"/>
    <n v="3000"/>
    <n v="3000"/>
    <n v="3000"/>
    <n v="3000"/>
    <n v="3000"/>
    <n v="3000"/>
    <n v="3000"/>
    <n v="3000"/>
    <n v="3000"/>
    <n v="3000"/>
    <n v="3000"/>
    <m/>
    <n v="36000"/>
    <m/>
    <s v=""/>
    <m/>
    <s v=""/>
    <m/>
    <s v=""/>
    <n v="36000"/>
    <s v="Contratación"/>
    <s v="No Significativa"/>
    <s v="SI"/>
    <m/>
    <s v="Continuidad"/>
    <s v="SI"/>
    <m/>
    <m/>
    <s v="Raquel Elizabeth Vargas Rios"/>
    <s v="992 673 708"/>
  </r>
  <r>
    <x v="705"/>
    <x v="4"/>
    <x v="26"/>
    <s v="Recaudación y Corresponsalía"/>
    <s v="Gerencia de Operaciones"/>
    <s v="Servicios Bancarios y Recaudación"/>
    <s v="Recaudación y Corresponsalía"/>
    <x v="4"/>
    <x v="300"/>
    <s v=""/>
    <x v="2"/>
    <x v="0"/>
    <m/>
    <m/>
    <m/>
    <s v="Alta"/>
    <s v="NO"/>
    <x v="2"/>
    <s v="Enero"/>
    <s v="12"/>
    <d v="2023-01-01T00:00:00"/>
    <d v="2023-12-31T00:00:00"/>
    <n v="3000"/>
    <n v="3000"/>
    <n v="3000"/>
    <n v="3000"/>
    <n v="3000"/>
    <n v="3000"/>
    <n v="3000"/>
    <n v="3000"/>
    <n v="3000"/>
    <n v="3000"/>
    <n v="3000"/>
    <n v="3000"/>
    <m/>
    <n v="36000"/>
    <m/>
    <s v=""/>
    <m/>
    <s v=""/>
    <m/>
    <s v=""/>
    <n v="36000"/>
    <s v="Contratación"/>
    <s v="No Significativa"/>
    <s v="SI"/>
    <m/>
    <s v="Continuidad"/>
    <s v="SI"/>
    <m/>
    <m/>
    <s v="Raquel Elizabeth Vargas Rios"/>
    <s v="992 673 708"/>
  </r>
  <r>
    <x v="706"/>
    <x v="4"/>
    <x v="26"/>
    <s v="Recaudación y Corresponsalía"/>
    <s v="Gerencia de Operaciones"/>
    <s v="Servicios Bancarios y Recaudación"/>
    <s v="Recaudación y Corresponsalía"/>
    <x v="4"/>
    <x v="300"/>
    <s v="Conytratación de Locadores de Servicio"/>
    <x v="2"/>
    <x v="0"/>
    <m/>
    <m/>
    <m/>
    <s v="Alta"/>
    <s v="NO"/>
    <x v="2"/>
    <s v="Enero"/>
    <s v="12"/>
    <d v="2023-01-01T00:00:00"/>
    <d v="2023-12-31T00:00:00"/>
    <n v="3000"/>
    <n v="3000"/>
    <n v="3000"/>
    <n v="3000"/>
    <n v="3000"/>
    <n v="3000"/>
    <n v="3000"/>
    <n v="3000"/>
    <n v="3000"/>
    <n v="3000"/>
    <n v="3000"/>
    <n v="3000"/>
    <m/>
    <n v="36000"/>
    <m/>
    <s v=""/>
    <m/>
    <s v=""/>
    <m/>
    <s v=""/>
    <n v="36000"/>
    <s v="Contratación"/>
    <s v="No Significativa"/>
    <s v="SI"/>
    <m/>
    <s v="Continuidad"/>
    <s v="SI"/>
    <m/>
    <m/>
    <s v="Raquel Elizabeth Vargas Rios"/>
    <s v="992 673 708"/>
  </r>
  <r>
    <x v="707"/>
    <x v="4"/>
    <x v="24"/>
    <s v="Sistema de Pagos"/>
    <s v="Gerencia de Operaciones"/>
    <s v="Captaciones y Pagaduría"/>
    <s v="Sistema de Pagos"/>
    <x v="4"/>
    <x v="434"/>
    <s v="Cámara de Compensación Electrónica"/>
    <x v="2"/>
    <x v="0"/>
    <m/>
    <m/>
    <m/>
    <s v="Alta"/>
    <s v="NO"/>
    <x v="2"/>
    <s v="Enero"/>
    <s v="12"/>
    <d v="2023-01-01T00:00:00"/>
    <d v="2023-12-31T00:00:00"/>
    <n v="15300"/>
    <n v="15300"/>
    <n v="15300"/>
    <n v="15300"/>
    <n v="15300"/>
    <n v="15300"/>
    <n v="15300"/>
    <n v="15300"/>
    <n v="15300"/>
    <n v="15300"/>
    <n v="15300"/>
    <n v="15621"/>
    <m/>
    <n v="183921"/>
    <m/>
    <s v=""/>
    <m/>
    <s v=""/>
    <m/>
    <s v=""/>
    <n v="183921"/>
    <s v="Contratación"/>
    <s v="Significativa"/>
    <s v="SI"/>
    <m/>
    <s v="Continuidad"/>
    <s v="SI"/>
    <m/>
    <m/>
    <s v="Raquel Elizabeth Vargas Rios"/>
    <s v="992 673 708"/>
  </r>
  <r>
    <x v="708"/>
    <x v="4"/>
    <x v="23"/>
    <s v=""/>
    <s v="Gerencia de Operaciones"/>
    <s v="Internacional"/>
    <s v=""/>
    <x v="4"/>
    <x v="435"/>
    <s v="Red de teleproceso SWIFT"/>
    <x v="2"/>
    <x v="0"/>
    <m/>
    <m/>
    <m/>
    <s v="Alta"/>
    <s v="NO"/>
    <x v="2"/>
    <s v="Enero"/>
    <s v="12"/>
    <d v="2023-01-01T00:00:00"/>
    <d v="2023-12-31T00:00:00"/>
    <n v="6400"/>
    <n v="6400"/>
    <n v="87920"/>
    <n v="6400"/>
    <n v="6400"/>
    <n v="6400"/>
    <n v="6400"/>
    <n v="6400"/>
    <n v="6400"/>
    <n v="46400"/>
    <n v="6400"/>
    <n v="6400"/>
    <m/>
    <n v="198320"/>
    <m/>
    <s v=""/>
    <m/>
    <s v=""/>
    <m/>
    <s v=""/>
    <n v="198320"/>
    <s v="Contratación"/>
    <s v="Significativa"/>
    <s v="SI"/>
    <m/>
    <s v="Continuidad"/>
    <s v="SI"/>
    <m/>
    <m/>
    <s v="Raquel Elizabeth Vargas Rios"/>
    <s v="992 673 708"/>
  </r>
  <r>
    <x v="709"/>
    <x v="4"/>
    <x v="3"/>
    <s v=""/>
    <s v="Gerencia de Operaciones"/>
    <s v=""/>
    <s v=""/>
    <x v="4"/>
    <x v="436"/>
    <s v="Otros Servicios"/>
    <x v="2"/>
    <x v="0"/>
    <m/>
    <m/>
    <m/>
    <s v="Alta"/>
    <s v="NO"/>
    <x v="2"/>
    <s v="Enero"/>
    <s v="12"/>
    <d v="2023-01-01T00:00:00"/>
    <d v="2023-12-31T00:00:00"/>
    <n v="30000"/>
    <n v="30000"/>
    <n v="30000"/>
    <n v="30000"/>
    <n v="30000"/>
    <n v="30000"/>
    <n v="30000"/>
    <n v="30000"/>
    <n v="30000"/>
    <n v="30000"/>
    <n v="30000"/>
    <n v="30000"/>
    <m/>
    <n v="360000"/>
    <m/>
    <s v=""/>
    <m/>
    <s v=""/>
    <m/>
    <s v=""/>
    <n v="360000"/>
    <s v="Contratación"/>
    <s v="No Significativa"/>
    <s v="SI"/>
    <m/>
    <s v="Nuevo"/>
    <s v="NO"/>
    <m/>
    <m/>
    <s v="Raquel Elizabeth Vargas Rios"/>
    <s v="992 673 708"/>
  </r>
  <r>
    <x v="710"/>
    <x v="4"/>
    <x v="3"/>
    <s v=""/>
    <s v="Gerencia de Tecnologías de Información"/>
    <s v="Producción"/>
    <s v="Soporte de la Infraestructura Tecnológica"/>
    <x v="4"/>
    <x v="437"/>
    <s v="Otros Servicios"/>
    <x v="2"/>
    <x v="0"/>
    <m/>
    <m/>
    <m/>
    <s v="Muy Alta"/>
    <s v="NO"/>
    <x v="0"/>
    <s v="Enero"/>
    <n v="36"/>
    <d v="2023-03-01T00:00:00"/>
    <d v="2026-02-01T00:00:00"/>
    <s v=""/>
    <s v=""/>
    <s v=""/>
    <s v=""/>
    <n v="9600"/>
    <s v=""/>
    <s v=""/>
    <s v=""/>
    <s v=""/>
    <s v=""/>
    <s v=""/>
    <s v=""/>
    <m/>
    <n v="9600"/>
    <m/>
    <s v=""/>
    <m/>
    <s v=""/>
    <m/>
    <s v=""/>
    <n v="9600"/>
    <s v="Contratación"/>
    <s v="No Significativa"/>
    <s v="SI"/>
    <m/>
    <s v="Nuevo"/>
    <s v="NO"/>
    <m/>
    <m/>
    <s v="Raquel Elizabeth Vargas Rios"/>
    <s v="992 673 708"/>
  </r>
  <r>
    <x v="711"/>
    <x v="4"/>
    <x v="3"/>
    <s v=""/>
    <s v="Gerencia de Tecnologías de Información"/>
    <s v="Producción"/>
    <s v="Soporte de la Infraestructura Tecnológica"/>
    <x v="4"/>
    <x v="438"/>
    <s v="Gastos de Software"/>
    <x v="2"/>
    <x v="0"/>
    <m/>
    <m/>
    <m/>
    <s v="Muy Alta"/>
    <s v="NO"/>
    <x v="0"/>
    <s v="Enero"/>
    <n v="36"/>
    <d v="2023-03-01T00:00:00"/>
    <d v="2026-02-01T00:00:00"/>
    <s v=""/>
    <n v="371204"/>
    <s v=""/>
    <s v=""/>
    <s v=""/>
    <s v=""/>
    <s v=""/>
    <s v=""/>
    <s v=""/>
    <s v=""/>
    <s v=""/>
    <s v=""/>
    <m/>
    <n v="371204"/>
    <m/>
    <n v="371204"/>
    <m/>
    <n v="371204"/>
    <m/>
    <s v=""/>
    <n v="1113612"/>
    <s v="Contratación"/>
    <s v="No Significativa"/>
    <s v="SI"/>
    <m/>
    <s v="Nuevo"/>
    <s v="NO"/>
    <m/>
    <m/>
    <s v="Raquel Elizabeth Vargas Rios"/>
    <s v="992 673 708"/>
  </r>
  <r>
    <x v="712"/>
    <x v="4"/>
    <x v="3"/>
    <s v=""/>
    <s v="Gerencia de Tecnologías de Información"/>
    <s v="Producción"/>
    <s v="Soporte de la Infraestructura Tecnológica"/>
    <x v="4"/>
    <x v="439"/>
    <s v="Gastos de Software"/>
    <x v="2"/>
    <x v="0"/>
    <m/>
    <m/>
    <m/>
    <s v="Muy Alta"/>
    <s v="NO"/>
    <x v="0"/>
    <s v="Enero"/>
    <n v="36"/>
    <d v="2023-03-01T00:00:00"/>
    <d v="2026-02-01T00:00:00"/>
    <s v=""/>
    <s v=""/>
    <s v=""/>
    <n v="77952"/>
    <s v=""/>
    <n v="77952"/>
    <s v=""/>
    <s v=""/>
    <s v=""/>
    <s v=""/>
    <s v=""/>
    <n v="103936"/>
    <m/>
    <n v="259840"/>
    <m/>
    <s v=""/>
    <m/>
    <s v=""/>
    <m/>
    <s v=""/>
    <n v="259840"/>
    <s v="Contratación"/>
    <s v="No Significativa"/>
    <s v="SI"/>
    <m/>
    <s v="Nuevo"/>
    <s v="NO"/>
    <m/>
    <m/>
    <s v="Raquel Elizabeth Vargas Rios"/>
    <s v="992 673 708"/>
  </r>
  <r>
    <x v="713"/>
    <x v="4"/>
    <x v="3"/>
    <s v=""/>
    <s v="Gerencia de Tecnologías de Información"/>
    <s v="Producción"/>
    <s v="Soporte de la Infraestructura Tecnológica"/>
    <x v="4"/>
    <x v="440"/>
    <s v="Capacitación"/>
    <x v="2"/>
    <x v="0"/>
    <m/>
    <m/>
    <m/>
    <s v="Muy Alta"/>
    <s v="NO"/>
    <x v="0"/>
    <s v="Enero"/>
    <n v="36"/>
    <d v="2023-03-01T00:00:00"/>
    <d v="2026-02-01T00:00:00"/>
    <s v=""/>
    <s v=""/>
    <s v=""/>
    <n v="12000"/>
    <s v=""/>
    <s v=""/>
    <s v=""/>
    <s v=""/>
    <s v=""/>
    <s v=""/>
    <s v=""/>
    <s v=""/>
    <m/>
    <n v="12000"/>
    <m/>
    <s v=""/>
    <m/>
    <s v=""/>
    <m/>
    <s v=""/>
    <n v="12000"/>
    <s v="Contratación"/>
    <s v="No Significativa"/>
    <s v="SI"/>
    <m/>
    <s v="Nuevo"/>
    <s v="NO"/>
    <m/>
    <m/>
    <s v="Raquel Elizabeth Vargas Rios"/>
    <s v="992 673 708"/>
  </r>
  <r>
    <x v="714"/>
    <x v="4"/>
    <x v="3"/>
    <s v=""/>
    <s v="Gerencia de Tecnologías de Información"/>
    <s v="Producción"/>
    <s v="Soporte de la Infraestructura Tecnológica"/>
    <x v="4"/>
    <x v="441"/>
    <s v="Mantenimiento Software"/>
    <x v="2"/>
    <x v="0"/>
    <m/>
    <m/>
    <m/>
    <s v="Muy Alta"/>
    <s v="NO"/>
    <x v="0"/>
    <s v="Enero"/>
    <n v="36"/>
    <d v="2023-03-01T00:00:00"/>
    <d v="2026-02-01T00:00:00"/>
    <s v=""/>
    <s v=""/>
    <s v=""/>
    <n v="80000"/>
    <s v=""/>
    <s v=""/>
    <s v=""/>
    <s v=""/>
    <s v=""/>
    <s v=""/>
    <s v=""/>
    <s v=""/>
    <m/>
    <n v="80000"/>
    <m/>
    <s v=""/>
    <m/>
    <s v=""/>
    <m/>
    <s v=""/>
    <n v="80000"/>
    <s v="Contratación"/>
    <s v="No Significativa"/>
    <s v="SI"/>
    <m/>
    <s v="Nuevo"/>
    <s v="NO"/>
    <m/>
    <m/>
    <s v="Raquel Elizabeth Vargas Rios"/>
    <s v="992 673 708"/>
  </r>
  <r>
    <x v="715"/>
    <x v="4"/>
    <x v="25"/>
    <s v="Soporte Mesa de Dinero"/>
    <s v="Gerencia de Tecnologías de Información"/>
    <s v=""/>
    <s v=""/>
    <x v="4"/>
    <x v="442"/>
    <s v="Mantenimiento y Soporte de Software"/>
    <x v="2"/>
    <x v="0"/>
    <m/>
    <m/>
    <m/>
    <s v="Alta"/>
    <s v="NO"/>
    <x v="0"/>
    <s v="Enero"/>
    <s v="36"/>
    <d v="2023-03-01T00:00:00"/>
    <d v="2026-03-01T00:00:00"/>
    <s v=""/>
    <s v=""/>
    <n v="15000"/>
    <n v="15000"/>
    <n v="15000"/>
    <n v="15000"/>
    <n v="15000"/>
    <n v="15000"/>
    <n v="15000"/>
    <n v="15000"/>
    <n v="15000"/>
    <n v="15000"/>
    <m/>
    <n v="150000"/>
    <m/>
    <n v="180000"/>
    <m/>
    <n v="180000"/>
    <m/>
    <n v="30000"/>
    <n v="540000"/>
    <s v="Contratación"/>
    <s v="Significativa"/>
    <s v="SI"/>
    <m/>
    <s v="Continuidad"/>
    <s v="SI"/>
    <m/>
    <m/>
    <s v="Raquel Elizabeth Vargas Rios"/>
    <s v="992 673 708"/>
  </r>
  <r>
    <x v="716"/>
    <x v="4"/>
    <x v="24"/>
    <s v="Apertura de Cuentas"/>
    <s v="Gerencia de Operaciones"/>
    <s v="Captaciones y Pagaduría"/>
    <s v="Apertura de Cuentas"/>
    <x v="4"/>
    <x v="443"/>
    <s v="MAQ. IMPRESORAS, PC Y OTROS ACCESORIOS"/>
    <x v="3"/>
    <x v="0"/>
    <m/>
    <m/>
    <m/>
    <s v="Alta"/>
    <s v="NO"/>
    <x v="2"/>
    <s v="Octubre"/>
    <s v="mes de Octubre"/>
    <d v="2023-10-01T00:00:00"/>
    <d v="2023-10-31T00:00:00"/>
    <s v=""/>
    <s v=""/>
    <s v=""/>
    <s v=""/>
    <s v=""/>
    <s v=""/>
    <s v=""/>
    <s v=""/>
    <s v=""/>
    <n v="9000"/>
    <s v=""/>
    <s v=""/>
    <m/>
    <n v="9000"/>
    <m/>
    <s v=""/>
    <m/>
    <s v=""/>
    <m/>
    <s v=""/>
    <n v="9000"/>
    <s v="Contratación"/>
    <s v="No Significativa"/>
    <s v="SI"/>
    <m/>
    <s v="Nuevo"/>
    <s v="NO"/>
    <m/>
    <m/>
    <s v="Raquel Elizabeth Vargas Rios"/>
    <s v="992 673 708"/>
  </r>
  <r>
    <x v="717"/>
    <x v="4"/>
    <x v="25"/>
    <s v="Caja y Valores en Custodia"/>
    <s v="Gerencia Banca Digital"/>
    <s v="Canales Alternos"/>
    <s v="Canales Virtuales"/>
    <x v="4"/>
    <x v="444"/>
    <s v="NUEVA TARJETA MULTIRED NO PERSONALIZADA"/>
    <x v="3"/>
    <x v="0"/>
    <m/>
    <m/>
    <m/>
    <s v="Muy Alta"/>
    <s v="SI"/>
    <x v="0"/>
    <s v="Marzo"/>
    <s v="12"/>
    <d v="2023-05-01T00:00:00"/>
    <d v="2024-08-01T00:00:00"/>
    <n v="3000000"/>
    <n v="3000000"/>
    <n v="3000000"/>
    <n v="3000000"/>
    <n v="3000000"/>
    <n v="3000000"/>
    <n v="3000000"/>
    <n v="3000000"/>
    <n v="3000000"/>
    <n v="3000000"/>
    <n v="3000000"/>
    <n v="3000000"/>
    <m/>
    <n v="36000000"/>
    <m/>
    <s v=""/>
    <m/>
    <s v=""/>
    <m/>
    <s v=""/>
    <n v="36000000"/>
    <s v="Contratación"/>
    <s v="Significativa"/>
    <s v="SI"/>
    <m/>
    <s v="Nuevo"/>
    <s v="SI"/>
    <m/>
    <m/>
    <s v="Raquel Elizabeth Vargas Rios"/>
    <s v="992 673 708"/>
  </r>
  <r>
    <x v="718"/>
    <x v="17"/>
    <x v="27"/>
    <s v="Centralización y Procesamiento Contable"/>
    <s v="Gerencia de Finanzas y Tesorería"/>
    <s v="Contabilidad"/>
    <s v="Centralización y Procesamiento Contable"/>
    <x v="4"/>
    <x v="14"/>
    <s v="Mejorar el registro contable de la  Red de Agencias"/>
    <x v="2"/>
    <x v="0"/>
    <m/>
    <m/>
    <m/>
    <s v="Moderada"/>
    <s v="NO"/>
    <x v="2"/>
    <s v="Sin convocatoria"/>
    <s v="12"/>
    <d v="2023-01-01T00:00:00"/>
    <d v="2023-12-31T00:00:00"/>
    <s v=""/>
    <n v="550"/>
    <n v="500"/>
    <s v=""/>
    <s v=""/>
    <s v=""/>
    <n v="170"/>
    <s v=""/>
    <s v=""/>
    <s v=""/>
    <s v=""/>
    <s v=""/>
    <m/>
    <n v="1220"/>
    <m/>
    <s v=""/>
    <m/>
    <s v=""/>
    <m/>
    <s v=""/>
    <n v="1220"/>
    <s v="Contratación"/>
    <s v="No Significativa"/>
    <s v="SI"/>
    <m/>
    <s v="Continuidad"/>
    <s v="SI"/>
    <m/>
    <m/>
    <s v="Leonardo Raul Miranda Candelario"/>
    <s v="948 122 836"/>
  </r>
  <r>
    <x v="719"/>
    <x v="17"/>
    <x v="27"/>
    <s v="Tributación"/>
    <s v="Gerencia de Finanzas y Tesorería"/>
    <s v="Contabilidad"/>
    <s v="Tributación"/>
    <x v="9"/>
    <x v="445"/>
    <s v="Asesoría en temas tributarios del Banco de la Nación"/>
    <x v="2"/>
    <x v="0"/>
    <m/>
    <m/>
    <m/>
    <s v="Alta"/>
    <s v="NO"/>
    <x v="0"/>
    <s v="Marzo"/>
    <s v="12"/>
    <d v="2023-03-01T00:00:00"/>
    <d v="2024-03-01T00:00:00"/>
    <n v="11000"/>
    <n v="11000"/>
    <n v="11000"/>
    <n v="11000"/>
    <n v="11000"/>
    <n v="11000"/>
    <n v="11000"/>
    <n v="11000"/>
    <n v="11000"/>
    <n v="11000"/>
    <n v="11000"/>
    <n v="11000"/>
    <m/>
    <n v="132000"/>
    <m/>
    <n v="132000"/>
    <m/>
    <s v=""/>
    <m/>
    <s v=""/>
    <n v="264000"/>
    <s v="Contratación"/>
    <s v="Significativa"/>
    <s v="SI"/>
    <m/>
    <s v="Renovación"/>
    <s v="SI"/>
    <m/>
    <m/>
    <s v="Leonardo Raul Miranda Candelario"/>
    <s v="948 122 836"/>
  </r>
  <r>
    <x v="720"/>
    <x v="17"/>
    <x v="27"/>
    <s v="Tributación"/>
    <s v="Gerencia de Finanzas y Tesorería"/>
    <s v="Contabilidad"/>
    <s v="Tributación"/>
    <x v="9"/>
    <x v="446"/>
    <s v="Soporte y mantenimiento de emisión de facturación electrónica"/>
    <x v="2"/>
    <x v="0"/>
    <m/>
    <m/>
    <m/>
    <s v="Moderada"/>
    <s v="NO"/>
    <x v="2"/>
    <s v="Enero"/>
    <s v="12"/>
    <d v="2023-01-01T00:00:00"/>
    <d v="2023-12-31T00:00:00"/>
    <n v="15000"/>
    <n v="15000"/>
    <n v="15000"/>
    <n v="15000"/>
    <n v="15000"/>
    <n v="15000"/>
    <n v="15000"/>
    <n v="15000"/>
    <n v="15000"/>
    <n v="15000"/>
    <n v="15000"/>
    <n v="15000"/>
    <m/>
    <n v="180000"/>
    <m/>
    <s v=""/>
    <m/>
    <s v=""/>
    <m/>
    <s v=""/>
    <n v="180000"/>
    <s v="Contratación"/>
    <s v="Significativa"/>
    <s v="SI"/>
    <m/>
    <s v="Continuidad"/>
    <s v="SI"/>
    <m/>
    <m/>
    <s v="Leonardo Raul Miranda Candelario"/>
    <s v="948 122 836"/>
  </r>
  <r>
    <x v="721"/>
    <x v="17"/>
    <x v="27"/>
    <s v="Centralización y Procesamiento Contable"/>
    <s v="Gerencia de Finanzas y Tesorería"/>
    <s v="Contabilidad"/>
    <s v="Centralización y Procesamiento Contable"/>
    <x v="4"/>
    <x v="447"/>
    <s v="Servicio de mantenimiento simplificación de asientos módulo CG."/>
    <x v="2"/>
    <x v="0"/>
    <m/>
    <m/>
    <m/>
    <s v="Moderada"/>
    <s v="NO"/>
    <x v="2"/>
    <s v="Abril"/>
    <s v="4"/>
    <d v="2023-04-01T00:00:00"/>
    <d v="2023-12-31T00:00:00"/>
    <s v=""/>
    <s v=""/>
    <s v=""/>
    <n v="20000"/>
    <s v=""/>
    <n v="20000"/>
    <s v=""/>
    <n v="20000"/>
    <s v=""/>
    <n v="20000"/>
    <s v=""/>
    <n v="20000"/>
    <m/>
    <n v="100000"/>
    <m/>
    <s v=""/>
    <m/>
    <s v=""/>
    <m/>
    <s v=""/>
    <n v="100000"/>
    <s v="Contratación"/>
    <s v="No Significativa"/>
    <s v="SI"/>
    <m/>
    <s v="Continuidad"/>
    <s v="NO"/>
    <m/>
    <m/>
    <s v="Leonardo Raul Miranda Candelario"/>
    <s v="948 122 836"/>
  </r>
  <r>
    <x v="722"/>
    <x v="17"/>
    <x v="27"/>
    <s v="Centralización y Procesamiento Contable"/>
    <s v="Gerencia de Finanzas y Tesorería"/>
    <s v="Contabilidad"/>
    <s v="Centralización y Procesamiento Contable"/>
    <x v="4"/>
    <x v="448"/>
    <s v="Servicios de empaste de documentos contables"/>
    <x v="2"/>
    <x v="0"/>
    <m/>
    <m/>
    <m/>
    <s v="Moderada"/>
    <s v="NO"/>
    <x v="2"/>
    <s v="Marzo"/>
    <s v="1"/>
    <d v="2023-03-01T00:00:00"/>
    <d v="2023-03-31T00:00:00"/>
    <s v=""/>
    <n v="7000"/>
    <n v="7000"/>
    <n v="7000"/>
    <n v="7000"/>
    <n v="7000"/>
    <s v=""/>
    <s v=""/>
    <s v=""/>
    <s v=""/>
    <s v=""/>
    <s v=""/>
    <m/>
    <n v="35000"/>
    <m/>
    <s v=""/>
    <m/>
    <s v=""/>
    <m/>
    <s v=""/>
    <n v="35000"/>
    <s v="Contratación"/>
    <s v="No Significativa"/>
    <s v="SI"/>
    <m/>
    <s v="Continuidad"/>
    <s v="NO"/>
    <m/>
    <m/>
    <s v="Leonardo Raul Miranda Candelario"/>
    <s v="948 122 836"/>
  </r>
  <r>
    <x v="723"/>
    <x v="17"/>
    <x v="27"/>
    <s v="Estados Financieros e Informes Contables"/>
    <s v="Gerencia de Finanzas y Tesorería"/>
    <s v="Contabilidad"/>
    <s v="Estados Financieros e Informes Contables"/>
    <x v="4"/>
    <x v="449"/>
    <s v="Servicios para atención de requerimientos ante nuevas disposiciones regulatorias y/o control por parte del BCRP, Contaduría, SBS, FONAFE."/>
    <x v="2"/>
    <x v="0"/>
    <m/>
    <m/>
    <m/>
    <s v="Moderada"/>
    <s v="NO"/>
    <x v="2"/>
    <s v="Febrero"/>
    <s v="8"/>
    <d v="2023-02-02T00:00:00"/>
    <d v="2023-12-31T00:00:00"/>
    <s v=""/>
    <n v="3000"/>
    <n v="6000"/>
    <s v=""/>
    <n v="3000"/>
    <n v="6000"/>
    <s v=""/>
    <n v="3000"/>
    <n v="6000"/>
    <s v=""/>
    <n v="3000"/>
    <n v="3000"/>
    <m/>
    <n v="33000"/>
    <m/>
    <s v=""/>
    <m/>
    <s v=""/>
    <m/>
    <s v=""/>
    <n v="33000"/>
    <s v="Contratación"/>
    <s v="No Significativa"/>
    <s v="SI"/>
    <m/>
    <s v="Continuidad"/>
    <s v="NO"/>
    <m/>
    <m/>
    <s v="Leonardo Raul Miranda Candelario"/>
    <s v="948 122 836"/>
  </r>
  <r>
    <x v="724"/>
    <x v="17"/>
    <x v="27"/>
    <s v="Tributación"/>
    <s v="Gerencia de Finanzas y Tesorería"/>
    <s v="Contabilidad"/>
    <s v="Tributación"/>
    <x v="4"/>
    <x v="450"/>
    <s v="Servicio de la Adecuación de la Información del RCD para la elaboración de la  Declaración  Jurada Anual del Impuesto a la Renta  2021"/>
    <x v="2"/>
    <x v="0"/>
    <m/>
    <m/>
    <m/>
    <s v="Moderada"/>
    <s v="NO"/>
    <x v="2"/>
    <s v="Enero"/>
    <s v="12"/>
    <d v="2023-01-01T00:00:00"/>
    <d v="2023-12-31T00:00:00"/>
    <s v=""/>
    <s v=""/>
    <n v="3500"/>
    <s v=""/>
    <s v=""/>
    <s v=""/>
    <s v=""/>
    <s v=""/>
    <s v=""/>
    <s v=""/>
    <s v=""/>
    <s v=""/>
    <m/>
    <n v="3500"/>
    <m/>
    <s v=""/>
    <m/>
    <s v=""/>
    <m/>
    <s v=""/>
    <n v="3500"/>
    <s v="Contratación"/>
    <s v="No Significativa"/>
    <s v="SI"/>
    <m/>
    <s v="Continuidad"/>
    <s v="SI"/>
    <m/>
    <m/>
    <s v="Leonardo Raul Miranda Candelario"/>
    <s v="948 122 836"/>
  </r>
  <r>
    <x v="725"/>
    <x v="17"/>
    <x v="27"/>
    <s v=""/>
    <s v="Gerencia de Finanzas y Tesorería"/>
    <s v="Contabilidad"/>
    <s v=""/>
    <x v="4"/>
    <x v="451"/>
    <s v="Servicio de Traducción de documentos contables (Informes, Manuales u otros)."/>
    <x v="2"/>
    <x v="0"/>
    <m/>
    <m/>
    <m/>
    <s v="Moderada"/>
    <s v="NO"/>
    <x v="2"/>
    <s v="Abril"/>
    <s v="1"/>
    <d v="2023-04-01T00:00:00"/>
    <d v="2023-04-30T00:00:00"/>
    <s v=""/>
    <s v=""/>
    <s v=""/>
    <n v="17000"/>
    <s v=""/>
    <s v=""/>
    <s v=""/>
    <s v=""/>
    <s v=""/>
    <s v=""/>
    <s v=""/>
    <s v=""/>
    <m/>
    <n v="17000"/>
    <m/>
    <s v=""/>
    <m/>
    <s v=""/>
    <m/>
    <s v=""/>
    <n v="17000"/>
    <s v="Contratación"/>
    <s v="No Significativa"/>
    <s v="SI"/>
    <m/>
    <s v="Continuidad"/>
    <s v="SI"/>
    <m/>
    <m/>
    <s v="Leonardo Raul Miranda Candelario"/>
    <s v="948 122 836"/>
  </r>
  <r>
    <x v="726"/>
    <x v="17"/>
    <x v="27"/>
    <s v="Pagos"/>
    <s v="Gerencia de Finanzas y Tesorería"/>
    <s v="Contabilidad"/>
    <s v="Pagos"/>
    <x v="4"/>
    <x v="452"/>
    <s v="Servicio de diagnóstico, mantenimiento, mejoras, soporte y capacitación en el módulo CP del Oracle E-Business Suite R12"/>
    <x v="2"/>
    <x v="0"/>
    <m/>
    <m/>
    <m/>
    <s v="Moderada"/>
    <s v="NO"/>
    <x v="2"/>
    <s v="Junio"/>
    <s v="4"/>
    <d v="2023-06-01T00:00:00"/>
    <d v="2023-12-31T00:00:00"/>
    <s v=""/>
    <s v=""/>
    <s v=""/>
    <s v=""/>
    <s v=""/>
    <n v="30000"/>
    <s v=""/>
    <n v="30000"/>
    <s v=""/>
    <n v="30000"/>
    <s v=""/>
    <n v="30000"/>
    <m/>
    <n v="120000"/>
    <m/>
    <s v=""/>
    <m/>
    <s v=""/>
    <m/>
    <s v=""/>
    <n v="120000"/>
    <s v="Contratación"/>
    <s v="No Significativa"/>
    <s v="SI"/>
    <m/>
    <s v="Continuidad"/>
    <s v="SI"/>
    <m/>
    <m/>
    <s v="Leonardo Raul Miranda Candelario"/>
    <s v="948 122 836"/>
  </r>
  <r>
    <x v="727"/>
    <x v="17"/>
    <x v="27"/>
    <s v="Tributación"/>
    <s v="Gerencia de Finanzas y Tesorería"/>
    <s v="Contabilidad"/>
    <s v="Tributación"/>
    <x v="4"/>
    <x v="453"/>
    <s v="Servicio de evaluación y reajuste en prueba de concepto para incrementar la facturación electrónica en el BN"/>
    <x v="2"/>
    <x v="0"/>
    <m/>
    <m/>
    <m/>
    <s v="Moderada"/>
    <s v="NO"/>
    <x v="2"/>
    <s v="Marzo"/>
    <s v="1"/>
    <d v="2023-03-01T00:00:00"/>
    <d v="2023-03-31T00:00:00"/>
    <s v=""/>
    <s v=""/>
    <n v="31000"/>
    <s v=""/>
    <s v=""/>
    <s v=""/>
    <s v=""/>
    <s v=""/>
    <s v=""/>
    <s v=""/>
    <s v=""/>
    <s v=""/>
    <m/>
    <n v="31000"/>
    <m/>
    <s v=""/>
    <m/>
    <s v=""/>
    <m/>
    <s v=""/>
    <n v="31000"/>
    <s v="Contratación"/>
    <s v="No Significativa"/>
    <s v="SI"/>
    <m/>
    <s v="Continuidad"/>
    <s v="NO"/>
    <m/>
    <m/>
    <s v="Leonardo Raul Miranda Candelario"/>
    <s v="948 122 836"/>
  </r>
  <r>
    <x v="728"/>
    <x v="17"/>
    <x v="28"/>
    <s v=""/>
    <s v="Gerencia de Finanzas y Tesorería"/>
    <s v="Mesa de Dinero"/>
    <s v=""/>
    <x v="4"/>
    <x v="454"/>
    <s v="Suministro de información financiera entre datos técnicos S.A. - DATATEC y BN._x0009_"/>
    <x v="2"/>
    <x v="0"/>
    <m/>
    <m/>
    <m/>
    <s v="Moderada"/>
    <s v="NO"/>
    <x v="2"/>
    <s v="Enero"/>
    <s v="12"/>
    <d v="2023-01-01T00:00:00"/>
    <d v="2023-12-31T00:00:00"/>
    <n v="18000"/>
    <n v="18000"/>
    <n v="18000"/>
    <n v="18000"/>
    <n v="18000"/>
    <n v="18000"/>
    <n v="19000"/>
    <n v="19000"/>
    <n v="19000"/>
    <n v="19000"/>
    <n v="19000"/>
    <n v="19000"/>
    <m/>
    <n v="222000"/>
    <m/>
    <s v=""/>
    <m/>
    <s v=""/>
    <m/>
    <s v=""/>
    <n v="222000"/>
    <s v="Contratación"/>
    <s v="No Significativa"/>
    <s v="SI"/>
    <m/>
    <s v="Continuidad"/>
    <s v="SI"/>
    <m/>
    <m/>
    <s v="Leonardo Raul Miranda Candelario"/>
    <s v="948 122 836"/>
  </r>
  <r>
    <x v="729"/>
    <x v="17"/>
    <x v="29"/>
    <s v="Formulación y Asignación del Presupuesto"/>
    <s v="Gerencia de Finanzas y Tesorería"/>
    <s v="Presupuesto"/>
    <s v="Formulación y Asignación del Presupuesto"/>
    <x v="4"/>
    <x v="455"/>
    <s v="Apoyo en la Formulación y Asignación Presupuesto 2023"/>
    <x v="2"/>
    <x v="0"/>
    <m/>
    <m/>
    <m/>
    <s v="Moderada"/>
    <s v="NO"/>
    <x v="2"/>
    <s v="Enero"/>
    <s v="6"/>
    <d v="2023-01-01T00:00:00"/>
    <d v="2023-06-30T00:00:00"/>
    <n v="3500"/>
    <n v="3500"/>
    <n v="3500"/>
    <n v="3500"/>
    <n v="3500"/>
    <n v="3500"/>
    <s v=""/>
    <s v=""/>
    <s v=""/>
    <s v=""/>
    <s v=""/>
    <s v=""/>
    <m/>
    <n v="21000"/>
    <m/>
    <s v=""/>
    <m/>
    <s v=""/>
    <m/>
    <s v=""/>
    <n v="21000"/>
    <s v="Contratación"/>
    <s v="No Significativa"/>
    <s v="SI"/>
    <m/>
    <s v="Continuidad"/>
    <s v="SI"/>
    <m/>
    <m/>
    <s v="Leonardo Raul Miranda Candelario"/>
    <s v="948 122 836"/>
  </r>
  <r>
    <x v="730"/>
    <x v="17"/>
    <x v="29"/>
    <s v="Formulación y Asignación del Presupuesto"/>
    <s v="Gerencia de Finanzas y Tesorería"/>
    <s v="Presupuesto"/>
    <s v="Formulación y Asignación del Presupuesto"/>
    <x v="4"/>
    <x v="456"/>
    <s v="Mejoras en el módiulo de presupuesto"/>
    <x v="2"/>
    <x v="0"/>
    <m/>
    <m/>
    <m/>
    <s v="Moderada"/>
    <s v="NO"/>
    <x v="2"/>
    <s v="Julio"/>
    <s v="6"/>
    <d v="2023-07-01T00:00:00"/>
    <d v="2023-12-31T00:00:00"/>
    <s v=""/>
    <s v=""/>
    <s v=""/>
    <s v=""/>
    <s v=""/>
    <s v=""/>
    <n v="16666"/>
    <n v="16666"/>
    <n v="16666"/>
    <n v="16666"/>
    <n v="16666"/>
    <n v="16670"/>
    <m/>
    <n v="100000"/>
    <m/>
    <s v=""/>
    <m/>
    <s v=""/>
    <m/>
    <s v=""/>
    <n v="100000"/>
    <s v="Contratación"/>
    <s v="No Significativa"/>
    <s v="SI"/>
    <m/>
    <s v="Continuidad"/>
    <s v="SI"/>
    <m/>
    <m/>
    <s v="Leonardo Raul Miranda Candelario"/>
    <s v="948 122 836"/>
  </r>
  <r>
    <x v="731"/>
    <x v="17"/>
    <x v="27"/>
    <s v="Centralización y Procesamiento Contable"/>
    <s v="Gerencia de Finanzas y Tesorería"/>
    <s v="Contabilidad"/>
    <s v="Centralización y Procesamiento Contable"/>
    <x v="4"/>
    <x v="300"/>
    <s v="Contratación de Locadores de Servicio"/>
    <x v="2"/>
    <x v="0"/>
    <m/>
    <m/>
    <m/>
    <s v="Moderada"/>
    <s v="NO"/>
    <x v="2"/>
    <s v="Enero"/>
    <s v="6"/>
    <d v="2023-01-01T00:00:00"/>
    <d v="2023-06-30T00:00:00"/>
    <n v="6000"/>
    <n v="6000"/>
    <n v="6000"/>
    <n v="6000"/>
    <n v="6000"/>
    <n v="6000"/>
    <s v=""/>
    <s v=""/>
    <s v=""/>
    <s v=""/>
    <s v=""/>
    <s v=""/>
    <m/>
    <n v="36000"/>
    <m/>
    <s v=""/>
    <m/>
    <s v=""/>
    <m/>
    <s v=""/>
    <n v="36000"/>
    <s v="Contratación"/>
    <s v="No Significativa"/>
    <s v="SI"/>
    <m/>
    <s v="Continuidad"/>
    <s v="SI"/>
    <m/>
    <m/>
    <s v="Leonardo Raul Miranda Candelario"/>
    <s v="948 122 836"/>
  </r>
  <r>
    <x v="732"/>
    <x v="17"/>
    <x v="3"/>
    <s v="Control Financiero"/>
    <s v="Gerencia de Finanzas y Tesorería"/>
    <s v=""/>
    <s v="Control Financiero"/>
    <x v="4"/>
    <x v="300"/>
    <s v="Contratación de Locadores de Servicio"/>
    <x v="2"/>
    <x v="0"/>
    <m/>
    <m/>
    <m/>
    <s v="Moderada"/>
    <s v="NO"/>
    <x v="2"/>
    <s v="Enero"/>
    <s v="4"/>
    <d v="2023-01-01T00:00:00"/>
    <d v="2023-04-30T00:00:00"/>
    <n v="3500"/>
    <n v="3500"/>
    <n v="3500"/>
    <n v="3500"/>
    <s v=""/>
    <s v=""/>
    <s v=""/>
    <s v=""/>
    <s v=""/>
    <s v=""/>
    <s v=""/>
    <s v=""/>
    <m/>
    <n v="14000"/>
    <m/>
    <s v=""/>
    <m/>
    <s v=""/>
    <m/>
    <s v=""/>
    <n v="14000"/>
    <s v="Contratación"/>
    <s v="No Significativa"/>
    <s v="SI"/>
    <m/>
    <s v="Continuidad"/>
    <s v="SI"/>
    <m/>
    <m/>
    <s v="Leonardo Raul Miranda Candelario"/>
    <s v="948 122 836"/>
  </r>
  <r>
    <x v="733"/>
    <x v="17"/>
    <x v="28"/>
    <s v=""/>
    <s v="Gerencia de Finanzas y Tesorería"/>
    <s v="Mesa de Dinero"/>
    <s v=""/>
    <x v="4"/>
    <x v="457"/>
    <s v="Suscripción Online Compliance (listas de sanciones)."/>
    <x v="2"/>
    <x v="0"/>
    <m/>
    <m/>
    <m/>
    <s v="Moderada"/>
    <s v="NO"/>
    <x v="2"/>
    <s v="Mayo"/>
    <s v="1"/>
    <d v="2023-05-01T00:00:00"/>
    <d v="2023-05-31T00:00:00"/>
    <s v=""/>
    <s v=""/>
    <s v=""/>
    <s v=""/>
    <n v="220036"/>
    <s v=""/>
    <s v=""/>
    <s v=""/>
    <s v=""/>
    <s v=""/>
    <s v=""/>
    <s v=""/>
    <m/>
    <n v="220036"/>
    <m/>
    <s v=""/>
    <m/>
    <s v=""/>
    <m/>
    <s v=""/>
    <n v="220036"/>
    <s v="Contratación"/>
    <s v="No Significativa"/>
    <s v="SI"/>
    <m/>
    <s v="Continuidad"/>
    <s v="SI"/>
    <m/>
    <m/>
    <s v="Leonardo Raul Miranda Candelario"/>
    <s v="948 122 836"/>
  </r>
  <r>
    <x v="734"/>
    <x v="17"/>
    <x v="28"/>
    <s v=""/>
    <s v="Gerencia de Finanzas y Tesorería"/>
    <s v="Mesa de Dinero"/>
    <s v=""/>
    <x v="4"/>
    <x v="458"/>
    <s v="Agente de proceso en conformidad con la Ley Patriótica de Estados Unidos de Norteamérica."/>
    <x v="2"/>
    <x v="0"/>
    <m/>
    <m/>
    <m/>
    <s v="Moderada"/>
    <s v="NO"/>
    <x v="2"/>
    <s v="Mayo"/>
    <s v="1"/>
    <d v="2023-05-01T00:00:00"/>
    <d v="2023-05-31T00:00:00"/>
    <s v=""/>
    <s v=""/>
    <s v=""/>
    <s v=""/>
    <n v="1560"/>
    <s v=""/>
    <s v=""/>
    <s v=""/>
    <s v=""/>
    <s v=""/>
    <s v=""/>
    <s v=""/>
    <m/>
    <n v="1560"/>
    <m/>
    <s v=""/>
    <m/>
    <s v=""/>
    <m/>
    <s v=""/>
    <n v="1560"/>
    <s v="Contratación"/>
    <s v="No Significativa"/>
    <s v="SI"/>
    <m/>
    <s v="Continuidad"/>
    <s v="SI"/>
    <m/>
    <m/>
    <s v="Leonardo Raul Miranda Candelario"/>
    <s v="948 122 836"/>
  </r>
  <r>
    <x v="735"/>
    <x v="17"/>
    <x v="28"/>
    <s v=""/>
    <s v="Gerencia de Finanzas y Tesorería"/>
    <s v="Mesa de Dinero"/>
    <s v=""/>
    <x v="4"/>
    <x v="459"/>
    <s v="Suscripción Due Dilligence , renovación anual directorio Bankers (Debida Diligencia) y UBO (ultimo beneficario final) "/>
    <x v="2"/>
    <x v="0"/>
    <m/>
    <m/>
    <m/>
    <s v="Moderada"/>
    <s v="NO"/>
    <x v="2"/>
    <s v="Junio"/>
    <s v="1"/>
    <d v="2023-06-01T00:00:00"/>
    <d v="2023-06-30T00:00:00"/>
    <s v=""/>
    <s v=""/>
    <s v=""/>
    <s v=""/>
    <s v=""/>
    <n v="242257"/>
    <s v=""/>
    <s v=""/>
    <s v=""/>
    <s v=""/>
    <s v=""/>
    <s v=""/>
    <m/>
    <n v="242257"/>
    <m/>
    <s v=""/>
    <m/>
    <s v=""/>
    <m/>
    <s v=""/>
    <n v="242257"/>
    <s v="Contratación"/>
    <s v="No Significativa"/>
    <s v="SI"/>
    <m/>
    <s v="Continuidad"/>
    <s v="SI"/>
    <m/>
    <m/>
    <s v="Leonardo Raul Miranda Candelario"/>
    <s v="948 122 836"/>
  </r>
  <r>
    <x v="736"/>
    <x v="17"/>
    <x v="28"/>
    <s v=""/>
    <s v="Gerencia de Finanzas y Tesorería"/>
    <s v="Mesa de Dinero"/>
    <s v=""/>
    <x v="4"/>
    <x v="460"/>
    <s v="The Global Banking Resources (directorio bancario detallado)."/>
    <x v="2"/>
    <x v="0"/>
    <m/>
    <m/>
    <m/>
    <s v="Moderada"/>
    <s v="NO"/>
    <x v="2"/>
    <s v="Julio"/>
    <s v="1"/>
    <d v="2023-07-01T00:00:00"/>
    <d v="2023-07-31T00:00:00"/>
    <s v=""/>
    <s v=""/>
    <s v=""/>
    <s v=""/>
    <s v=""/>
    <s v=""/>
    <n v="14343"/>
    <s v=""/>
    <s v=""/>
    <s v=""/>
    <s v=""/>
    <s v=""/>
    <m/>
    <n v="14343"/>
    <m/>
    <s v=""/>
    <m/>
    <s v=""/>
    <m/>
    <s v=""/>
    <n v="14343"/>
    <s v="Contratación"/>
    <s v="No Significativa"/>
    <s v="SI"/>
    <m/>
    <s v="Continuidad"/>
    <s v="SI"/>
    <m/>
    <m/>
    <s v="Leonardo Raul Miranda Candelario"/>
    <s v="948 122 836"/>
  </r>
  <r>
    <x v="737"/>
    <x v="17"/>
    <x v="28"/>
    <s v=""/>
    <s v="Gerencia de Finanzas y Tesorería"/>
    <s v="Mesa de Dinero"/>
    <s v=""/>
    <x v="9"/>
    <x v="461"/>
    <s v="Suministro de información financiera entre Bloomberg Finance LP y el BN (IR a cargo de Bloomberg) 6 usuarios. Pago Trimestral por adelantado."/>
    <x v="2"/>
    <x v="0"/>
    <m/>
    <m/>
    <m/>
    <s v="Moderada"/>
    <s v="NO"/>
    <x v="2"/>
    <s v="Enero"/>
    <s v="4"/>
    <d v="2023-01-01T00:00:00"/>
    <d v="2023-10-31T00:00:00"/>
    <n v="110880"/>
    <s v=""/>
    <s v=""/>
    <n v="110880"/>
    <s v=""/>
    <s v=""/>
    <n v="110880"/>
    <s v=""/>
    <s v=""/>
    <n v="110880"/>
    <s v=""/>
    <s v=""/>
    <m/>
    <n v="443520"/>
    <m/>
    <s v=""/>
    <m/>
    <s v=""/>
    <m/>
    <s v=""/>
    <n v="443520"/>
    <s v="Contratación"/>
    <s v="No Significativa"/>
    <s v="SI"/>
    <m/>
    <s v="Continuidad"/>
    <s v="SI"/>
    <m/>
    <m/>
    <s v="Leonardo Raul Miranda Candelario"/>
    <s v="948 122 836"/>
  </r>
  <r>
    <x v="738"/>
    <x v="17"/>
    <x v="28"/>
    <s v=""/>
    <s v="Gerencia de Finanzas y Tesorería"/>
    <s v="Mesa de Dinero"/>
    <s v=""/>
    <x v="9"/>
    <x v="462"/>
    <s v="Terminal Bloomberg Anywhere"/>
    <x v="2"/>
    <x v="0"/>
    <m/>
    <m/>
    <m/>
    <s v="Moderada"/>
    <s v="NO"/>
    <x v="2"/>
    <s v="Enero"/>
    <s v="3"/>
    <d v="2023-01-01T00:00:00"/>
    <d v="2023-10-31T00:00:00"/>
    <n v="24240"/>
    <s v=""/>
    <s v=""/>
    <n v="24240"/>
    <s v=""/>
    <s v=""/>
    <n v="16160"/>
    <s v=""/>
    <s v=""/>
    <s v=""/>
    <s v=""/>
    <s v=""/>
    <m/>
    <n v="64640"/>
    <m/>
    <s v=""/>
    <m/>
    <s v=""/>
    <m/>
    <s v=""/>
    <n v="64640"/>
    <s v="Contratación"/>
    <s v="No Significativa"/>
    <s v="SI"/>
    <m/>
    <s v="Continuidad"/>
    <s v="SI"/>
    <m/>
    <m/>
    <s v="Leonardo Raul Miranda Candelario"/>
    <s v="948 122 836"/>
  </r>
  <r>
    <x v="739"/>
    <x v="17"/>
    <x v="28"/>
    <s v=""/>
    <s v="Gerencia de Finanzas y Tesorería"/>
    <s v="Mesa de Dinero"/>
    <s v=""/>
    <x v="9"/>
    <x v="463"/>
    <s v="Suministro y transferencia de información financiera entre Refinitiv Limited (antes Reuters) y BN "/>
    <x v="2"/>
    <x v="0"/>
    <m/>
    <m/>
    <m/>
    <s v="Moderada"/>
    <s v="NO"/>
    <x v="2"/>
    <s v="Enero"/>
    <s v="4"/>
    <d v="2023-01-01T00:00:00"/>
    <d v="2023-10-31T00:00:00"/>
    <n v="81576"/>
    <s v=""/>
    <s v=""/>
    <n v="81576"/>
    <s v=""/>
    <s v=""/>
    <n v="81576"/>
    <s v=""/>
    <s v=""/>
    <n v="81576"/>
    <s v=""/>
    <s v=""/>
    <m/>
    <n v="326304"/>
    <m/>
    <s v=""/>
    <m/>
    <s v=""/>
    <m/>
    <s v=""/>
    <n v="326304"/>
    <s v="Contratación"/>
    <s v="No Significativa"/>
    <s v="SI"/>
    <m/>
    <s v="Continuidad"/>
    <s v="SI"/>
    <m/>
    <m/>
    <s v="Leonardo Raul Miranda Candelario"/>
    <s v="948 122 836"/>
  </r>
  <r>
    <x v="740"/>
    <x v="17"/>
    <x v="3"/>
    <n v="0"/>
    <s v="Gerencia de Finanzas y Tesorería"/>
    <s v="Contabilidad"/>
    <s v="Estados Financieros e Informes Contables"/>
    <x v="9"/>
    <x v="464"/>
    <s v="Impuesto a la Renta"/>
    <x v="2"/>
    <x v="0"/>
    <m/>
    <m/>
    <m/>
    <s v="Alta"/>
    <s v="SI"/>
    <x v="2"/>
    <s v="Enero"/>
    <n v="12"/>
    <d v="2023-01-01T00:00:00"/>
    <d v="2023-12-31T00:00:00"/>
    <s v=""/>
    <s v=""/>
    <s v=""/>
    <n v="175982496"/>
    <s v=""/>
    <s v=""/>
    <s v=""/>
    <s v=""/>
    <s v=""/>
    <s v=""/>
    <s v=""/>
    <s v=""/>
    <m/>
    <n v="175982496"/>
    <m/>
    <s v=""/>
    <m/>
    <s v=""/>
    <m/>
    <s v=""/>
    <n v="175982496"/>
    <n v="0"/>
    <n v="0"/>
    <s v="SI"/>
    <m/>
    <s v="Continuidad"/>
    <s v="SI"/>
    <m/>
    <m/>
    <s v="Leonardo Raul Miranda Candelario"/>
    <s v="949 122 836"/>
  </r>
  <r>
    <x v="741"/>
    <x v="17"/>
    <x v="30"/>
    <n v="0"/>
    <s v="Gerencia de Finanzas y Tesorería"/>
    <s v="Contabilidad"/>
    <s v="Estados Financieros e Informes Contables"/>
    <x v="9"/>
    <x v="465"/>
    <s v="Impuesto General a las Ventas IGV"/>
    <x v="2"/>
    <x v="0"/>
    <m/>
    <m/>
    <m/>
    <s v="Alta"/>
    <s v="SI"/>
    <x v="2"/>
    <s v="Enero"/>
    <n v="12"/>
    <d v="2023-01-01T00:00:00"/>
    <d v="2023-12-31T00:00:00"/>
    <n v="5920367"/>
    <n v="13448096"/>
    <n v="10968825"/>
    <n v="12132836"/>
    <n v="14268636"/>
    <n v="7861236"/>
    <n v="7676258"/>
    <n v="7142308"/>
    <n v="6608358"/>
    <n v="7142308"/>
    <n v="7142308"/>
    <n v="6732020"/>
    <m/>
    <n v="107043556"/>
    <m/>
    <s v=""/>
    <m/>
    <s v=""/>
    <m/>
    <s v=""/>
    <n v="107043556"/>
    <n v="0"/>
    <n v="0"/>
    <s v="SI"/>
    <m/>
    <s v="Continuidad"/>
    <s v="SI"/>
    <m/>
    <m/>
    <s v="Leonardo Raul Miranda Candelario"/>
    <s v="950 122 836"/>
  </r>
  <r>
    <x v="742"/>
    <x v="17"/>
    <x v="30"/>
    <n v="0"/>
    <s v="Gerencia de Finanzas y Tesorería"/>
    <s v="Contabilidad"/>
    <s v="Estados Financieros e Informes Contables"/>
    <x v="9"/>
    <x v="466"/>
    <s v="Prov. para Litigios y Demandas Pendientes"/>
    <x v="2"/>
    <x v="0"/>
    <m/>
    <m/>
    <m/>
    <s v="Moderada"/>
    <s v="SI"/>
    <x v="2"/>
    <s v="Enero"/>
    <n v="12"/>
    <d v="2023-01-01T00:00:00"/>
    <d v="2023-12-31T00:00:00"/>
    <n v="2263420"/>
    <n v="2347110"/>
    <n v="21419636"/>
    <n v="2609492"/>
    <n v="3367603"/>
    <n v="11934538"/>
    <n v="9278870"/>
    <n v="2344581"/>
    <n v="12530545"/>
    <n v="2469962"/>
    <n v="10293529"/>
    <n v="8361397"/>
    <m/>
    <n v="89220683"/>
    <m/>
    <s v=""/>
    <m/>
    <s v=""/>
    <m/>
    <s v=""/>
    <n v="89220683"/>
    <n v="0"/>
    <n v="0"/>
    <s v="SI"/>
    <m/>
    <s v="Continuidad"/>
    <s v="SI"/>
    <m/>
    <m/>
    <s v="Leonardo Raul Miranda Candelario"/>
    <s v="951 122 836"/>
  </r>
  <r>
    <x v="743"/>
    <x v="17"/>
    <x v="30"/>
    <n v="0"/>
    <s v="Gerencia de Finanzas y Tesorería"/>
    <s v="Contabilidad"/>
    <s v="Estados Financieros e Informes Contables"/>
    <x v="9"/>
    <x v="467"/>
    <s v="Prov. para Créditos de Consumo Específica - Otros "/>
    <x v="2"/>
    <x v="0"/>
    <m/>
    <m/>
    <m/>
    <s v="Moderada"/>
    <s v="SI"/>
    <x v="2"/>
    <s v="Enero"/>
    <n v="12"/>
    <d v="2023-01-01T00:00:00"/>
    <d v="2023-12-31T00:00:00"/>
    <n v="1825828"/>
    <n v="1137293"/>
    <n v="1065873"/>
    <n v="1214245"/>
    <n v="4359677"/>
    <n v="4851484"/>
    <n v="4409084"/>
    <n v="5070446"/>
    <n v="5831013"/>
    <n v="6412314"/>
    <n v="7374162"/>
    <n v="8111578"/>
    <m/>
    <n v="51662997"/>
    <m/>
    <s v=""/>
    <m/>
    <s v=""/>
    <m/>
    <s v=""/>
    <n v="51662997"/>
    <n v="0"/>
    <n v="0"/>
    <s v="SI"/>
    <m/>
    <s v="Continuidad"/>
    <s v="SI"/>
    <m/>
    <m/>
    <s v="Leonardo Raul Miranda Candelario"/>
    <s v="952 122 836"/>
  </r>
  <r>
    <x v="744"/>
    <x v="17"/>
    <x v="30"/>
    <n v="0"/>
    <s v="Gerencia de Finanzas y Tesorería"/>
    <s v="Contabilidad"/>
    <s v="Estados Financieros e Informes Contables"/>
    <x v="9"/>
    <x v="468"/>
    <s v="Impuesto a la Renta No Domiciliados"/>
    <x v="2"/>
    <x v="0"/>
    <m/>
    <m/>
    <m/>
    <s v="Moderada"/>
    <s v="SI"/>
    <x v="2"/>
    <s v="Enero"/>
    <n v="12"/>
    <d v="2023-01-01T00:00:00"/>
    <d v="2023-12-31T00:00:00"/>
    <n v="690588"/>
    <n v="3950000"/>
    <n v="890588"/>
    <n v="3290588"/>
    <n v="1290588"/>
    <n v="890588"/>
    <n v="3290588"/>
    <n v="1290588"/>
    <n v="890588"/>
    <n v="3290588"/>
    <n v="1140588"/>
    <n v="1290588"/>
    <m/>
    <n v="22196468"/>
    <m/>
    <s v=""/>
    <m/>
    <s v=""/>
    <m/>
    <s v=""/>
    <n v="22196468"/>
    <n v="0"/>
    <n v="0"/>
    <s v="SI"/>
    <m/>
    <s v="Continuidad"/>
    <s v="SI"/>
    <m/>
    <m/>
    <s v="Leonardo Raul Miranda Candelario"/>
    <s v="953 122 836"/>
  </r>
  <r>
    <x v="745"/>
    <x v="17"/>
    <x v="30"/>
    <n v="0"/>
    <s v="Gerencia de Finanzas y Tesorería"/>
    <s v="Contabilidad"/>
    <s v="Estados Financieros e Informes Contables"/>
    <x v="9"/>
    <x v="469"/>
    <s v="Amortización de Gastos Amortizables - Software Adquiridos"/>
    <x v="2"/>
    <x v="0"/>
    <m/>
    <m/>
    <m/>
    <s v="Moderada"/>
    <s v="SI"/>
    <x v="2"/>
    <s v="Enero"/>
    <n v="12"/>
    <d v="2023-01-01T00:00:00"/>
    <d v="2023-12-31T00:00:00"/>
    <n v="1699113"/>
    <n v="1652842"/>
    <n v="1635989"/>
    <n v="1635989"/>
    <n v="1635989"/>
    <n v="1635989"/>
    <n v="1635989"/>
    <n v="1635989"/>
    <n v="1635989"/>
    <n v="1635989"/>
    <n v="1635989"/>
    <n v="2719136"/>
    <m/>
    <n v="20794992"/>
    <m/>
    <s v=""/>
    <m/>
    <s v=""/>
    <m/>
    <s v=""/>
    <n v="20794992"/>
    <n v="0"/>
    <n v="0"/>
    <s v="SI"/>
    <m/>
    <s v="Continuidad"/>
    <s v="SI"/>
    <m/>
    <m/>
    <s v="Leonardo Raul Miranda Candelario"/>
    <s v="954 122 836"/>
  </r>
  <r>
    <x v="746"/>
    <x v="17"/>
    <x v="30"/>
    <n v="0"/>
    <s v="Gerencia de Finanzas y Tesorería"/>
    <s v="Contabilidad"/>
    <s v="Estados Financieros e Informes Contables"/>
    <x v="9"/>
    <x v="470"/>
    <s v="Prov. para Créditos de Consumo Genérica - Fijo "/>
    <x v="2"/>
    <x v="0"/>
    <m/>
    <m/>
    <m/>
    <s v="Moderada"/>
    <s v="SI"/>
    <x v="2"/>
    <s v="Enero"/>
    <n v="12"/>
    <d v="2023-01-01T00:00:00"/>
    <d v="2023-12-31T00:00:00"/>
    <n v="883916"/>
    <n v="2140141"/>
    <n v="1433826"/>
    <n v="1603298"/>
    <n v="1971692"/>
    <n v="1234490"/>
    <n v="1054901"/>
    <n v="1213136"/>
    <n v="1395106"/>
    <n v="1534617"/>
    <n v="1764809"/>
    <n v="1941290"/>
    <m/>
    <n v="18171222"/>
    <m/>
    <s v=""/>
    <m/>
    <s v=""/>
    <m/>
    <s v=""/>
    <n v="18171222"/>
    <n v="0"/>
    <n v="0"/>
    <s v="SI"/>
    <m/>
    <s v="Continuidad"/>
    <s v="SI"/>
    <m/>
    <m/>
    <s v="Leonardo Raul Miranda Candelario"/>
    <s v="955 122 836"/>
  </r>
  <r>
    <x v="747"/>
    <x v="17"/>
    <x v="30"/>
    <n v="0"/>
    <s v="Gerencia de Finanzas y Tesorería"/>
    <s v="Contabilidad"/>
    <s v="Estados Financieros e Informes Contables"/>
    <x v="9"/>
    <x v="471"/>
    <s v="Prov. para Créditos de Consumo Genérica - Sobreendeudamiento "/>
    <x v="2"/>
    <x v="0"/>
    <m/>
    <m/>
    <m/>
    <s v="Moderada"/>
    <s v="SI"/>
    <x v="2"/>
    <s v="Enero"/>
    <n v="12"/>
    <d v="2023-01-01T00:00:00"/>
    <d v="2023-12-31T00:00:00"/>
    <n v="883916"/>
    <n v="2140141"/>
    <n v="1433826"/>
    <n v="1603298"/>
    <n v="1971692"/>
    <n v="1234490"/>
    <n v="1054901"/>
    <n v="1213136"/>
    <n v="1395106"/>
    <n v="1534617"/>
    <n v="1764809"/>
    <n v="1941290"/>
    <m/>
    <n v="18171222"/>
    <m/>
    <s v=""/>
    <m/>
    <s v=""/>
    <m/>
    <s v=""/>
    <n v="18171222"/>
    <n v="0"/>
    <n v="0"/>
    <s v="SI"/>
    <m/>
    <s v="Continuidad"/>
    <s v="SI"/>
    <m/>
    <m/>
    <s v="Leonardo Raul Miranda Candelario"/>
    <s v="956 122 836"/>
  </r>
  <r>
    <x v="748"/>
    <x v="17"/>
    <x v="30"/>
    <n v="0"/>
    <s v="Gerencia de Finanzas y Tesorería"/>
    <s v="Contabilidad"/>
    <s v="Estados Financieros e Informes Contables"/>
    <x v="9"/>
    <x v="472"/>
    <s v="Prov. para Créditos de Consumo Cartera Reprogramada "/>
    <x v="2"/>
    <x v="0"/>
    <m/>
    <m/>
    <m/>
    <s v="Moderada"/>
    <s v="SI"/>
    <x v="2"/>
    <s v="Enero"/>
    <n v="12"/>
    <d v="2023-01-01T00:00:00"/>
    <d v="2023-12-31T00:00:00"/>
    <n v="525000"/>
    <n v="630000"/>
    <n v="735000"/>
    <n v="695000"/>
    <n v="890000"/>
    <n v="975000"/>
    <n v="724000"/>
    <n v="935000"/>
    <n v="1019000"/>
    <n v="535000"/>
    <n v="674000"/>
    <n v="591000"/>
    <m/>
    <n v="8928000"/>
    <m/>
    <s v=""/>
    <m/>
    <s v=""/>
    <m/>
    <s v=""/>
    <n v="8928000"/>
    <n v="0"/>
    <n v="0"/>
    <s v="SI"/>
    <m/>
    <s v="Continuidad"/>
    <s v="SI"/>
    <m/>
    <m/>
    <s v="Leonardo Raul Miranda Candelario"/>
    <s v="957 122 836"/>
  </r>
  <r>
    <x v="749"/>
    <x v="17"/>
    <x v="30"/>
    <n v="0"/>
    <s v="Gerencia de Finanzas y Tesorería"/>
    <s v="Contabilidad"/>
    <s v="Estados Financieros e Informes Contables"/>
    <x v="9"/>
    <x v="473"/>
    <s v="Superintendencia de Banca y Seguros"/>
    <x v="2"/>
    <x v="0"/>
    <m/>
    <m/>
    <m/>
    <s v="Moderada"/>
    <s v="SI"/>
    <x v="2"/>
    <s v="Enero"/>
    <n v="12"/>
    <d v="2023-01-01T00:00:00"/>
    <d v="2023-12-31T00:00:00"/>
    <s v=""/>
    <s v=""/>
    <n v="1133021"/>
    <s v=""/>
    <s v=""/>
    <n v="1133021"/>
    <s v=""/>
    <s v=""/>
    <n v="1133021"/>
    <s v=""/>
    <s v=""/>
    <n v="1133021"/>
    <m/>
    <n v="4532084"/>
    <m/>
    <s v=""/>
    <m/>
    <s v=""/>
    <m/>
    <s v=""/>
    <n v="4532084"/>
    <n v="0"/>
    <n v="0"/>
    <s v="SI"/>
    <m/>
    <s v="Continuidad"/>
    <s v="SI"/>
    <m/>
    <m/>
    <s v="Leonardo Raul Miranda Candelario"/>
    <s v="958 122 836"/>
  </r>
  <r>
    <x v="750"/>
    <x v="17"/>
    <x v="30"/>
    <n v="0"/>
    <s v="Gerencia de Finanzas y Tesorería"/>
    <s v="Contabilidad"/>
    <s v="Estados Financieros e Informes Contables"/>
    <x v="9"/>
    <x v="474"/>
    <s v="Arbitrios"/>
    <x v="2"/>
    <x v="0"/>
    <m/>
    <m/>
    <m/>
    <s v="Moderada"/>
    <s v="SI"/>
    <x v="2"/>
    <s v="Enero"/>
    <n v="12"/>
    <d v="2023-01-01T00:00:00"/>
    <d v="2023-12-31T00:00:00"/>
    <n v="537525"/>
    <n v="649388"/>
    <n v="93509"/>
    <n v="93509"/>
    <n v="93509"/>
    <n v="93509"/>
    <n v="93509"/>
    <n v="93509"/>
    <n v="93509"/>
    <n v="200176"/>
    <n v="200176"/>
    <n v="200176"/>
    <m/>
    <n v="2442004"/>
    <m/>
    <s v=""/>
    <m/>
    <s v=""/>
    <m/>
    <s v=""/>
    <n v="2442004"/>
    <n v="0"/>
    <n v="0"/>
    <s v="SI"/>
    <m/>
    <s v="Continuidad"/>
    <s v="SI"/>
    <m/>
    <m/>
    <s v="Leonardo Raul Miranda Candelario"/>
    <s v="959 122 836"/>
  </r>
  <r>
    <x v="751"/>
    <x v="17"/>
    <x v="30"/>
    <n v="0"/>
    <s v="Gerencia de Finanzas y Tesorería"/>
    <s v="Contabilidad"/>
    <s v="Estados Financieros e Informes Contables"/>
    <x v="9"/>
    <x v="475"/>
    <s v="Impuesto Valor del Patrimonio Predial"/>
    <x v="2"/>
    <x v="0"/>
    <m/>
    <m/>
    <m/>
    <s v="Moderada"/>
    <s v="SI"/>
    <x v="2"/>
    <s v="Enero"/>
    <n v="12"/>
    <d v="2023-01-01T00:00:00"/>
    <d v="2023-12-31T00:00:00"/>
    <n v="1146596"/>
    <n v="845344"/>
    <n v="43606"/>
    <n v="43606"/>
    <n v="43606"/>
    <n v="43606"/>
    <n v="43606"/>
    <n v="43606"/>
    <n v="43606"/>
    <n v="43606"/>
    <n v="43606"/>
    <n v="43610"/>
    <m/>
    <n v="2428004"/>
    <m/>
    <s v=""/>
    <m/>
    <s v=""/>
    <m/>
    <s v=""/>
    <n v="2428004"/>
    <n v="0"/>
    <n v="0"/>
    <s v="SI"/>
    <m/>
    <s v="Continuidad"/>
    <s v="SI"/>
    <m/>
    <m/>
    <s v="Leonardo Raul Miranda Candelario"/>
    <s v="960 122 836"/>
  </r>
  <r>
    <x v="752"/>
    <x v="17"/>
    <x v="30"/>
    <n v="0"/>
    <s v="Gerencia de Finanzas y Tesorería"/>
    <s v="Contabilidad"/>
    <s v="Estados Financieros e Informes Contables"/>
    <x v="9"/>
    <x v="476"/>
    <s v="Prov.para Créditos Hipotecarios para Vivienda - Específicos - Otros"/>
    <x v="2"/>
    <x v="0"/>
    <m/>
    <m/>
    <m/>
    <s v="Moderada"/>
    <s v="SI"/>
    <x v="2"/>
    <s v="Enero"/>
    <n v="12"/>
    <d v="2023-01-01T00:00:00"/>
    <d v="2023-12-31T00:00:00"/>
    <n v="57098"/>
    <n v="55267"/>
    <n v="124196"/>
    <n v="26123"/>
    <n v="28367"/>
    <n v="43290"/>
    <n v="224367"/>
    <n v="287786"/>
    <n v="310953"/>
    <n v="347668"/>
    <n v="398735"/>
    <n v="428508"/>
    <m/>
    <n v="2332358"/>
    <m/>
    <s v=""/>
    <m/>
    <s v=""/>
    <m/>
    <s v=""/>
    <n v="2332358"/>
    <n v="0"/>
    <n v="0"/>
    <s v="SI"/>
    <m/>
    <s v="Continuidad"/>
    <s v="SI"/>
    <m/>
    <m/>
    <s v="Leonardo Raul Miranda Candelario"/>
    <s v="961 122 836"/>
  </r>
  <r>
    <x v="753"/>
    <x v="17"/>
    <x v="30"/>
    <n v="0"/>
    <s v="Gerencia de Finanzas y Tesorería"/>
    <s v="Contabilidad"/>
    <s v="Estados Financieros e Informes Contables"/>
    <x v="9"/>
    <x v="477"/>
    <s v="Prov.para Créditos Sector Público - Genérica Obligatoria - Componente Fijo"/>
    <x v="2"/>
    <x v="0"/>
    <m/>
    <m/>
    <m/>
    <s v="Moderada"/>
    <s v="SI"/>
    <x v="2"/>
    <s v="Enero"/>
    <n v="12"/>
    <d v="2023-01-01T00:00:00"/>
    <d v="2023-12-31T00:00:00"/>
    <s v=""/>
    <s v=""/>
    <n v="988475"/>
    <n v="328624"/>
    <n v="239397"/>
    <n v="189394"/>
    <n v="143364"/>
    <n v="43013"/>
    <n v="47314"/>
    <n v="64412"/>
    <n v="79853"/>
    <n v="95838"/>
    <m/>
    <n v="2219684"/>
    <m/>
    <s v=""/>
    <m/>
    <s v=""/>
    <m/>
    <s v=""/>
    <n v="2219684"/>
    <n v="0"/>
    <n v="0"/>
    <s v="SI"/>
    <m/>
    <s v="Continuidad"/>
    <s v="SI"/>
    <m/>
    <m/>
    <s v="Leonardo Raul Miranda Candelario"/>
    <s v="962 122 836"/>
  </r>
  <r>
    <x v="754"/>
    <x v="17"/>
    <x v="30"/>
    <n v="0"/>
    <s v="Gerencia de Finanzas y Tesorería"/>
    <s v="Contabilidad"/>
    <s v="Estados Financieros e Informes Contables"/>
    <x v="9"/>
    <x v="478"/>
    <s v="PROV. PARA CRÉDITOS A MICROEMPRESAS - OTROS "/>
    <x v="2"/>
    <x v="0"/>
    <m/>
    <m/>
    <m/>
    <s v="Moderada"/>
    <s v="SI"/>
    <x v="2"/>
    <s v="Enero"/>
    <n v="12"/>
    <d v="2023-01-01T00:00:00"/>
    <d v="2023-12-31T00:00:00"/>
    <n v="29029"/>
    <n v="30500"/>
    <n v="72120"/>
    <n v="28543"/>
    <n v="15834"/>
    <n v="63398"/>
    <n v="72907"/>
    <n v="83843"/>
    <n v="80198"/>
    <n v="898212"/>
    <n v="100600"/>
    <n v="201198"/>
    <m/>
    <n v="1676382"/>
    <m/>
    <s v=""/>
    <m/>
    <s v=""/>
    <m/>
    <s v=""/>
    <n v="1676382"/>
    <n v="0"/>
    <n v="0"/>
    <s v="SI"/>
    <m/>
    <s v="Continuidad"/>
    <s v="SI"/>
    <m/>
    <m/>
    <s v="Leonardo Raul Miranda Candelario"/>
    <s v="963 122 836"/>
  </r>
  <r>
    <x v="755"/>
    <x v="17"/>
    <x v="30"/>
    <n v="0"/>
    <s v="Gerencia de Finanzas y Tesorería"/>
    <s v="Contabilidad"/>
    <s v="Estados Financieros e Informes Contables"/>
    <x v="9"/>
    <x v="479"/>
    <s v="Prov.para Créditos Hipotecarios - Genérica Obligatoria - Componente Fijo"/>
    <x v="2"/>
    <x v="0"/>
    <m/>
    <m/>
    <m/>
    <s v="Moderada"/>
    <s v="SI"/>
    <x v="2"/>
    <s v="Enero"/>
    <n v="12"/>
    <d v="2023-01-01T00:00:00"/>
    <d v="2023-12-31T00:00:00"/>
    <n v="40655"/>
    <n v="131401"/>
    <n v="25345"/>
    <n v="45849"/>
    <n v="96197"/>
    <n v="80243"/>
    <n v="127430"/>
    <n v="146544"/>
    <n v="168526"/>
    <n v="188749"/>
    <n v="207623"/>
    <n v="228386"/>
    <m/>
    <n v="1486948"/>
    <m/>
    <s v=""/>
    <m/>
    <s v=""/>
    <m/>
    <s v=""/>
    <n v="1486948"/>
    <n v="0"/>
    <n v="0"/>
    <s v="SI"/>
    <m/>
    <s v="Continuidad"/>
    <s v="SI"/>
    <m/>
    <m/>
    <s v="Leonardo Raul Miranda Candelario"/>
    <s v="964 122 836"/>
  </r>
  <r>
    <x v="756"/>
    <x v="17"/>
    <x v="30"/>
    <n v="0"/>
    <s v="Gerencia de Finanzas y Tesorería"/>
    <s v="Contabilidad"/>
    <s v="Estados Financieros e Informes Contables"/>
    <x v="9"/>
    <x v="477"/>
    <s v="Prov.para Créditos Sector Público - Genérica Obligatoria - Componente Fijo"/>
    <x v="2"/>
    <x v="0"/>
    <m/>
    <m/>
    <m/>
    <s v="Moderada"/>
    <s v="SI"/>
    <x v="2"/>
    <s v="Enero"/>
    <n v="12"/>
    <d v="2023-01-01T00:00:00"/>
    <d v="2023-12-31T00:00:00"/>
    <s v=""/>
    <n v="123749"/>
    <n v="83749"/>
    <n v="625772"/>
    <n v="19346"/>
    <n v="59876"/>
    <n v="38346"/>
    <n v="23802"/>
    <n v="27182"/>
    <n v="32759"/>
    <n v="29173"/>
    <n v="54091"/>
    <m/>
    <n v="1117845"/>
    <m/>
    <s v=""/>
    <m/>
    <s v=""/>
    <m/>
    <s v=""/>
    <n v="1117845"/>
    <n v="0"/>
    <n v="0"/>
    <s v="SI"/>
    <m/>
    <s v="Continuidad"/>
    <s v="SI"/>
    <m/>
    <m/>
    <s v="Leonardo Raul Miranda Candelario"/>
    <s v="965 122 836"/>
  </r>
  <r>
    <x v="757"/>
    <x v="17"/>
    <x v="30"/>
    <n v="0"/>
    <s v="Gerencia de Finanzas y Tesorería"/>
    <s v="Contabilidad"/>
    <s v="Estados Financieros e Informes Contables"/>
    <x v="9"/>
    <x v="480"/>
    <s v="Prov.para Créditos Sector Público - Específica - Otros"/>
    <x v="2"/>
    <x v="0"/>
    <m/>
    <m/>
    <m/>
    <s v="Moderada"/>
    <s v="SI"/>
    <x v="2"/>
    <s v="Enero"/>
    <n v="12"/>
    <d v="2023-01-01T00:00:00"/>
    <d v="2023-12-31T00:00:00"/>
    <n v="278256"/>
    <n v="126347"/>
    <n v="67982"/>
    <n v="41826"/>
    <n v="112460"/>
    <n v="29823"/>
    <n v="25342"/>
    <n v="38100"/>
    <n v="45315"/>
    <n v="53612"/>
    <n v="49974"/>
    <n v="56971"/>
    <m/>
    <n v="926008"/>
    <m/>
    <s v=""/>
    <m/>
    <s v=""/>
    <m/>
    <s v=""/>
    <n v="926008"/>
    <n v="0"/>
    <n v="0"/>
    <s v="SI"/>
    <m/>
    <s v="Continuidad"/>
    <s v="SI"/>
    <m/>
    <m/>
    <s v="Leonardo Raul Miranda Candelario"/>
    <s v="966 122 836"/>
  </r>
  <r>
    <x v="758"/>
    <x v="17"/>
    <x v="30"/>
    <n v="0"/>
    <s v="Gerencia de Finanzas y Tesorería"/>
    <s v="Contabilidad"/>
    <s v="Estados Financieros e Informes Contables"/>
    <x v="9"/>
    <x v="481"/>
    <s v="Prov.para Créditos Consumo Sobreendeudamiento"/>
    <x v="2"/>
    <x v="0"/>
    <m/>
    <m/>
    <m/>
    <s v="Moderada"/>
    <s v="SI"/>
    <x v="2"/>
    <s v="Enero"/>
    <n v="12"/>
    <d v="2023-01-01T00:00:00"/>
    <d v="2023-12-31T00:00:00"/>
    <n v="55986"/>
    <n v="86794"/>
    <n v="93793"/>
    <n v="61005"/>
    <n v="44184"/>
    <n v="68446"/>
    <n v="15131"/>
    <n v="16644"/>
    <n v="75291"/>
    <n v="82820"/>
    <n v="91102"/>
    <n v="100212"/>
    <m/>
    <n v="791408"/>
    <m/>
    <s v=""/>
    <m/>
    <s v=""/>
    <m/>
    <s v=""/>
    <n v="791408"/>
    <n v="0"/>
    <n v="0"/>
    <s v="SI"/>
    <m/>
    <s v="Continuidad"/>
    <s v="SI"/>
    <m/>
    <m/>
    <s v="Leonardo Raul Miranda Candelario"/>
    <s v="967 122 836"/>
  </r>
  <r>
    <x v="759"/>
    <x v="17"/>
    <x v="30"/>
    <n v="0"/>
    <s v="Gerencia de Finanzas y Tesorería"/>
    <s v="Contabilidad"/>
    <s v="Estados Financieros e Informes Contables"/>
    <x v="9"/>
    <x v="482"/>
    <s v="Prov.para Créditos Soberanos - Genérica Obligatoria - Componente Fijo"/>
    <x v="2"/>
    <x v="0"/>
    <m/>
    <m/>
    <m/>
    <s v="Moderada"/>
    <s v="SI"/>
    <x v="2"/>
    <s v="Enero"/>
    <n v="12"/>
    <d v="2023-01-01T00:00:00"/>
    <d v="2023-12-31T00:00:00"/>
    <s v=""/>
    <s v=""/>
    <s v=""/>
    <s v=""/>
    <s v=""/>
    <n v="1933"/>
    <n v="40275"/>
    <n v="46316"/>
    <n v="53264"/>
    <n v="59655"/>
    <n v="68604"/>
    <n v="75464"/>
    <m/>
    <n v="345511"/>
    <m/>
    <s v=""/>
    <m/>
    <s v=""/>
    <m/>
    <s v=""/>
    <n v="345511"/>
    <n v="0"/>
    <n v="0"/>
    <s v="SI"/>
    <m/>
    <s v="Continuidad"/>
    <s v="SI"/>
    <m/>
    <m/>
    <s v="Leonardo Raul Miranda Candelario"/>
    <s v="968 122 836"/>
  </r>
  <r>
    <x v="760"/>
    <x v="17"/>
    <x v="30"/>
    <n v="0"/>
    <s v="Gerencia de Finanzas y Tesorería"/>
    <s v="Contabilidad"/>
    <s v="Tributación"/>
    <x v="9"/>
    <x v="483"/>
    <s v="Validación de la correcta emisión de  comprobantes de pago electrónicos y otros documentos  a través del sistema de emisión electrónica – operador de servicios electrónicos (SEE -  OSE)"/>
    <x v="2"/>
    <x v="0"/>
    <m/>
    <m/>
    <m/>
    <s v="Moderada"/>
    <s v="SI"/>
    <x v="2"/>
    <s v="Enero"/>
    <n v="12"/>
    <d v="2023-01-01T00:00:00"/>
    <d v="2023-12-31T00:00:00"/>
    <n v="15000"/>
    <n v="15000"/>
    <n v="15000"/>
    <n v="15000"/>
    <n v="15000"/>
    <n v="15000"/>
    <n v="15000"/>
    <n v="15000"/>
    <n v="15000"/>
    <n v="15000"/>
    <n v="15000"/>
    <n v="15000"/>
    <m/>
    <n v="180000"/>
    <m/>
    <s v=""/>
    <m/>
    <s v=""/>
    <m/>
    <s v=""/>
    <n v="180000"/>
    <s v="Contratación"/>
    <s v="Significativa"/>
    <s v="SI"/>
    <m/>
    <s v="Continuidad"/>
    <s v="SI"/>
    <m/>
    <m/>
    <s v="Leonardo Raul Miranda Candelario"/>
    <s v="969 122 836"/>
  </r>
  <r>
    <x v="761"/>
    <x v="17"/>
    <x v="30"/>
    <n v="0"/>
    <s v="Gerencia de Finanzas y Tesorería"/>
    <s v="Contabilidad"/>
    <s v="Estados Financieros e Informes Contables"/>
    <x v="9"/>
    <x v="484"/>
    <s v="Impuesto Transacciones Financieras"/>
    <x v="2"/>
    <x v="0"/>
    <m/>
    <m/>
    <m/>
    <s v="Moderada"/>
    <s v="SI"/>
    <x v="2"/>
    <s v="Enero"/>
    <n v="12"/>
    <d v="2023-01-01T00:00:00"/>
    <d v="2023-12-31T00:00:00"/>
    <n v="5190"/>
    <n v="6121"/>
    <n v="5190"/>
    <n v="6121"/>
    <n v="5190"/>
    <n v="10729"/>
    <n v="11359"/>
    <n v="10730"/>
    <n v="10730"/>
    <n v="10730"/>
    <n v="10730"/>
    <n v="10734"/>
    <m/>
    <n v="103554"/>
    <m/>
    <s v=""/>
    <m/>
    <s v=""/>
    <m/>
    <s v=""/>
    <n v="103554"/>
    <n v="0"/>
    <n v="0"/>
    <s v="SI"/>
    <m/>
    <s v="Continuidad"/>
    <s v="SI"/>
    <m/>
    <m/>
    <s v="Leonardo Raul Miranda Candelario"/>
    <s v="970 122 836"/>
  </r>
  <r>
    <x v="762"/>
    <x v="17"/>
    <x v="30"/>
    <n v="0"/>
    <s v="Gerencia de Finanzas y Tesorería"/>
    <s v="Contabilidad"/>
    <s v="Estados Financieros e Informes Contables"/>
    <x v="9"/>
    <x v="485"/>
    <s v="BVL - Contribuciones por Derecho Cotización"/>
    <x v="2"/>
    <x v="0"/>
    <m/>
    <m/>
    <m/>
    <s v="Moderada"/>
    <s v="SI"/>
    <x v="2"/>
    <s v="Enero"/>
    <n v="12"/>
    <d v="2023-01-01T00:00:00"/>
    <d v="2023-12-31T00:00:00"/>
    <n v="4758"/>
    <n v="4758"/>
    <n v="4758"/>
    <n v="4758"/>
    <n v="4758"/>
    <n v="4758"/>
    <n v="4758"/>
    <n v="4758"/>
    <n v="4758"/>
    <n v="4758"/>
    <n v="4758"/>
    <n v="4754"/>
    <m/>
    <n v="57092"/>
    <m/>
    <s v=""/>
    <m/>
    <s v=""/>
    <m/>
    <s v=""/>
    <n v="57092"/>
    <n v="0"/>
    <n v="0"/>
    <s v="SI"/>
    <m/>
    <s v="Continuidad"/>
    <s v="SI"/>
    <m/>
    <m/>
    <s v="Leonardo Raul Miranda Candelario"/>
    <s v="971 122 836"/>
  </r>
  <r>
    <x v="763"/>
    <x v="17"/>
    <x v="30"/>
    <n v="0"/>
    <s v="Gerencia de Finanzas y Tesorería"/>
    <s v="Contabilidad"/>
    <s v="Estados Financieros e Informes Contables"/>
    <x v="9"/>
    <x v="484"/>
    <s v="Impuesto Transacciones Financieras"/>
    <x v="2"/>
    <x v="0"/>
    <m/>
    <m/>
    <m/>
    <s v="Moderada"/>
    <s v="SI"/>
    <x v="2"/>
    <s v="Enero"/>
    <n v="12"/>
    <d v="2023-01-01T00:00:00"/>
    <d v="2023-12-31T00:00:00"/>
    <n v="2163"/>
    <n v="2551"/>
    <n v="2163"/>
    <n v="2551"/>
    <n v="2163"/>
    <n v="4468"/>
    <n v="4733"/>
    <n v="4471"/>
    <n v="4471"/>
    <n v="4471"/>
    <n v="4471"/>
    <n v="4473"/>
    <m/>
    <n v="43149"/>
    <m/>
    <s v=""/>
    <m/>
    <s v=""/>
    <m/>
    <s v=""/>
    <n v="43149"/>
    <n v="0"/>
    <n v="0"/>
    <s v="SI"/>
    <m/>
    <s v="Continuidad"/>
    <s v="SI"/>
    <m/>
    <m/>
    <s v="Leonardo Raul Miranda Candelario"/>
    <s v="972 122 836"/>
  </r>
  <r>
    <x v="764"/>
    <x v="17"/>
    <x v="30"/>
    <n v="0"/>
    <s v="Gerencia de Finanzas y Tesorería"/>
    <s v="Contabilidad"/>
    <s v="Estados Financieros e Informes Contables"/>
    <x v="9"/>
    <x v="486"/>
    <s v="Prov. para Riesgo País - Fondos Disponibles"/>
    <x v="2"/>
    <x v="0"/>
    <m/>
    <m/>
    <m/>
    <s v="Moderada"/>
    <s v="SI"/>
    <x v="2"/>
    <s v="Enero"/>
    <n v="12"/>
    <d v="2023-01-01T00:00:00"/>
    <d v="2023-12-31T00:00:00"/>
    <n v="19627"/>
    <n v="8376"/>
    <n v="2193"/>
    <s v=""/>
    <n v="2321"/>
    <n v="4267"/>
    <n v="3256"/>
    <s v=""/>
    <s v=""/>
    <s v=""/>
    <s v=""/>
    <s v=""/>
    <m/>
    <n v="40040"/>
    <m/>
    <s v=""/>
    <m/>
    <s v=""/>
    <m/>
    <s v=""/>
    <n v="40040"/>
    <n v="0"/>
    <n v="0"/>
    <s v="SI"/>
    <m/>
    <s v="Continuidad"/>
    <s v="SI"/>
    <m/>
    <m/>
    <s v="Leonardo Raul Miranda Candelario"/>
    <s v="973 122 836"/>
  </r>
  <r>
    <x v="765"/>
    <x v="17"/>
    <x v="30"/>
    <n v="0"/>
    <s v="Gerencia de Finanzas y Tesorería"/>
    <s v="Contabilidad"/>
    <s v="Estados Financieros e Informes Contables"/>
    <x v="9"/>
    <x v="487"/>
    <s v="Servicio de Soporte, Mantenimiento de la Solución 07INVOICE y Módulo personalizado  en Oracle Financial."/>
    <x v="2"/>
    <x v="0"/>
    <m/>
    <m/>
    <m/>
    <s v="Moderada"/>
    <s v="SI"/>
    <x v="2"/>
    <s v="Enero"/>
    <n v="12"/>
    <d v="2023-01-01T00:00:00"/>
    <d v="2023-12-31T00:00:00"/>
    <n v="3000"/>
    <n v="3000"/>
    <n v="3000"/>
    <n v="3000"/>
    <n v="3000"/>
    <n v="3000"/>
    <n v="3000"/>
    <n v="3000"/>
    <n v="3000"/>
    <n v="3000"/>
    <n v="3000"/>
    <n v="3000"/>
    <m/>
    <n v="36000"/>
    <m/>
    <s v=""/>
    <m/>
    <s v=""/>
    <m/>
    <s v=""/>
    <n v="36000"/>
    <n v="0"/>
    <n v="0"/>
    <s v="SI"/>
    <m/>
    <s v="Continuidad"/>
    <s v="SI"/>
    <m/>
    <m/>
    <s v="Leonardo Raul Miranda Candelario"/>
    <s v="974 122 836"/>
  </r>
  <r>
    <x v="766"/>
    <x v="17"/>
    <x v="30"/>
    <n v="0"/>
    <s v="Gerencia de Finanzas y Tesorería"/>
    <s v="Contabilidad"/>
    <s v="Estados Financieros e Informes Contables"/>
    <x v="9"/>
    <x v="488"/>
    <s v="Prov. para Créditos Contingentes - Genérica - Componente Fijo - Créditos Entidades Sector Público"/>
    <x v="2"/>
    <x v="0"/>
    <m/>
    <m/>
    <m/>
    <s v="Moderada"/>
    <s v="SI"/>
    <x v="2"/>
    <s v="Enero"/>
    <n v="12"/>
    <d v="2023-01-01T00:00:00"/>
    <d v="2023-12-31T00:00:00"/>
    <s v=""/>
    <n v="4624"/>
    <n v="623"/>
    <n v="1286"/>
    <n v="1828"/>
    <n v="525"/>
    <s v=""/>
    <n v="1078"/>
    <n v="1135"/>
    <n v="1198"/>
    <n v="1268"/>
    <n v="1344"/>
    <m/>
    <n v="14909"/>
    <m/>
    <s v=""/>
    <m/>
    <s v=""/>
    <m/>
    <s v=""/>
    <n v="14909"/>
    <n v="0"/>
    <n v="0"/>
    <s v="SI"/>
    <m/>
    <s v="Continuidad"/>
    <s v="SI"/>
    <m/>
    <m/>
    <s v="Leonardo Raul Miranda Candelario"/>
    <s v="975 122 836"/>
  </r>
  <r>
    <x v="767"/>
    <x v="17"/>
    <x v="30"/>
    <n v="0"/>
    <s v="Gerencia de Finanzas y Tesorería"/>
    <s v="Contabilidad"/>
    <s v="Estados Financieros e Informes Contables"/>
    <x v="9"/>
    <x v="489"/>
    <s v="Impuesto Transacciones Financieras - Activos"/>
    <x v="2"/>
    <x v="0"/>
    <m/>
    <m/>
    <m/>
    <s v="Moderada"/>
    <s v="SI"/>
    <x v="2"/>
    <s v="Enero"/>
    <n v="12"/>
    <d v="2023-01-01T00:00:00"/>
    <d v="2023-12-31T00:00:00"/>
    <n v="5000"/>
    <s v=""/>
    <s v=""/>
    <s v=""/>
    <s v=""/>
    <n v="5000"/>
    <s v=""/>
    <s v=""/>
    <s v=""/>
    <s v=""/>
    <s v=""/>
    <s v=""/>
    <m/>
    <n v="10000"/>
    <m/>
    <s v=""/>
    <m/>
    <s v=""/>
    <m/>
    <s v=""/>
    <n v="10000"/>
    <n v="0"/>
    <n v="0"/>
    <s v="SI"/>
    <m/>
    <s v="Continuidad"/>
    <s v="SI"/>
    <m/>
    <m/>
    <s v="Leonardo Raul Miranda Candelario"/>
    <s v="976 122 836"/>
  </r>
  <r>
    <x v="768"/>
    <x v="17"/>
    <x v="30"/>
    <n v="0"/>
    <s v="Gerencia de Finanzas y Tesorería"/>
    <s v="Contabilidad"/>
    <s v="Estados Financieros e Informes Contables"/>
    <x v="9"/>
    <x v="490"/>
    <s v="Prov. para Litigios y Demandas"/>
    <x v="2"/>
    <x v="0"/>
    <m/>
    <m/>
    <m/>
    <s v="Moderada"/>
    <s v="SI"/>
    <x v="2"/>
    <s v="Enero"/>
    <n v="12"/>
    <d v="2023-01-01T00:00:00"/>
    <d v="2023-12-31T00:00:00"/>
    <s v=""/>
    <s v=""/>
    <s v=""/>
    <s v=""/>
    <s v=""/>
    <n v="5970"/>
    <s v=""/>
    <s v=""/>
    <s v=""/>
    <s v=""/>
    <s v=""/>
    <s v=""/>
    <m/>
    <n v="5970"/>
    <m/>
    <s v=""/>
    <m/>
    <s v=""/>
    <m/>
    <s v=""/>
    <n v="5970"/>
    <n v="0"/>
    <n v="0"/>
    <s v="SI"/>
    <m/>
    <s v="Continuidad"/>
    <s v="SI"/>
    <m/>
    <m/>
    <s v="Leonardo Raul Miranda Candelario"/>
    <s v="977 122 836"/>
  </r>
  <r>
    <x v="769"/>
    <x v="17"/>
    <x v="30"/>
    <n v="0"/>
    <s v="Gerencia de Finanzas y Tesorería"/>
    <s v="Contabilidad"/>
    <s v="Estados Financieros e Informes Contables"/>
    <x v="9"/>
    <x v="14"/>
    <s v="Comisión de Servicios a Nivel Nacional"/>
    <x v="2"/>
    <x v="0"/>
    <m/>
    <m/>
    <m/>
    <s v="Moderada"/>
    <s v="SI"/>
    <x v="2"/>
    <s v="Enero"/>
    <n v="12"/>
    <d v="2023-01-01T00:00:00"/>
    <d v="2023-12-31T00:00:00"/>
    <s v=""/>
    <s v=""/>
    <n v="2310"/>
    <s v=""/>
    <n v="1790"/>
    <s v=""/>
    <s v=""/>
    <s v=""/>
    <s v=""/>
    <s v=""/>
    <s v=""/>
    <s v=""/>
    <m/>
    <n v="4100"/>
    <m/>
    <s v=""/>
    <m/>
    <s v=""/>
    <m/>
    <s v=""/>
    <n v="4100"/>
    <n v="0"/>
    <n v="0"/>
    <s v="SI"/>
    <m/>
    <s v="Continuidad"/>
    <s v="SI"/>
    <m/>
    <m/>
    <s v="Leonardo Raul Miranda Candelario"/>
    <s v="978 122 836"/>
  </r>
  <r>
    <x v="770"/>
    <x v="17"/>
    <x v="30"/>
    <n v="0"/>
    <s v="Gerencia de Finanzas y Tesorería"/>
    <s v="Contabilidad"/>
    <s v="Estados Financieros e Informes Contables"/>
    <x v="9"/>
    <x v="14"/>
    <s v="Comisión de Servicios a Nivel Nacional"/>
    <x v="2"/>
    <x v="0"/>
    <m/>
    <m/>
    <m/>
    <s v="Moderada"/>
    <s v="SI"/>
    <x v="2"/>
    <s v="Enero"/>
    <n v="12"/>
    <d v="2023-01-01T00:00:00"/>
    <d v="2023-12-31T00:00:00"/>
    <s v=""/>
    <s v=""/>
    <n v="1260"/>
    <s v=""/>
    <n v="1260"/>
    <s v=""/>
    <s v=""/>
    <s v=""/>
    <s v=""/>
    <s v=""/>
    <s v=""/>
    <s v=""/>
    <m/>
    <n v="2520"/>
    <m/>
    <s v=""/>
    <m/>
    <s v=""/>
    <m/>
    <s v=""/>
    <n v="2520"/>
    <n v="0"/>
    <n v="0"/>
    <s v="SI"/>
    <m/>
    <s v="Continuidad"/>
    <s v="SI"/>
    <m/>
    <m/>
    <s v="Leonardo Raul Miranda Candelario"/>
    <s v="979 122 836"/>
  </r>
  <r>
    <x v="771"/>
    <x v="17"/>
    <x v="30"/>
    <n v="0"/>
    <s v="Gerencia de Finanzas y Tesorería"/>
    <s v="Contabilidad"/>
    <s v="Estados Financieros e Informes Contables"/>
    <x v="9"/>
    <x v="489"/>
    <s v="Impuesto Transacciones Financieras - Activos"/>
    <x v="2"/>
    <x v="0"/>
    <m/>
    <m/>
    <m/>
    <s v="Moderada"/>
    <s v="SI"/>
    <x v="2"/>
    <s v="Enero"/>
    <n v="12"/>
    <d v="2023-01-01T00:00:00"/>
    <d v="2023-12-31T00:00:00"/>
    <n v="500"/>
    <s v=""/>
    <s v=""/>
    <s v=""/>
    <s v=""/>
    <n v="500"/>
    <s v=""/>
    <s v=""/>
    <s v=""/>
    <s v=""/>
    <s v=""/>
    <s v=""/>
    <m/>
    <n v="1000"/>
    <m/>
    <s v=""/>
    <m/>
    <s v=""/>
    <m/>
    <s v=""/>
    <n v="1000"/>
    <n v="0"/>
    <n v="0"/>
    <s v="SI"/>
    <m/>
    <s v="Continuidad"/>
    <s v="SI"/>
    <m/>
    <m/>
    <s v="Leonardo Raul Miranda Candelario"/>
    <s v="980 122 836"/>
  </r>
  <r>
    <x v="772"/>
    <x v="2"/>
    <x v="4"/>
    <s v="Canales Presenciales"/>
    <s v="Gerencia Banca Digital"/>
    <s v="Canales Alternos"/>
    <s v="Canales Presenciales"/>
    <x v="2"/>
    <x v="14"/>
    <s v="Comisión de Servicios a Nivel Nacional"/>
    <x v="2"/>
    <x v="0"/>
    <m/>
    <m/>
    <m/>
    <s v="Alta"/>
    <s v="NO"/>
    <x v="2"/>
    <s v="Sin convocatoria"/>
    <s v="6"/>
    <d v="2023-01-01T00:00:00"/>
    <d v="2023-06-30T00:00:00"/>
    <s v=""/>
    <n v="480"/>
    <s v=""/>
    <n v="480"/>
    <s v=""/>
    <n v="480"/>
    <s v=""/>
    <n v="480"/>
    <s v=""/>
    <n v="480"/>
    <s v=""/>
    <n v="480"/>
    <m/>
    <n v="2880"/>
    <m/>
    <n v="2880"/>
    <m/>
    <n v="2880"/>
    <m/>
    <n v="2880"/>
    <n v="11520"/>
    <s v="Contratación"/>
    <s v="No Significativa"/>
    <s v="SI"/>
    <m/>
    <s v="Continuidad"/>
    <s v="SI"/>
    <m/>
    <m/>
    <s v="Hector David Poma Valdivieso"/>
    <s v="997 291 949"/>
  </r>
  <r>
    <x v="773"/>
    <x v="2"/>
    <x v="4"/>
    <s v="Canales Presenciales"/>
    <s v="Gerencia Banca Digital"/>
    <s v="Canales Alternos"/>
    <s v="Canales Presenciales"/>
    <x v="2"/>
    <x v="491"/>
    <s v="Servicio de Mantenimiento de Cajeros Automáticos DIEBOLD"/>
    <x v="2"/>
    <x v="0"/>
    <m/>
    <m/>
    <m/>
    <s v="Alta"/>
    <s v="NO"/>
    <x v="0"/>
    <s v="Sin convocatoria"/>
    <s v="36"/>
    <d v="2021-09-17T00:00:00"/>
    <d v="2024-09-16T00:00:00"/>
    <n v="502877"/>
    <n v="502877"/>
    <n v="502877"/>
    <n v="502877"/>
    <n v="502877"/>
    <n v="502877"/>
    <n v="502877"/>
    <n v="502877"/>
    <n v="502877"/>
    <n v="502877"/>
    <n v="502877"/>
    <n v="502880"/>
    <m/>
    <n v="6034527"/>
    <m/>
    <n v="4291219"/>
    <m/>
    <n v="4291219"/>
    <m/>
    <n v="4291219"/>
    <n v="18908184"/>
    <s v="Contratación"/>
    <s v="Significativa"/>
    <s v="SI"/>
    <m/>
    <s v="Continuidad"/>
    <s v="SI"/>
    <m/>
    <m/>
    <s v="Hector David Poma Valdivieso"/>
    <s v="997 291 949"/>
  </r>
  <r>
    <x v="774"/>
    <x v="2"/>
    <x v="4"/>
    <s v="Canales Presenciales"/>
    <s v="Gerencia Banca Digital"/>
    <s v="Canales Alternos"/>
    <s v="Canales Presenciales"/>
    <x v="2"/>
    <x v="492"/>
    <s v="Servicio de Mantenimiento de Cajeros Automáticos NCR"/>
    <x v="2"/>
    <x v="0"/>
    <m/>
    <m/>
    <m/>
    <s v="Alta"/>
    <s v="NO"/>
    <x v="0"/>
    <s v="Sin convocatoria"/>
    <s v="36"/>
    <d v="2021-09-23T00:00:00"/>
    <d v="2024-09-23T00:00:00"/>
    <n v="111088"/>
    <n v="111088"/>
    <n v="111088"/>
    <n v="111088"/>
    <n v="111088"/>
    <n v="111088"/>
    <n v="111088"/>
    <n v="111088"/>
    <n v="111088"/>
    <n v="111088"/>
    <n v="111088"/>
    <n v="111089"/>
    <m/>
    <n v="1333057"/>
    <m/>
    <n v="970170"/>
    <m/>
    <n v="1333058"/>
    <m/>
    <n v="1333058"/>
    <n v="4969343"/>
    <s v="Contratación"/>
    <s v="Significativa"/>
    <s v="SI"/>
    <m/>
    <s v="Continuidad"/>
    <s v="SI"/>
    <m/>
    <m/>
    <s v="Hector David Poma Valdivieso"/>
    <s v="997 291 949"/>
  </r>
  <r>
    <x v="775"/>
    <x v="2"/>
    <x v="4"/>
    <s v="Canales Presenciales"/>
    <s v="Gerencia Banca Digital"/>
    <s v="Canales Alternos"/>
    <s v="Canales Presenciales"/>
    <x v="2"/>
    <x v="493"/>
    <s v="Servicio de Mantenimiento de 150 Cajeros Automáticos LP 007-2020 "/>
    <x v="2"/>
    <x v="0"/>
    <m/>
    <m/>
    <m/>
    <s v="Alta"/>
    <s v="NO"/>
    <x v="0"/>
    <s v="Sin convocatoria"/>
    <s v="60"/>
    <d v="2020-10-28T00:00:00"/>
    <d v="2027-12-31T00:00:00"/>
    <n v="53813"/>
    <n v="53813"/>
    <n v="53813"/>
    <n v="53813"/>
    <n v="53813"/>
    <n v="53813"/>
    <n v="53813"/>
    <n v="53813"/>
    <n v="53813"/>
    <n v="53813"/>
    <n v="53813"/>
    <n v="53807"/>
    <m/>
    <n v="645750"/>
    <m/>
    <n v="645750"/>
    <m/>
    <n v="645750"/>
    <m/>
    <n v="645750"/>
    <n v="2583000"/>
    <s v="Contratación"/>
    <s v="Significativa"/>
    <s v="SI"/>
    <m/>
    <s v="Continuidad"/>
    <s v="SI"/>
    <m/>
    <m/>
    <s v="Hector David Poma Valdivieso"/>
    <s v="997 291 949"/>
  </r>
  <r>
    <x v="776"/>
    <x v="2"/>
    <x v="4"/>
    <s v="Canales Presenciales"/>
    <s v="Gerencia Banca Digital"/>
    <s v="Canales Alternos"/>
    <s v="Canales Presenciales"/>
    <x v="2"/>
    <x v="494"/>
    <s v="Servicio de Mantenimiento de 150 SVGD LP 007-2020"/>
    <x v="2"/>
    <x v="0"/>
    <m/>
    <m/>
    <m/>
    <s v="Alta"/>
    <s v="NO"/>
    <x v="0"/>
    <s v="Sin convocatoria"/>
    <s v="60"/>
    <d v="2020-10-28T00:00:00"/>
    <d v="2027-12-31T00:00:00"/>
    <n v="9603"/>
    <n v="9603"/>
    <n v="9603"/>
    <n v="9603"/>
    <n v="9603"/>
    <n v="9603"/>
    <n v="9603"/>
    <n v="9603"/>
    <n v="9603"/>
    <n v="9603"/>
    <n v="9603"/>
    <n v="9600"/>
    <m/>
    <n v="115233"/>
    <m/>
    <n v="115233"/>
    <m/>
    <n v="115233"/>
    <m/>
    <n v="115233"/>
    <n v="460932"/>
    <s v="Contratación"/>
    <s v="Significativa"/>
    <s v="SI"/>
    <m/>
    <s v="Continuidad"/>
    <s v="SI"/>
    <m/>
    <m/>
    <s v="Hector David Poma Valdivieso"/>
    <s v="997 291 949"/>
  </r>
  <r>
    <x v="777"/>
    <x v="2"/>
    <x v="4"/>
    <s v="Canales Presenciales"/>
    <s v="Gerencia Banca Digital"/>
    <s v="Canales Alternos"/>
    <s v="Canales Presenciales"/>
    <x v="2"/>
    <x v="495"/>
    <s v="Servicio de Mantenimiento de 195 Cajeros Automáticos LP 008-2020"/>
    <x v="2"/>
    <x v="0"/>
    <m/>
    <m/>
    <m/>
    <s v="Alta"/>
    <s v="NO"/>
    <x v="0"/>
    <s v="Sin convocatoria"/>
    <s v="60"/>
    <d v="2020-11-27T00:00:00"/>
    <d v="2027-12-31T00:00:00"/>
    <n v="64971"/>
    <n v="64971"/>
    <n v="64971"/>
    <n v="64971"/>
    <n v="64971"/>
    <n v="64971"/>
    <n v="64971"/>
    <n v="64971"/>
    <n v="64971"/>
    <n v="64971"/>
    <n v="64971"/>
    <n v="64970"/>
    <m/>
    <n v="779651"/>
    <m/>
    <n v="779651"/>
    <m/>
    <n v="779651"/>
    <m/>
    <n v="779651"/>
    <n v="3118604"/>
    <s v="Contratación"/>
    <s v="Significativa"/>
    <s v="SI"/>
    <m/>
    <s v="Continuidad"/>
    <s v="SI"/>
    <m/>
    <m/>
    <s v="Hector David Poma Valdivieso"/>
    <s v="997 291 949"/>
  </r>
  <r>
    <x v="778"/>
    <x v="2"/>
    <x v="4"/>
    <s v="Canales Presenciales"/>
    <s v="Gerencia Banca Digital"/>
    <s v="Canales Alternos"/>
    <s v="Canales Presenciales"/>
    <x v="2"/>
    <x v="496"/>
    <s v="Servicio de Mantenimiento de 195 SVGD- LP 008-2020"/>
    <x v="2"/>
    <x v="0"/>
    <m/>
    <m/>
    <m/>
    <s v="Alta"/>
    <s v="NO"/>
    <x v="0"/>
    <s v="Sin convocatoria"/>
    <s v="60"/>
    <d v="2020-11-27T00:00:00"/>
    <d v="2027-12-31T00:00:00"/>
    <n v="7072"/>
    <n v="7072"/>
    <n v="7072"/>
    <n v="7072"/>
    <n v="7072"/>
    <n v="7072"/>
    <n v="7072"/>
    <n v="7072"/>
    <n v="7072"/>
    <n v="7072"/>
    <n v="7072"/>
    <n v="7069"/>
    <m/>
    <n v="84861"/>
    <m/>
    <n v="84861"/>
    <m/>
    <n v="84861"/>
    <m/>
    <n v="84861"/>
    <n v="339444"/>
    <s v="Contratación"/>
    <s v="Significativa"/>
    <s v="SI"/>
    <m/>
    <s v="Continuidad"/>
    <s v="SI"/>
    <m/>
    <m/>
    <s v="Hector David Poma Valdivieso"/>
    <s v="997 291 949"/>
  </r>
  <r>
    <x v="779"/>
    <x v="2"/>
    <x v="4"/>
    <s v="Canales Presenciales"/>
    <s v="Gerencia Banca Digital"/>
    <s v="Canales Alternos"/>
    <s v="Canales Presenciales"/>
    <x v="2"/>
    <x v="497"/>
    <s v="Servicio de Mantenimiento de 195 SVGD- LP 008-2020"/>
    <x v="2"/>
    <x v="0"/>
    <m/>
    <m/>
    <m/>
    <s v="Alta"/>
    <s v="NO"/>
    <x v="0"/>
    <s v="Sin convocatoria"/>
    <s v="60"/>
    <d v="2023-07-01T00:00:00"/>
    <d v="2026-06-30T00:00:00"/>
    <s v=""/>
    <s v=""/>
    <s v=""/>
    <s v=""/>
    <s v=""/>
    <s v=""/>
    <n v="215245"/>
    <n v="215245"/>
    <n v="215245"/>
    <n v="215245"/>
    <n v="215245"/>
    <n v="215250"/>
    <m/>
    <n v="1291475"/>
    <m/>
    <n v="2582950"/>
    <m/>
    <n v="2582950"/>
    <m/>
    <n v="2582950"/>
    <n v="9040325"/>
    <s v="Contratación"/>
    <s v="Significativa"/>
    <s v="NO"/>
    <m/>
    <s v="Continuidad"/>
    <s v="SI"/>
    <m/>
    <m/>
    <s v="Hector David Poma Valdivieso"/>
    <s v="997 291 949"/>
  </r>
  <r>
    <x v="780"/>
    <x v="2"/>
    <x v="4"/>
    <s v="Canales Presenciales"/>
    <s v="Gerencia Banca Digital"/>
    <s v="Canales Alternos"/>
    <s v="Canales Presenciales"/>
    <x v="2"/>
    <x v="498"/>
    <s v="Servicio de Mantenimiento de 600 SVGD - LP SN/2023"/>
    <x v="2"/>
    <x v="0"/>
    <m/>
    <m/>
    <m/>
    <s v="Alta"/>
    <s v="NO"/>
    <x v="0"/>
    <s v="Sin convocatoria"/>
    <s v="60"/>
    <d v="2023-07-01T00:00:00"/>
    <d v="2026-06-30T00:00:00"/>
    <s v=""/>
    <s v=""/>
    <s v=""/>
    <s v=""/>
    <s v=""/>
    <s v=""/>
    <n v="38411"/>
    <n v="38411"/>
    <n v="38411"/>
    <n v="38411"/>
    <n v="38411"/>
    <n v="38412"/>
    <m/>
    <n v="230467"/>
    <m/>
    <n v="460932"/>
    <m/>
    <n v="460932"/>
    <m/>
    <n v="460932"/>
    <n v="1613263"/>
    <s v="Contratación"/>
    <s v="Significativa"/>
    <s v="NO"/>
    <m/>
    <s v="Continuidad"/>
    <s v="SI"/>
    <m/>
    <m/>
    <s v="Hector David Poma Valdivieso"/>
    <s v="997 291 949"/>
  </r>
  <r>
    <x v="781"/>
    <x v="2"/>
    <x v="4"/>
    <s v="Canales Presenciales"/>
    <s v="Gerencia Banca Digital"/>
    <s v="Canales Alternos"/>
    <s v="Canales Presenciales"/>
    <x v="2"/>
    <x v="499"/>
    <s v="Servicio de Mantenimiento de 600 SVGD - LP SN/2023"/>
    <x v="2"/>
    <x v="0"/>
    <m/>
    <m/>
    <m/>
    <s v="Alta"/>
    <s v="NO"/>
    <x v="0"/>
    <s v="Sin convocatoria"/>
    <s v="60"/>
    <d v="2023-07-01T00:00:00"/>
    <d v="2026-06-30T00:00:00"/>
    <s v=""/>
    <s v=""/>
    <s v=""/>
    <s v=""/>
    <s v=""/>
    <s v=""/>
    <n v="50255"/>
    <n v="50255"/>
    <n v="50255"/>
    <n v="50255"/>
    <n v="50255"/>
    <n v="50252"/>
    <m/>
    <n v="301527"/>
    <m/>
    <n v="603060"/>
    <m/>
    <n v="603060"/>
    <m/>
    <n v="603060"/>
    <n v="2110707"/>
    <s v="Contratación"/>
    <s v="Significativa"/>
    <s v="NO"/>
    <m/>
    <s v="Continuidad"/>
    <s v="SI"/>
    <m/>
    <m/>
    <s v="Hector David Poma Valdivieso"/>
    <s v="997 291 949"/>
  </r>
  <r>
    <x v="782"/>
    <x v="2"/>
    <x v="4"/>
    <s v="Canales Presenciales"/>
    <s v="Gerencia Banca Digital"/>
    <s v="Canales Alternos"/>
    <s v="Canales Presenciales"/>
    <x v="2"/>
    <x v="500"/>
    <s v="Kit de señaleticas para cajeros corresponsales"/>
    <x v="3"/>
    <x v="0"/>
    <m/>
    <m/>
    <m/>
    <s v="Alta"/>
    <s v="NO"/>
    <x v="0"/>
    <s v="Sin convocatoria"/>
    <s v="12"/>
    <d v="2023-01-01T00:00:00"/>
    <d v="2023-12-31T00:00:00"/>
    <s v=""/>
    <s v=""/>
    <s v=""/>
    <s v=""/>
    <n v="26000"/>
    <s v=""/>
    <s v=""/>
    <n v="261000"/>
    <s v=""/>
    <s v=""/>
    <s v=""/>
    <s v=""/>
    <m/>
    <n v="287000"/>
    <m/>
    <n v="287000"/>
    <m/>
    <n v="287000"/>
    <m/>
    <n v="287000"/>
    <n v="1148000"/>
    <s v="Contratación"/>
    <s v="No Significativa"/>
    <s v="NO"/>
    <m/>
    <s v="Continuidad"/>
    <s v="SI"/>
    <m/>
    <m/>
    <s v="Hector David Poma Valdivieso"/>
    <s v="997 291 949"/>
  </r>
  <r>
    <x v="783"/>
    <x v="2"/>
    <x v="4"/>
    <s v="Canales Presenciales"/>
    <s v="Gerencia Banca Digital"/>
    <s v="Canales Alternos"/>
    <s v="Canales Presenciales"/>
    <x v="2"/>
    <x v="501"/>
    <s v="Kit de señaleticas para cajeros automáticos"/>
    <x v="3"/>
    <x v="0"/>
    <m/>
    <m/>
    <m/>
    <s v="Alta"/>
    <s v="NO"/>
    <x v="0"/>
    <s v="Sin convocatoria"/>
    <n v="12"/>
    <d v="2023-01-01T00:00:00"/>
    <d v="2023-12-31T00:00:00"/>
    <s v=""/>
    <s v=""/>
    <s v=""/>
    <s v=""/>
    <s v=""/>
    <s v=""/>
    <n v="47400"/>
    <s v=""/>
    <s v=""/>
    <s v=""/>
    <s v=""/>
    <s v=""/>
    <m/>
    <n v="47400"/>
    <m/>
    <n v="48000"/>
    <m/>
    <n v="48000"/>
    <m/>
    <n v="48000"/>
    <n v="191400"/>
    <s v="Contratación"/>
    <s v="No Significativa"/>
    <s v="NO"/>
    <m/>
    <s v="Continuidad"/>
    <s v="SI"/>
    <m/>
    <m/>
    <s v="Hector David Poma Valdivieso"/>
    <s v="997 291 949"/>
  </r>
  <r>
    <x v="784"/>
    <x v="2"/>
    <x v="4"/>
    <s v="Canales Virtuales"/>
    <s v="Gerencia Banca Digital"/>
    <s v="Canales Alternos"/>
    <s v="Canales Virtuales"/>
    <x v="2"/>
    <x v="502"/>
    <s v="Matenimiento y operación Verified By Visa"/>
    <x v="2"/>
    <x v="0"/>
    <m/>
    <m/>
    <m/>
    <s v="Alta"/>
    <s v="NO"/>
    <x v="0"/>
    <s v="Sin convocatoria"/>
    <s v="24"/>
    <d v="2022-09-26T00:00:00"/>
    <d v="2024-09-26T00:00:00"/>
    <n v="16610"/>
    <n v="16610"/>
    <n v="16610"/>
    <n v="16610"/>
    <n v="16610"/>
    <n v="16610"/>
    <n v="16610"/>
    <n v="16610"/>
    <n v="16610"/>
    <n v="16610"/>
    <n v="16610"/>
    <n v="16610"/>
    <m/>
    <n v="199320"/>
    <m/>
    <n v="199500"/>
    <m/>
    <n v="199500"/>
    <m/>
    <n v="199500"/>
    <n v="797820"/>
    <s v="Contratación"/>
    <s v="Significativa"/>
    <s v="SI"/>
    <m/>
    <s v="Continuidad"/>
    <s v="SI"/>
    <m/>
    <m/>
    <s v="Hector David Poma Valdivieso"/>
    <s v="997 291 949"/>
  </r>
  <r>
    <x v="785"/>
    <x v="2"/>
    <x v="4"/>
    <s v="Mesa de Ayuda"/>
    <s v="Gerencia Banca Digital"/>
    <s v="Canales Alternos"/>
    <s v="Mesa de Ayuda"/>
    <x v="2"/>
    <x v="503"/>
    <s v="Servicio de Alquiler de Plataforma de Atención para Mesas de Atención del Banco de la Nación"/>
    <x v="2"/>
    <x v="0"/>
    <m/>
    <m/>
    <m/>
    <s v="Alta"/>
    <s v="NO"/>
    <x v="0"/>
    <s v="Sin convocatoria"/>
    <s v="32"/>
    <d v="2021-06-06T00:00:00"/>
    <d v="2023-07-06T00:00:00"/>
    <n v="66165"/>
    <n v="66165"/>
    <n v="66165"/>
    <n v="66165"/>
    <n v="66165"/>
    <s v=""/>
    <s v=""/>
    <s v=""/>
    <s v=""/>
    <s v=""/>
    <s v=""/>
    <s v=""/>
    <m/>
    <n v="330825"/>
    <m/>
    <s v=""/>
    <m/>
    <s v=""/>
    <m/>
    <s v=""/>
    <n v="330825"/>
    <s v="Contratación"/>
    <s v="Significativa"/>
    <s v="SI"/>
    <m/>
    <s v="Continuidad"/>
    <s v="SI"/>
    <m/>
    <m/>
    <s v="Hector David Poma Valdivieso"/>
    <s v="997 291 949"/>
  </r>
  <r>
    <x v="786"/>
    <x v="2"/>
    <x v="4"/>
    <s v="Mesa de Ayuda"/>
    <s v="Gerencia Banca Digital"/>
    <s v="Canales Alternos"/>
    <s v="Mesa de Ayuda"/>
    <x v="2"/>
    <x v="503"/>
    <s v="Servicio de Alquiler de Plataforma de Atención para Mesas de Atención del Banco de la Nación"/>
    <x v="2"/>
    <x v="0"/>
    <m/>
    <m/>
    <m/>
    <s v="Alta"/>
    <s v="NO"/>
    <x v="0"/>
    <s v="Sin convocatoria"/>
    <s v="32"/>
    <d v="2023-06-07T00:00:00"/>
    <d v="2026-02-06T00:00:00"/>
    <s v=""/>
    <s v=""/>
    <s v=""/>
    <s v=""/>
    <s v=""/>
    <n v="79398"/>
    <n v="79398"/>
    <n v="79398"/>
    <n v="79398"/>
    <n v="79398"/>
    <n v="79398"/>
    <n v="79398"/>
    <m/>
    <n v="555786"/>
    <m/>
    <n v="952776"/>
    <m/>
    <n v="952776"/>
    <m/>
    <n v="158796"/>
    <n v="2620134"/>
    <s v="Contratación"/>
    <s v="Significativa"/>
    <s v="SI"/>
    <m/>
    <s v="Renovación"/>
    <s v="SI"/>
    <m/>
    <m/>
    <s v="Hector David Poma Valdivieso"/>
    <s v="997 291 949"/>
  </r>
  <r>
    <x v="787"/>
    <x v="2"/>
    <x v="4"/>
    <s v="Canales Presenciales"/>
    <s v="Gerencia Banca Digital"/>
    <s v="Canales Alternos"/>
    <s v="Canales Presenciales"/>
    <x v="2"/>
    <x v="504"/>
    <s v="Nuevas Funcionalidades en ATM´s"/>
    <x v="2"/>
    <x v="0"/>
    <m/>
    <m/>
    <m/>
    <s v="Alta"/>
    <s v="NO"/>
    <x v="2"/>
    <s v="Sin convocatoria"/>
    <s v="12"/>
    <d v="2023-01-01T00:00:00"/>
    <d v="2023-12-31T00:00:00"/>
    <s v=""/>
    <s v=""/>
    <s v=""/>
    <s v=""/>
    <s v=""/>
    <s v=""/>
    <n v="150000"/>
    <s v=""/>
    <s v=""/>
    <s v=""/>
    <s v=""/>
    <s v=""/>
    <m/>
    <n v="150000"/>
    <m/>
    <n v="150000"/>
    <m/>
    <n v="150000"/>
    <m/>
    <n v="150000"/>
    <n v="600000"/>
    <s v="Contratación"/>
    <s v="No Significativa"/>
    <s v="SI"/>
    <m/>
    <s v="Continuidad"/>
    <s v="SI"/>
    <m/>
    <m/>
    <s v="Hector David Poma Valdivieso"/>
    <s v="997 291 949"/>
  </r>
  <r>
    <x v="788"/>
    <x v="2"/>
    <x v="4"/>
    <s v="Canales Presenciales"/>
    <s v="Gerencia Banca Digital"/>
    <s v="Canales Alternos"/>
    <s v="Canales Presenciales"/>
    <x v="2"/>
    <x v="505"/>
    <s v="Nuevas Funcionalidades en Agentes Multired"/>
    <x v="2"/>
    <x v="0"/>
    <m/>
    <m/>
    <m/>
    <s v="Alta"/>
    <s v="NO"/>
    <x v="2"/>
    <s v="Sin convocatoria"/>
    <s v="12"/>
    <d v="2023-01-01T00:00:00"/>
    <d v="2023-12-31T00:00:00"/>
    <s v=""/>
    <s v=""/>
    <s v=""/>
    <s v=""/>
    <s v=""/>
    <s v=""/>
    <n v="150000"/>
    <s v=""/>
    <s v=""/>
    <s v=""/>
    <s v=""/>
    <s v=""/>
    <m/>
    <n v="150000"/>
    <m/>
    <n v="150000"/>
    <m/>
    <n v="150000"/>
    <m/>
    <n v="150000"/>
    <n v="600000"/>
    <s v="Contratación"/>
    <s v="No Significativa"/>
    <s v="SI"/>
    <m/>
    <s v="Continuidad"/>
    <s v="SI"/>
    <m/>
    <m/>
    <s v="Hector David Poma Valdivieso"/>
    <s v="997 291 949"/>
  </r>
  <r>
    <x v="789"/>
    <x v="2"/>
    <x v="4"/>
    <s v="Canales Presenciales"/>
    <s v="Gerencia Banca Digital"/>
    <s v="Canales Alternos"/>
    <s v="Canales Presenciales"/>
    <x v="2"/>
    <x v="506"/>
    <s v="Nuevas Funcionalidades en Agentes Multired"/>
    <x v="2"/>
    <x v="0"/>
    <m/>
    <m/>
    <m/>
    <s v="Alta"/>
    <s v="NO"/>
    <x v="2"/>
    <s v="Sin convocatoria"/>
    <s v="12"/>
    <d v="2023-01-01T00:00:00"/>
    <d v="2023-12-31T00:00:00"/>
    <s v=""/>
    <s v=""/>
    <s v=""/>
    <s v=""/>
    <s v=""/>
    <s v=""/>
    <n v="50000"/>
    <s v=""/>
    <s v=""/>
    <s v=""/>
    <s v=""/>
    <s v=""/>
    <m/>
    <n v="50000"/>
    <m/>
    <n v="50000"/>
    <m/>
    <n v="50000"/>
    <m/>
    <n v="50000"/>
    <n v="200000"/>
    <s v="Contratación"/>
    <s v="No Significativa"/>
    <s v="SI"/>
    <m/>
    <s v="Continuidad"/>
    <s v="SI"/>
    <m/>
    <m/>
    <s v="Hector David Poma Valdivieso"/>
    <s v="997 291 949"/>
  </r>
  <r>
    <x v="790"/>
    <x v="2"/>
    <x v="4"/>
    <s v="Canales Presenciales"/>
    <s v="Gerencia Banca Digital"/>
    <s v="Canales Alternos"/>
    <s v="Canales Presenciales"/>
    <x v="2"/>
    <x v="507"/>
    <s v="Nuevas Funcionalidades en Agentes Multired"/>
    <x v="2"/>
    <x v="0"/>
    <m/>
    <m/>
    <m/>
    <s v="Alta"/>
    <s v="NO"/>
    <x v="2"/>
    <s v="Sin convocatoria"/>
    <s v="12"/>
    <d v="2023-01-01T00:00:00"/>
    <d v="2023-12-31T00:00:00"/>
    <s v=""/>
    <s v=""/>
    <s v=""/>
    <s v=""/>
    <s v=""/>
    <s v=""/>
    <n v="50000"/>
    <s v=""/>
    <s v=""/>
    <s v=""/>
    <s v=""/>
    <s v=""/>
    <m/>
    <n v="50000"/>
    <m/>
    <n v="50000"/>
    <m/>
    <n v="50000"/>
    <m/>
    <n v="50000"/>
    <n v="200000"/>
    <s v="Contratación"/>
    <s v="No Significativa"/>
    <s v="SI"/>
    <m/>
    <s v="Continuidad"/>
    <s v="SI"/>
    <m/>
    <m/>
    <s v="Hector David Poma Valdivieso"/>
    <s v="997 291 949"/>
  </r>
  <r>
    <x v="791"/>
    <x v="2"/>
    <x v="4"/>
    <s v="Canales Presenciales"/>
    <s v="Gerencia Banca Digital"/>
    <s v="Canales Alternos"/>
    <s v="Canales Presenciales"/>
    <x v="2"/>
    <x v="508"/>
    <s v="Nuevas Funcionalidades en Agentes Multired"/>
    <x v="2"/>
    <x v="0"/>
    <m/>
    <m/>
    <m/>
    <s v="Alta"/>
    <s v="NO"/>
    <x v="2"/>
    <s v="Sin convocatoria"/>
    <s v="12"/>
    <d v="2023-01-01T00:00:00"/>
    <d v="2023-12-31T00:00:00"/>
    <s v=""/>
    <s v=""/>
    <s v=""/>
    <s v=""/>
    <s v=""/>
    <s v=""/>
    <n v="50000"/>
    <s v=""/>
    <s v=""/>
    <s v=""/>
    <s v=""/>
    <s v=""/>
    <m/>
    <n v="50000"/>
    <m/>
    <n v="50000"/>
    <m/>
    <n v="50000"/>
    <m/>
    <n v="50000"/>
    <n v="200000"/>
    <s v="Contratación"/>
    <s v="No Significativa"/>
    <s v="SI"/>
    <m/>
    <s v="Continuidad"/>
    <s v="SI"/>
    <m/>
    <m/>
    <s v="Hector David Poma Valdivieso"/>
    <s v="997 291 949"/>
  </r>
  <r>
    <x v="792"/>
    <x v="2"/>
    <x v="4"/>
    <s v="Canales Virtuales"/>
    <s v="Gerencia Banca Digital"/>
    <s v="Canales Alternos"/>
    <s v="Canales Virtuales"/>
    <x v="2"/>
    <x v="509"/>
    <s v="Contratación de locadores de servicios"/>
    <x v="2"/>
    <x v="0"/>
    <m/>
    <m/>
    <m/>
    <s v="Alta"/>
    <s v="NO"/>
    <x v="2"/>
    <s v="Sin convocatoria"/>
    <s v="12"/>
    <d v="2023-01-01T00:00:00"/>
    <d v="2023-12-31T00:00:00"/>
    <n v="61000"/>
    <n v="61000"/>
    <n v="61000"/>
    <n v="61000"/>
    <n v="61000"/>
    <n v="61000"/>
    <n v="61000"/>
    <n v="61000"/>
    <n v="61000"/>
    <n v="61000"/>
    <n v="61000"/>
    <n v="61000"/>
    <m/>
    <n v="732000"/>
    <m/>
    <n v="732000"/>
    <m/>
    <n v="732000"/>
    <m/>
    <n v="732000"/>
    <n v="2928000"/>
    <s v="Contratación"/>
    <s v="No Significativa"/>
    <s v="SI"/>
    <m/>
    <s v="Continuidad"/>
    <s v="SI"/>
    <m/>
    <m/>
    <s v="Hector David Poma Valdivieso"/>
    <s v="997 291 949"/>
  </r>
  <r>
    <x v="793"/>
    <x v="2"/>
    <x v="4"/>
    <s v="Canales Presenciales"/>
    <s v="Gerencia Banca Digital"/>
    <s v="Canales Alternos"/>
    <s v="Canales Presenciales"/>
    <x v="2"/>
    <x v="509"/>
    <s v="Contratación de locadores de servicios"/>
    <x v="2"/>
    <x v="0"/>
    <m/>
    <m/>
    <m/>
    <s v="Alta"/>
    <s v="NO"/>
    <x v="2"/>
    <s v="Sin convocatoria"/>
    <s v="12"/>
    <d v="2023-01-01T00:00:00"/>
    <d v="2023-12-31T00:00:00"/>
    <n v="72000"/>
    <n v="72000"/>
    <n v="72000"/>
    <n v="72000"/>
    <n v="72000"/>
    <n v="72000"/>
    <n v="72000"/>
    <n v="72000"/>
    <n v="72000"/>
    <n v="72000"/>
    <n v="72000"/>
    <n v="72000"/>
    <m/>
    <n v="864000"/>
    <m/>
    <n v="864000"/>
    <m/>
    <n v="864000"/>
    <m/>
    <n v="864000"/>
    <n v="3456000"/>
    <s v="Contratación"/>
    <s v="No Significativa"/>
    <s v="SI"/>
    <m/>
    <s v="Continuidad"/>
    <s v="SI"/>
    <m/>
    <m/>
    <s v="Hector David Poma Valdivieso"/>
    <s v="997 291 949"/>
  </r>
  <r>
    <x v="794"/>
    <x v="2"/>
    <x v="4"/>
    <s v="Canales Virtuales"/>
    <s v="Gerencia Banca Digital"/>
    <s v="Canales Alternos"/>
    <s v="Canales Virtuales"/>
    <x v="2"/>
    <x v="510"/>
    <s v="Cobro-Mastercard"/>
    <x v="2"/>
    <x v="0"/>
    <m/>
    <m/>
    <m/>
    <s v="Alta"/>
    <s v="SI"/>
    <x v="2"/>
    <s v="Sin convocatoria"/>
    <n v="12"/>
    <d v="2023-01-01T00:00:00"/>
    <d v="2023-12-31T00:00:00"/>
    <n v="29835"/>
    <n v="29835"/>
    <n v="29835"/>
    <n v="29835"/>
    <n v="29835"/>
    <n v="29835"/>
    <n v="40365"/>
    <n v="26910"/>
    <n v="1755"/>
    <n v="1755"/>
    <n v="1755"/>
    <n v="124"/>
    <m/>
    <n v="251674"/>
    <m/>
    <n v="261000"/>
    <m/>
    <n v="261000"/>
    <m/>
    <n v="261000"/>
    <n v="1034674"/>
    <s v="Contratación"/>
    <s v="Significativa"/>
    <s v="SI"/>
    <m/>
    <s v="Continuidad"/>
    <s v="SI"/>
    <m/>
    <m/>
    <s v="Hector David Poma Valdivieso"/>
    <s v="997 291 949"/>
  </r>
  <r>
    <x v="795"/>
    <x v="2"/>
    <x v="4"/>
    <s v="Canales Virtuales"/>
    <s v="Gerencia Banca Digital"/>
    <s v="Canales Alternos"/>
    <s v="Canales Virtuales"/>
    <x v="2"/>
    <x v="511"/>
    <s v="Cobro - Mastercard Rol Emisor"/>
    <x v="2"/>
    <x v="0"/>
    <m/>
    <m/>
    <m/>
    <s v="Alta"/>
    <s v="SI"/>
    <x v="2"/>
    <s v="Sin convocatoria"/>
    <n v="12"/>
    <d v="2023-01-01T00:00:00"/>
    <d v="2023-12-31T00:00:00"/>
    <n v="28109"/>
    <n v="28109"/>
    <n v="28109"/>
    <n v="28109"/>
    <n v="28109"/>
    <n v="28109"/>
    <n v="45659"/>
    <n v="28109"/>
    <n v="13393"/>
    <n v="3510"/>
    <n v="3510"/>
    <n v="3510"/>
    <m/>
    <n v="266345"/>
    <m/>
    <n v="276000"/>
    <m/>
    <n v="276000"/>
    <m/>
    <n v="276000"/>
    <n v="1094345"/>
    <s v="Contratación"/>
    <s v="Significativa"/>
    <s v="SI"/>
    <m/>
    <s v="Continuidad"/>
    <s v="SI"/>
    <m/>
    <m/>
    <s v="Hector David Poma Valdivieso"/>
    <s v="997 291 949"/>
  </r>
  <r>
    <x v="796"/>
    <x v="2"/>
    <x v="4"/>
    <s v="Canales Virtuales"/>
    <s v="Gerencia Banca Digital"/>
    <s v="Canales Alternos"/>
    <s v="Canales Virtuales"/>
    <x v="2"/>
    <x v="512"/>
    <s v="Visa Internacional"/>
    <x v="2"/>
    <x v="0"/>
    <m/>
    <m/>
    <m/>
    <s v="Alta"/>
    <s v="SI"/>
    <x v="2"/>
    <s v="Sin convocatoria"/>
    <n v="12"/>
    <d v="2023-01-01T00:00:00"/>
    <d v="2023-12-31T00:00:00"/>
    <n v="63705"/>
    <n v="63705"/>
    <n v="128505"/>
    <n v="63705"/>
    <n v="74955"/>
    <n v="128505"/>
    <n v="63705"/>
    <n v="18705"/>
    <n v="25790"/>
    <n v="11205"/>
    <n v="11205"/>
    <n v="19755"/>
    <m/>
    <n v="673445"/>
    <m/>
    <n v="674000"/>
    <m/>
    <n v="674000"/>
    <m/>
    <n v="674000"/>
    <n v="2695445"/>
    <s v="Contratación"/>
    <s v="Significativa"/>
    <s v="SI"/>
    <m/>
    <s v="Continuidad"/>
    <s v="SI"/>
    <m/>
    <m/>
    <s v="Hector David Poma Valdivieso"/>
    <s v="997 291 949"/>
  </r>
  <r>
    <x v="797"/>
    <x v="2"/>
    <x v="3"/>
    <s v=""/>
    <s v="Gerencia Banca Digital"/>
    <s v=""/>
    <s v=""/>
    <x v="2"/>
    <x v="513"/>
    <s v="Cobros por Servicios - FIS"/>
    <x v="2"/>
    <x v="0"/>
    <m/>
    <m/>
    <m/>
    <s v="Alta"/>
    <s v="SI"/>
    <x v="2"/>
    <s v="Sin convocatoria"/>
    <s v="12"/>
    <d v="2023-01-01T00:00:00"/>
    <d v="2023-12-31T00:00:00"/>
    <n v="906421"/>
    <n v="906421"/>
    <n v="906421"/>
    <n v="1712421"/>
    <n v="906421"/>
    <n v="906421"/>
    <n v="906421"/>
    <n v="906421"/>
    <n v="906421"/>
    <n v="906421"/>
    <n v="906421"/>
    <n v="819446"/>
    <m/>
    <n v="11596077"/>
    <m/>
    <n v="11596077"/>
    <m/>
    <n v="11596077"/>
    <m/>
    <n v="11596077"/>
    <n v="46384308"/>
    <s v="Contratación"/>
    <s v="Significativa"/>
    <s v="SI"/>
    <m/>
    <s v="Continuidad"/>
    <s v="SI"/>
    <m/>
    <m/>
    <s v="Hector David Poma Valdivieso"/>
    <s v="997 291 949"/>
  </r>
  <r>
    <x v="798"/>
    <x v="2"/>
    <x v="3"/>
    <s v=""/>
    <s v="Gerencia Banca Digital"/>
    <s v=""/>
    <s v=""/>
    <x v="2"/>
    <x v="514"/>
    <s v="Servicio Core Bancario - TEMENOS"/>
    <x v="2"/>
    <x v="0"/>
    <m/>
    <m/>
    <m/>
    <s v="Alta"/>
    <s v="SI"/>
    <x v="2"/>
    <s v="Sin convocatoria"/>
    <s v="12"/>
    <d v="2023-01-01T00:00:00"/>
    <d v="2023-12-31T00:00:00"/>
    <n v="14105000"/>
    <n v="2216500"/>
    <n v="1007500"/>
    <n v="806000"/>
    <n v="806000"/>
    <n v="1007500"/>
    <n v="651500"/>
    <s v=""/>
    <s v=""/>
    <s v=""/>
    <s v=""/>
    <s v=""/>
    <m/>
    <n v="20600000"/>
    <m/>
    <n v="20600000"/>
    <m/>
    <n v="20600000"/>
    <m/>
    <n v="20600000"/>
    <n v="82400000"/>
    <s v="Contratación"/>
    <s v="Significativa"/>
    <s v="SI"/>
    <m/>
    <s v="Continuidad"/>
    <s v="SI"/>
    <m/>
    <m/>
    <s v="Hector David Poma Valdivieso"/>
    <s v="997 291 949"/>
  </r>
  <r>
    <x v="799"/>
    <x v="2"/>
    <x v="3"/>
    <s v=""/>
    <s v="Gerencia Banca Digital"/>
    <s v=""/>
    <s v=""/>
    <x v="2"/>
    <x v="515"/>
    <s v="Servicio Omnicanal Bancario - BACKBASE"/>
    <x v="2"/>
    <x v="0"/>
    <m/>
    <m/>
    <m/>
    <s v="Alta"/>
    <s v="SI"/>
    <x v="2"/>
    <s v="Sin convocatoria"/>
    <s v="12"/>
    <d v="2023-01-01T00:00:00"/>
    <d v="2023-12-31T00:00:00"/>
    <n v="15186052"/>
    <n v="1974037"/>
    <n v="725400"/>
    <n v="926900"/>
    <n v="2185267"/>
    <n v="926900"/>
    <n v="926900"/>
    <n v="725400"/>
    <n v="120900"/>
    <n v="120900"/>
    <n v="120900"/>
    <n v="120900"/>
    <m/>
    <n v="24060456"/>
    <m/>
    <n v="24060456"/>
    <m/>
    <n v="24060456"/>
    <m/>
    <n v="24060456"/>
    <n v="96241824"/>
    <s v="Contratación"/>
    <s v="Significativa"/>
    <s v="SI"/>
    <m/>
    <s v="Continuidad"/>
    <s v="SI"/>
    <m/>
    <m/>
    <s v="Hector David Poma Valdivieso"/>
    <s v="997 291 949"/>
  </r>
  <r>
    <x v="800"/>
    <x v="2"/>
    <x v="4"/>
    <s v="Mesa de Ayuda"/>
    <s v="Gerencia Banca Digital"/>
    <s v="Canales Alternos"/>
    <s v="Mesa de Ayuda"/>
    <x v="2"/>
    <x v="516"/>
    <s v="Servicio de Outsourcing - Mesa de Ayuda"/>
    <x v="2"/>
    <x v="0"/>
    <m/>
    <m/>
    <m/>
    <s v="Alta"/>
    <s v="SI"/>
    <x v="2"/>
    <s v="Sin convocatoria"/>
    <s v="12"/>
    <d v="2023-01-01T00:00:00"/>
    <d v="2023-12-31T00:00:00"/>
    <n v="700000"/>
    <n v="700000"/>
    <n v="700000"/>
    <n v="700000"/>
    <n v="700000"/>
    <n v="700000"/>
    <n v="700000"/>
    <n v="700000"/>
    <n v="700000"/>
    <n v="700000"/>
    <n v="700000"/>
    <n v="700000"/>
    <m/>
    <n v="8400000"/>
    <m/>
    <n v="8400000"/>
    <m/>
    <n v="8400000"/>
    <m/>
    <n v="8400000"/>
    <n v="33600000"/>
    <s v="Contratación"/>
    <s v="Significativa"/>
    <s v="SI"/>
    <m/>
    <s v="Continuidad"/>
    <s v="SI"/>
    <m/>
    <m/>
    <s v="Hector David Poma Valdivieso"/>
    <s v="997 291 949"/>
  </r>
  <r>
    <x v="801"/>
    <x v="2"/>
    <x v="31"/>
    <s v=""/>
    <s v="Gerencia Banca Digital"/>
    <s v="Innovación Digital"/>
    <s v=""/>
    <x v="2"/>
    <x v="517"/>
    <s v="Homebanking"/>
    <x v="2"/>
    <x v="0"/>
    <m/>
    <m/>
    <m/>
    <s v="Alta"/>
    <s v="SI"/>
    <x v="2"/>
    <s v="Noviembre"/>
    <s v="24"/>
    <d v="2022-11-01T00:00:00"/>
    <d v="2024-10-31T00:00:00"/>
    <s v=""/>
    <s v=""/>
    <s v=""/>
    <s v=""/>
    <s v=""/>
    <s v=""/>
    <n v="1521000"/>
    <n v="1521000"/>
    <n v="1521000"/>
    <n v="1521000"/>
    <n v="1521000"/>
    <n v="1521000"/>
    <m/>
    <n v="9126000"/>
    <m/>
    <n v="9126000"/>
    <m/>
    <s v=""/>
    <m/>
    <s v=""/>
    <n v="18252000"/>
    <s v="Contratación"/>
    <s v="Significativa"/>
    <s v="SI"/>
    <m/>
    <s v="Nuevo"/>
    <s v="SI"/>
    <m/>
    <m/>
    <s v="Hector David Poma Valdivieso"/>
    <s v="997 291 949"/>
  </r>
  <r>
    <x v="802"/>
    <x v="2"/>
    <x v="31"/>
    <s v=""/>
    <s v="Gerencia Banca Digital"/>
    <s v="Innovación Digital"/>
    <n v="0"/>
    <x v="2"/>
    <x v="518"/>
    <s v="Págalo"/>
    <x v="2"/>
    <x v="0"/>
    <m/>
    <m/>
    <m/>
    <s v="Alta"/>
    <s v="SI"/>
    <x v="2"/>
    <s v="Noviembre"/>
    <s v="24"/>
    <d v="2022-11-01T00:00:00"/>
    <d v="2024-10-31T00:00:00"/>
    <s v=""/>
    <s v=""/>
    <s v=""/>
    <n v="390000"/>
    <n v="390000"/>
    <n v="390000"/>
    <n v="390000"/>
    <n v="390000"/>
    <s v=""/>
    <s v=""/>
    <s v=""/>
    <s v=""/>
    <m/>
    <n v="1950000"/>
    <m/>
    <n v="1950000"/>
    <m/>
    <s v=""/>
    <m/>
    <s v=""/>
    <n v="3900000"/>
    <s v="Contratación"/>
    <s v="Significativa"/>
    <s v="SI"/>
    <m/>
    <s v="Nuevo"/>
    <s v="SI"/>
    <m/>
    <m/>
    <s v="Hector David Poma Valdivieso"/>
    <s v="997 291 949"/>
  </r>
  <r>
    <x v="803"/>
    <x v="2"/>
    <x v="4"/>
    <s v="Canales Presenciales"/>
    <s v="Gerencia de Administración y Logística"/>
    <s v=""/>
    <s v=""/>
    <x v="2"/>
    <x v="519"/>
    <s v="Adquisición sistemas Video Grabación Digital LP 2023"/>
    <x v="3"/>
    <x v="0"/>
    <m/>
    <m/>
    <m/>
    <s v="Alta"/>
    <s v="NO"/>
    <x v="0"/>
    <s v="Octubre"/>
    <s v="12"/>
    <d v="2023-10-01T00:00:00"/>
    <d v="2024-09-30T00:00:00"/>
    <s v=""/>
    <s v=""/>
    <s v=""/>
    <s v=""/>
    <s v=""/>
    <s v=""/>
    <s v=""/>
    <s v=""/>
    <s v=""/>
    <n v="9705364"/>
    <s v=""/>
    <s v=""/>
    <m/>
    <n v="9705364"/>
    <m/>
    <n v="9705364"/>
    <m/>
    <n v="9705364"/>
    <m/>
    <n v="9705364"/>
    <n v="38821456"/>
    <s v="Contratación"/>
    <s v="No Significativa"/>
    <s v="SI"/>
    <m/>
    <s v="Nuevo"/>
    <s v="SI"/>
    <m/>
    <m/>
    <s v="Hector David Poma Valdivieso"/>
    <s v="997 291 949"/>
  </r>
  <r>
    <x v="804"/>
    <x v="2"/>
    <x v="5"/>
    <n v="0"/>
    <s v="Gerencia Banca Digital"/>
    <n v="0"/>
    <n v="0"/>
    <x v="1"/>
    <x v="14"/>
    <s v="Comisión de Servicios a Nivel Nacional"/>
    <x v="2"/>
    <x v="0"/>
    <m/>
    <m/>
    <m/>
    <n v="0"/>
    <s v="NO"/>
    <x v="2"/>
    <s v="Sin convocatoria"/>
    <n v="0"/>
    <d v="1899-12-30T00:00:00"/>
    <d v="1899-12-30T00:00:00"/>
    <s v=""/>
    <n v="3920"/>
    <s v=""/>
    <n v="3920"/>
    <s v=""/>
    <n v="3920"/>
    <s v=""/>
    <s v=""/>
    <s v=""/>
    <s v=""/>
    <s v=""/>
    <s v=""/>
    <m/>
    <n v="11760"/>
    <m/>
    <s v=""/>
    <m/>
    <s v=""/>
    <m/>
    <s v=""/>
    <n v="11760"/>
    <n v="0"/>
    <n v="0"/>
    <s v="SI"/>
    <m/>
    <n v="0"/>
    <s v="SI"/>
    <m/>
    <m/>
    <s v="Hector David Poma Valdivieso"/>
    <s v="997 291 949"/>
  </r>
  <r>
    <x v="805"/>
    <x v="2"/>
    <x v="5"/>
    <n v="0"/>
    <s v="Gerencia Banca Digital"/>
    <n v="0"/>
    <n v="0"/>
    <x v="1"/>
    <x v="14"/>
    <s v="Comisión de Servicios a Nivel Nacional"/>
    <x v="2"/>
    <x v="0"/>
    <m/>
    <m/>
    <m/>
    <n v="0"/>
    <s v="NO"/>
    <x v="2"/>
    <s v="Sin convocatoria"/>
    <n v="0"/>
    <d v="1899-12-30T00:00:00"/>
    <d v="1899-12-30T00:00:00"/>
    <s v=""/>
    <n v="1680"/>
    <s v=""/>
    <n v="1680"/>
    <s v=""/>
    <n v="1680"/>
    <s v=""/>
    <s v=""/>
    <s v=""/>
    <s v=""/>
    <s v=""/>
    <s v=""/>
    <m/>
    <n v="5040"/>
    <m/>
    <s v=""/>
    <m/>
    <s v=""/>
    <m/>
    <s v=""/>
    <n v="5040"/>
    <n v="0"/>
    <n v="0"/>
    <s v="SI"/>
    <m/>
    <n v="0"/>
    <s v="SI"/>
    <m/>
    <m/>
    <s v="Hector David Poma Valdivieso"/>
    <s v="997 291 949"/>
  </r>
  <r>
    <x v="806"/>
    <x v="18"/>
    <x v="3"/>
    <s v="Responsabilidad Social y Relaciones Públicas"/>
    <s v="Gerencia de Comunicaciones y Relaciones Institucionales"/>
    <s v=""/>
    <s v="Responsabilidad Social y Relaciones Públicas"/>
    <x v="0"/>
    <x v="14"/>
    <s v="Comisión de Servicios a Nivel Nacional"/>
    <x v="2"/>
    <x v="0"/>
    <m/>
    <m/>
    <m/>
    <s v="Alta"/>
    <s v="NO"/>
    <x v="2"/>
    <s v="Marzo"/>
    <s v="6"/>
    <d v="2023-03-01T00:00:00"/>
    <d v="2023-08-31T00:00:00"/>
    <s v=""/>
    <s v=""/>
    <n v="1260"/>
    <s v=""/>
    <n v="1680"/>
    <n v="5040"/>
    <n v="1260"/>
    <n v="1010"/>
    <s v=""/>
    <s v=""/>
    <s v=""/>
    <s v=""/>
    <m/>
    <n v="10250"/>
    <m/>
    <n v="12000"/>
    <m/>
    <n v="12000"/>
    <m/>
    <n v="12000"/>
    <n v="46250"/>
    <s v="Contratación"/>
    <s v="No Significativa"/>
    <s v="SI"/>
    <m/>
    <s v="Continuidad"/>
    <s v="SI"/>
    <m/>
    <m/>
    <s v="Hector Danilo Bocanegra Tubilla"/>
    <s v="988 464 890"/>
  </r>
  <r>
    <x v="807"/>
    <x v="18"/>
    <x v="3"/>
    <s v=""/>
    <s v="Gerencia de Comunicaciones y Relaciones Institucionales"/>
    <s v=""/>
    <s v=""/>
    <x v="0"/>
    <x v="14"/>
    <s v="Comisión de Servicios a Nivel Nacional"/>
    <x v="2"/>
    <x v="0"/>
    <m/>
    <m/>
    <m/>
    <s v="Alta"/>
    <s v="NO"/>
    <x v="2"/>
    <s v="Febrero"/>
    <s v="7"/>
    <d v="2023-02-01T00:00:00"/>
    <d v="2023-08-31T00:00:00"/>
    <s v=""/>
    <n v="960"/>
    <n v="960"/>
    <n v="960"/>
    <n v="960"/>
    <n v="960"/>
    <n v="960"/>
    <n v="960"/>
    <s v=""/>
    <s v=""/>
    <s v=""/>
    <s v=""/>
    <m/>
    <n v="6720"/>
    <m/>
    <n v="8000"/>
    <m/>
    <n v="8000"/>
    <m/>
    <n v="8000"/>
    <n v="30720"/>
    <s v="Contratación"/>
    <s v="No Significativa"/>
    <s v="SI"/>
    <m/>
    <s v="Continuidad"/>
    <s v="SI"/>
    <m/>
    <m/>
    <s v="Hector Danilo Bocanegra Tubilla"/>
    <s v="988 464 890"/>
  </r>
  <r>
    <x v="808"/>
    <x v="18"/>
    <x v="32"/>
    <s v=""/>
    <s v="Gerencia de Comunicaciones y Relaciones Institucionales"/>
    <s v="Publicidad y Posicionamiento de Marca"/>
    <s v=""/>
    <x v="0"/>
    <x v="14"/>
    <s v="Comisión de Servicios a Nivel Nacional"/>
    <x v="2"/>
    <x v="0"/>
    <m/>
    <m/>
    <m/>
    <s v="Alta"/>
    <s v="NO"/>
    <x v="2"/>
    <s v="Febrero"/>
    <s v="7"/>
    <d v="2023-02-01T00:00:00"/>
    <d v="2023-08-31T00:00:00"/>
    <s v=""/>
    <n v="1410"/>
    <n v="1410"/>
    <n v="1410"/>
    <n v="1410"/>
    <n v="1410"/>
    <n v="1410"/>
    <n v="1410"/>
    <s v=""/>
    <s v=""/>
    <s v=""/>
    <s v=""/>
    <m/>
    <n v="9870"/>
    <m/>
    <n v="12000"/>
    <m/>
    <n v="12000"/>
    <m/>
    <n v="12000"/>
    <n v="45870"/>
    <s v="Contratación"/>
    <s v="No Significativa"/>
    <s v="SI"/>
    <m/>
    <s v="Continuidad"/>
    <s v="SI"/>
    <m/>
    <m/>
    <s v="Hector Danilo Bocanegra Tubilla"/>
    <s v="988 464 890"/>
  </r>
  <r>
    <x v="809"/>
    <x v="18"/>
    <x v="33"/>
    <s v=""/>
    <s v="Gerencia de Comunicaciones y Relaciones Institucionales"/>
    <s v="Prensa Institucional"/>
    <s v=""/>
    <x v="0"/>
    <x v="14"/>
    <s v="Comisión de Servicios a Nivel Nacional"/>
    <x v="2"/>
    <x v="0"/>
    <m/>
    <m/>
    <m/>
    <s v="Alta"/>
    <s v="NO"/>
    <x v="2"/>
    <s v="Marzo"/>
    <s v="7"/>
    <d v="2023-02-01T00:00:00"/>
    <d v="2023-08-31T00:00:00"/>
    <s v=""/>
    <n v="1880"/>
    <n v="1680"/>
    <n v="1680"/>
    <n v="1880"/>
    <n v="1680"/>
    <n v="1680"/>
    <n v="1180"/>
    <s v=""/>
    <s v=""/>
    <s v=""/>
    <s v=""/>
    <m/>
    <n v="11660"/>
    <m/>
    <n v="13000"/>
    <m/>
    <n v="13000"/>
    <m/>
    <n v="13000"/>
    <n v="50660"/>
    <s v="Contratación"/>
    <s v="No Significativa"/>
    <s v="SI"/>
    <m/>
    <s v="Continuidad"/>
    <s v="SI"/>
    <m/>
    <m/>
    <s v="Hector Danilo Bocanegra Tubilla"/>
    <s v="988 464 890"/>
  </r>
  <r>
    <x v="810"/>
    <x v="18"/>
    <x v="3"/>
    <s v=""/>
    <s v="Gerencia de Comunicaciones y Relaciones Institucionales"/>
    <s v=""/>
    <s v=""/>
    <x v="0"/>
    <x v="14"/>
    <s v="Comisión de Servicios a Nivel Nacional"/>
    <x v="2"/>
    <x v="0"/>
    <m/>
    <m/>
    <m/>
    <s v="Alta"/>
    <s v="NO"/>
    <x v="2"/>
    <s v="Febrero"/>
    <s v="12"/>
    <d v="2023-01-01T00:00:00"/>
    <d v="2023-12-31T00:00:00"/>
    <n v="120"/>
    <n v="240"/>
    <n v="240"/>
    <n v="240"/>
    <n v="240"/>
    <n v="240"/>
    <n v="240"/>
    <n v="100"/>
    <s v=""/>
    <s v=""/>
    <s v=""/>
    <s v=""/>
    <m/>
    <n v="1660"/>
    <m/>
    <n v="3000"/>
    <m/>
    <n v="3000"/>
    <m/>
    <n v="3000"/>
    <n v="10660"/>
    <s v="Contratación"/>
    <s v="No Significativa"/>
    <s v="SI"/>
    <m/>
    <s v="Continuidad"/>
    <s v="SI"/>
    <m/>
    <m/>
    <s v="Hector Danilo Bocanegra Tubilla"/>
    <s v="988 464 890"/>
  </r>
  <r>
    <x v="811"/>
    <x v="18"/>
    <x v="32"/>
    <s v=""/>
    <s v="Gerencia de Comunicaciones y Relaciones Institucionales"/>
    <s v="Publicidad y Posicionamiento de Marca"/>
    <s v=""/>
    <x v="0"/>
    <x v="520"/>
    <s v="Servicio para la realización de videos publicitarios para campaña institucional (PAC 2023)"/>
    <x v="2"/>
    <x v="0"/>
    <m/>
    <m/>
    <m/>
    <s v="Alta"/>
    <s v="NO"/>
    <x v="0"/>
    <s v="Mayo"/>
    <s v="4"/>
    <d v="2023-08-01T00:00:00"/>
    <d v="2023-12-31T00:00:00"/>
    <s v=""/>
    <s v=""/>
    <s v=""/>
    <s v=""/>
    <s v=""/>
    <s v=""/>
    <s v=""/>
    <n v="1000000"/>
    <s v=""/>
    <s v=""/>
    <s v=""/>
    <s v=""/>
    <m/>
    <n v="1000000"/>
    <m/>
    <s v=""/>
    <m/>
    <s v=""/>
    <m/>
    <s v=""/>
    <n v="1000000"/>
    <s v="Contratación"/>
    <s v="No Significativa"/>
    <s v="SI"/>
    <m/>
    <s v="Nuevo"/>
    <s v="SI"/>
    <m/>
    <m/>
    <s v="Hector Danilo Bocanegra Tubilla"/>
    <s v="988 464 890"/>
  </r>
  <r>
    <x v="812"/>
    <x v="18"/>
    <x v="32"/>
    <s v=""/>
    <s v="Gerencia de Comunicaciones y Relaciones Institucionales"/>
    <s v="Publicidad y Posicionamiento de Marca"/>
    <s v=""/>
    <x v="0"/>
    <x v="521"/>
    <s v="Producción, realización y post producción de spot de audio y video y registro audiovisual y fotográfico de actividades del BN."/>
    <x v="2"/>
    <x v="0"/>
    <m/>
    <m/>
    <m/>
    <s v="Alta"/>
    <s v="NO"/>
    <x v="2"/>
    <s v="Sin convocatoria"/>
    <s v="8"/>
    <d v="2023-03-01T00:00:00"/>
    <d v="2023-12-31T00:00:00"/>
    <s v=""/>
    <s v=""/>
    <n v="50000"/>
    <s v=""/>
    <s v=""/>
    <s v=""/>
    <n v="100000"/>
    <s v=""/>
    <s v=""/>
    <n v="50000"/>
    <s v=""/>
    <n v="50000"/>
    <m/>
    <n v="250000"/>
    <m/>
    <s v=""/>
    <m/>
    <s v=""/>
    <m/>
    <s v=""/>
    <n v="250000"/>
    <s v="Contratación"/>
    <s v="No Significativa"/>
    <s v="SI"/>
    <m/>
    <s v="Nuevo"/>
    <s v="SI"/>
    <m/>
    <m/>
    <s v="Hector Danilo Bocanegra Tubilla"/>
    <s v="988 464 890"/>
  </r>
  <r>
    <x v="813"/>
    <x v="18"/>
    <x v="3"/>
    <s v="Responsabilidad Social y Relaciones Públicas"/>
    <s v="Gerencia de Comunicaciones y Relaciones Institucionales"/>
    <s v=""/>
    <s v="Responsabilidad Social y Relaciones Públicas"/>
    <x v="0"/>
    <x v="522"/>
    <s v="Producción, realización y post producción de spot de audio y video y registro audiovisual y fotográfico de actividades de Responsabilidad Social."/>
    <x v="2"/>
    <x v="0"/>
    <m/>
    <m/>
    <m/>
    <s v="Alta"/>
    <s v="NO"/>
    <x v="2"/>
    <s v="Sin convocatoria"/>
    <s v="6"/>
    <d v="2023-05-01T00:00:00"/>
    <d v="2023-10-31T00:00:00"/>
    <s v=""/>
    <s v=""/>
    <s v=""/>
    <s v=""/>
    <n v="2000"/>
    <n v="2500"/>
    <s v=""/>
    <n v="2000"/>
    <n v="2500"/>
    <n v="2000"/>
    <s v=""/>
    <s v=""/>
    <m/>
    <n v="11000"/>
    <m/>
    <s v=""/>
    <m/>
    <s v=""/>
    <m/>
    <s v=""/>
    <n v="11000"/>
    <s v="Contratación"/>
    <s v="No Significativa"/>
    <s v="SI"/>
    <m/>
    <s v="Nuevo"/>
    <s v="SI"/>
    <m/>
    <m/>
    <s v="Hector Danilo Bocanegra Tubilla"/>
    <s v="988 464 890"/>
  </r>
  <r>
    <x v="814"/>
    <x v="18"/>
    <x v="32"/>
    <s v=""/>
    <s v="Gerencia de Comunicaciones y Relaciones Institucionales"/>
    <s v="Publicidad y Posicionamiento de Marca"/>
    <s v=""/>
    <x v="0"/>
    <x v="523"/>
    <s v="Publicaciones de avisos de ley, avisos de convocatoria de personal y otros"/>
    <x v="2"/>
    <x v="0"/>
    <m/>
    <m/>
    <m/>
    <s v="Muy Alta"/>
    <s v="NO"/>
    <x v="2"/>
    <s v="Sin convocatoria"/>
    <s v="11"/>
    <d v="2023-02-01T00:00:00"/>
    <d v="2023-12-31T00:00:00"/>
    <s v=""/>
    <n v="30000"/>
    <n v="30000"/>
    <n v="30000"/>
    <n v="30000"/>
    <n v="30000"/>
    <n v="30000"/>
    <n v="30000"/>
    <n v="30000"/>
    <n v="30000"/>
    <n v="30000"/>
    <n v="200000"/>
    <m/>
    <n v="500000"/>
    <m/>
    <n v="500000"/>
    <m/>
    <n v="500000"/>
    <m/>
    <n v="500000"/>
    <n v="2000000"/>
    <s v="Contratación"/>
    <s v="No Significativa"/>
    <s v="SI"/>
    <m/>
    <s v="Nuevo"/>
    <s v="SI"/>
    <m/>
    <m/>
    <s v="Hector Danilo Bocanegra Tubilla"/>
    <s v="988 464 890"/>
  </r>
  <r>
    <x v="815"/>
    <x v="18"/>
    <x v="32"/>
    <s v=""/>
    <s v="Gerencia de Comunicaciones y Relaciones Institucionales"/>
    <s v="Publicidad y Posicionamiento de Marca"/>
    <s v=""/>
    <x v="0"/>
    <x v="524"/>
    <s v="Campaña Cuenta DNI (PAC 2023)"/>
    <x v="2"/>
    <x v="0"/>
    <m/>
    <m/>
    <m/>
    <s v="Alta"/>
    <s v="NO"/>
    <x v="0"/>
    <s v="Julio"/>
    <s v="1"/>
    <d v="2023-08-01T00:00:00"/>
    <d v="2023-08-31T00:00:00"/>
    <s v=""/>
    <s v=""/>
    <s v=""/>
    <s v=""/>
    <s v=""/>
    <s v=""/>
    <s v=""/>
    <s v=""/>
    <s v=""/>
    <n v="4000000"/>
    <s v=""/>
    <s v=""/>
    <m/>
    <n v="4000000"/>
    <m/>
    <n v="6000000"/>
    <m/>
    <n v="6000000"/>
    <m/>
    <n v="6000000"/>
    <n v="22000000"/>
    <s v="Contratación"/>
    <s v="No Significativa"/>
    <s v="SI"/>
    <m/>
    <s v="Nuevo"/>
    <s v="NO"/>
    <m/>
    <m/>
    <s v="Hector Danilo Bocanegra Tubilla"/>
    <s v="988 464 890"/>
  </r>
  <r>
    <x v="816"/>
    <x v="18"/>
    <x v="32"/>
    <s v=""/>
    <s v="Gerencia de Comunicaciones y Relaciones Institucionales"/>
    <s v="Publicidad y Posicionamiento de Marca"/>
    <s v=""/>
    <x v="0"/>
    <x v="525"/>
    <s v="Campaña de Productos (préstamo MultiRed, Crédito Hipotecario, Tarjeta de Crédito) PAC 2023"/>
    <x v="2"/>
    <x v="0"/>
    <m/>
    <m/>
    <m/>
    <s v="Alta"/>
    <s v="NO"/>
    <x v="0"/>
    <s v="Agosto"/>
    <s v="1"/>
    <d v="2023-08-01T00:00:00"/>
    <d v="2023-08-31T00:00:00"/>
    <s v=""/>
    <s v=""/>
    <s v=""/>
    <s v=""/>
    <s v=""/>
    <s v=""/>
    <s v=""/>
    <s v=""/>
    <s v=""/>
    <n v="3000000"/>
    <s v=""/>
    <s v=""/>
    <m/>
    <n v="3000000"/>
    <m/>
    <n v="5000000"/>
    <m/>
    <n v="5000000"/>
    <m/>
    <n v="5000000"/>
    <n v="18000000"/>
    <s v="Contratación"/>
    <s v="No Significativa"/>
    <s v="SI"/>
    <m/>
    <s v="Nuevo"/>
    <s v="NO"/>
    <m/>
    <m/>
    <s v="Hector Danilo Bocanegra Tubilla"/>
    <s v="988 464 890"/>
  </r>
  <r>
    <x v="817"/>
    <x v="18"/>
    <x v="32"/>
    <s v=""/>
    <s v="Gerencia de Comunicaciones y Relaciones Institucionales"/>
    <s v="Publicidad y Posicionamiento de Marca"/>
    <s v=""/>
    <x v="0"/>
    <x v="526"/>
    <s v="Campaña Productos pasivos (PAC 2023)"/>
    <x v="2"/>
    <x v="0"/>
    <m/>
    <m/>
    <m/>
    <s v="Alta"/>
    <s v="NO"/>
    <x v="0"/>
    <s v="Junio"/>
    <s v="1"/>
    <d v="2023-08-01T00:00:00"/>
    <d v="2023-08-31T00:00:00"/>
    <s v=""/>
    <s v=""/>
    <s v=""/>
    <s v=""/>
    <s v=""/>
    <s v=""/>
    <s v=""/>
    <s v=""/>
    <s v=""/>
    <n v="2000000"/>
    <s v=""/>
    <s v=""/>
    <m/>
    <n v="2000000"/>
    <m/>
    <n v="3000000"/>
    <m/>
    <n v="3000000"/>
    <m/>
    <n v="3000000"/>
    <n v="11000000"/>
    <s v="Contratación"/>
    <s v="No Significativa"/>
    <s v="SI"/>
    <m/>
    <s v="Nuevo"/>
    <s v="NO"/>
    <m/>
    <m/>
    <s v="Hector Danilo Bocanegra Tubilla"/>
    <s v="988 464 890"/>
  </r>
  <r>
    <x v="818"/>
    <x v="18"/>
    <x v="32"/>
    <s v=""/>
    <s v="Gerencia de Comunicaciones y Relaciones Institucionales"/>
    <s v="Publicidad y Posicionamiento de Marca"/>
    <s v=""/>
    <x v="0"/>
    <x v="527"/>
    <s v="Canales de Atención (PAC 2023)"/>
    <x v="2"/>
    <x v="0"/>
    <m/>
    <m/>
    <m/>
    <s v="Alta"/>
    <s v="NO"/>
    <x v="0"/>
    <s v="Junio"/>
    <s v="1"/>
    <d v="2023-08-01T00:00:00"/>
    <d v="2023-08-31T00:00:00"/>
    <s v=""/>
    <s v=""/>
    <s v=""/>
    <s v=""/>
    <s v=""/>
    <s v=""/>
    <s v=""/>
    <s v=""/>
    <s v=""/>
    <n v="1500000"/>
    <s v=""/>
    <s v=""/>
    <m/>
    <n v="1500000"/>
    <m/>
    <n v="3000000"/>
    <m/>
    <n v="3000000"/>
    <m/>
    <n v="3000000"/>
    <n v="10500000"/>
    <s v="Contratación"/>
    <s v="No Significativa"/>
    <s v="SI"/>
    <m/>
    <s v="Nuevo"/>
    <s v="NO"/>
    <m/>
    <m/>
    <s v="Hector Danilo Bocanegra Tubilla"/>
    <s v="988 464 890"/>
  </r>
  <r>
    <x v="819"/>
    <x v="18"/>
    <x v="32"/>
    <s v=""/>
    <s v="Gerencia de Comunicaciones y Relaciones Institucionales"/>
    <s v="Publicidad y Posicionamiento de Marca"/>
    <s v=""/>
    <x v="0"/>
    <x v="528"/>
    <s v="Campañas Programática Web (PAC 2023)"/>
    <x v="2"/>
    <x v="0"/>
    <m/>
    <m/>
    <m/>
    <s v="Alta"/>
    <s v="NO"/>
    <x v="0"/>
    <s v="Junio"/>
    <s v="1"/>
    <d v="2023-10-01T00:00:00"/>
    <d v="2023-10-31T00:00:00"/>
    <s v=""/>
    <s v=""/>
    <s v=""/>
    <s v=""/>
    <s v=""/>
    <s v=""/>
    <s v=""/>
    <s v=""/>
    <s v=""/>
    <n v="1000000"/>
    <s v=""/>
    <s v=""/>
    <m/>
    <n v="1000000"/>
    <m/>
    <n v="2000000"/>
    <m/>
    <n v="2000000"/>
    <m/>
    <n v="2000000"/>
    <n v="7000000"/>
    <s v="Contratación"/>
    <s v="No Significativa"/>
    <s v="SI"/>
    <m/>
    <s v="Nuevo"/>
    <s v="NO"/>
    <m/>
    <m/>
    <s v="Hector Danilo Bocanegra Tubilla"/>
    <s v="988 464 890"/>
  </r>
  <r>
    <x v="820"/>
    <x v="18"/>
    <x v="32"/>
    <s v=""/>
    <s v="Gerencia de Comunicaciones y Relaciones Institucionales"/>
    <s v="Publicidad y Posicionamiento de Marca"/>
    <s v=""/>
    <x v="0"/>
    <x v="529"/>
    <s v="Campañas en Redes Sociales (PAC 2023)"/>
    <x v="2"/>
    <x v="0"/>
    <m/>
    <m/>
    <m/>
    <s v="Alta"/>
    <s v="NO"/>
    <x v="0"/>
    <s v="Junio"/>
    <s v="1"/>
    <d v="2023-10-01T00:00:00"/>
    <d v="2023-10-31T00:00:00"/>
    <s v=""/>
    <s v=""/>
    <s v=""/>
    <s v=""/>
    <s v=""/>
    <s v=""/>
    <s v=""/>
    <s v=""/>
    <s v=""/>
    <n v="1000000"/>
    <s v=""/>
    <s v=""/>
    <m/>
    <n v="1000000"/>
    <m/>
    <n v="2000000"/>
    <m/>
    <n v="2000000"/>
    <m/>
    <n v="2000000"/>
    <n v="7000000"/>
    <s v="Contratación"/>
    <s v="No Significativa"/>
    <s v="SI"/>
    <m/>
    <s v="Nuevo"/>
    <s v="NO"/>
    <m/>
    <m/>
    <s v="Hector Danilo Bocanegra Tubilla"/>
    <s v="988 464 890"/>
  </r>
  <r>
    <x v="821"/>
    <x v="18"/>
    <x v="32"/>
    <s v=""/>
    <s v="Gerencia de Comunicaciones y Relaciones Institucionales"/>
    <s v="Publicidad y Posicionamiento de Marca"/>
    <s v=""/>
    <x v="0"/>
    <x v="530"/>
    <s v="Agencia de Publicidad (PAC 2023)"/>
    <x v="2"/>
    <x v="0"/>
    <m/>
    <m/>
    <m/>
    <s v="Alta"/>
    <s v="NO"/>
    <x v="0"/>
    <s v="Febrero"/>
    <s v="9"/>
    <d v="2022-04-01T00:00:00"/>
    <d v="2022-12-31T00:00:00"/>
    <s v=""/>
    <s v=""/>
    <s v=""/>
    <n v="55555"/>
    <n v="55555"/>
    <n v="55555"/>
    <n v="55555"/>
    <n v="55555"/>
    <n v="55555"/>
    <n v="55555"/>
    <n v="55555"/>
    <n v="55560"/>
    <m/>
    <n v="500000"/>
    <m/>
    <n v="500000"/>
    <m/>
    <n v="500000"/>
    <m/>
    <n v="500000"/>
    <n v="2000000"/>
    <s v="Contratación"/>
    <s v="No Significativa"/>
    <s v="SI"/>
    <m/>
    <s v="Nuevo"/>
    <s v="NO"/>
    <m/>
    <m/>
    <s v="Hector Danilo Bocanegra Tubilla"/>
    <s v="988 464 890"/>
  </r>
  <r>
    <x v="822"/>
    <x v="18"/>
    <x v="32"/>
    <s v=""/>
    <s v="Gerencia de Comunicaciones y Relaciones Institucionales"/>
    <s v="Publicidad y Posicionamiento de Marca"/>
    <s v=""/>
    <x v="0"/>
    <x v="531"/>
    <s v="Adquisición de elementos de soporte publicitarios para agencias del Banco de la Nación (PAC 2023)"/>
    <x v="3"/>
    <x v="0"/>
    <m/>
    <m/>
    <m/>
    <s v="Alta"/>
    <s v="NO"/>
    <x v="0"/>
    <s v="Marzo"/>
    <s v="1"/>
    <d v="2023-06-01T00:00:00"/>
    <d v="2023-06-30T00:00:00"/>
    <s v=""/>
    <s v=""/>
    <s v=""/>
    <s v=""/>
    <s v=""/>
    <n v="500000"/>
    <s v=""/>
    <s v=""/>
    <s v=""/>
    <s v=""/>
    <s v=""/>
    <s v=""/>
    <m/>
    <n v="500000"/>
    <m/>
    <n v="500000"/>
    <m/>
    <n v="500000"/>
    <m/>
    <n v="500000"/>
    <n v="2000000"/>
    <s v="Contratación"/>
    <s v="No Significativa"/>
    <s v="SI"/>
    <m/>
    <s v="Nuevo"/>
    <s v="NO"/>
    <m/>
    <m/>
    <s v="Hector Danilo Bocanegra Tubilla"/>
    <s v="988 464 890"/>
  </r>
  <r>
    <x v="823"/>
    <x v="18"/>
    <x v="32"/>
    <s v=""/>
    <s v="Gerencia de Comunicaciones y Relaciones Institucionales"/>
    <s v="Publicidad y Posicionamiento de Marca"/>
    <s v=""/>
    <x v="0"/>
    <x v="532"/>
    <s v="Adquisición de Merchandising"/>
    <x v="3"/>
    <x v="0"/>
    <m/>
    <m/>
    <m/>
    <s v="Alta"/>
    <s v="NO"/>
    <x v="2"/>
    <s v="Sin convocatoria"/>
    <s v="9"/>
    <d v="2023-04-01T00:00:00"/>
    <d v="2023-12-31T00:00:00"/>
    <s v=""/>
    <s v=""/>
    <s v=""/>
    <n v="25000"/>
    <s v=""/>
    <n v="25000"/>
    <s v=""/>
    <s v=""/>
    <s v=""/>
    <n v="25000"/>
    <s v=""/>
    <n v="25000"/>
    <m/>
    <n v="100000"/>
    <m/>
    <n v="100000"/>
    <m/>
    <n v="100000"/>
    <m/>
    <n v="100000"/>
    <n v="400000"/>
    <s v="Contratación"/>
    <s v="No Significativa"/>
    <s v="SI"/>
    <m/>
    <s v="Nuevo"/>
    <s v="NO"/>
    <m/>
    <m/>
    <s v="Hector Danilo Bocanegra Tubilla"/>
    <s v="988 464 890"/>
  </r>
  <r>
    <x v="824"/>
    <x v="18"/>
    <x v="32"/>
    <s v=""/>
    <s v="Gerencia de Comunicaciones y Relaciones Institucionales"/>
    <s v="Publicidad y Posicionamiento de Marca"/>
    <s v=""/>
    <x v="0"/>
    <x v="533"/>
    <s v="Adquisición de Merchandising.  (PAC 2022)"/>
    <x v="3"/>
    <x v="0"/>
    <m/>
    <m/>
    <m/>
    <s v="Muy Alta"/>
    <s v="NO"/>
    <x v="2"/>
    <s v="Sin convocatoria"/>
    <s v="1"/>
    <d v="2023-02-01T00:00:00"/>
    <d v="2023-02-28T00:00:00"/>
    <s v=""/>
    <n v="1600000"/>
    <s v=""/>
    <s v=""/>
    <s v=""/>
    <s v=""/>
    <s v=""/>
    <s v=""/>
    <s v=""/>
    <s v=""/>
    <s v=""/>
    <s v=""/>
    <m/>
    <n v="1600000"/>
    <m/>
    <s v=""/>
    <m/>
    <s v=""/>
    <m/>
    <s v=""/>
    <n v="1600000"/>
    <s v="Contratación"/>
    <s v="No Significativa"/>
    <s v="NO"/>
    <m/>
    <s v="Continuidad"/>
    <s v="SI"/>
    <m/>
    <m/>
    <s v="Hector Danilo Bocanegra Tubilla"/>
    <s v="988 464 890"/>
  </r>
  <r>
    <x v="825"/>
    <x v="18"/>
    <x v="32"/>
    <s v=""/>
    <s v="Gerencia de Comunicaciones y Relaciones Institucionales"/>
    <s v="Publicidad y Posicionamiento de Marca"/>
    <s v=""/>
    <x v="0"/>
    <x v="534"/>
    <s v="Adquisición de Merchandising.  (PAC 2023)"/>
    <x v="3"/>
    <x v="0"/>
    <m/>
    <m/>
    <m/>
    <s v="Alta"/>
    <s v="NO"/>
    <x v="0"/>
    <s v="Febrero"/>
    <s v="1"/>
    <d v="2023-05-01T00:00:00"/>
    <d v="2023-05-31T00:00:00"/>
    <s v=""/>
    <s v=""/>
    <s v=""/>
    <s v=""/>
    <n v="3000000"/>
    <s v=""/>
    <s v=""/>
    <s v=""/>
    <s v=""/>
    <s v=""/>
    <s v=""/>
    <s v=""/>
    <m/>
    <n v="3000000"/>
    <m/>
    <n v="3000000"/>
    <m/>
    <n v="3000000"/>
    <m/>
    <n v="3000000"/>
    <n v="12000000"/>
    <s v="Contratación"/>
    <s v="No Significativa"/>
    <s v="NO"/>
    <m/>
    <s v="Nuevo"/>
    <s v="SI"/>
    <m/>
    <m/>
    <s v="Hector Danilo Bocanegra Tubilla"/>
    <s v="988 464 890"/>
  </r>
  <r>
    <x v="826"/>
    <x v="18"/>
    <x v="32"/>
    <s v=""/>
    <s v="Gerencia de Comunicaciones y Relaciones Institucionales"/>
    <s v="Publicidad y Posicionamiento de Marca"/>
    <s v=""/>
    <x v="0"/>
    <x v="535"/>
    <s v="Servicio de impresión de material informativo y publicitario.  (PAC 2023)"/>
    <x v="2"/>
    <x v="0"/>
    <m/>
    <m/>
    <m/>
    <s v="Alta"/>
    <s v="NO"/>
    <x v="0"/>
    <s v="Julio"/>
    <s v="3"/>
    <d v="2023-10-01T00:00:00"/>
    <d v="2023-12-31T00:00:00"/>
    <s v=""/>
    <s v=""/>
    <s v=""/>
    <s v=""/>
    <s v=""/>
    <s v=""/>
    <s v=""/>
    <s v=""/>
    <s v=""/>
    <n v="558231"/>
    <s v=""/>
    <s v=""/>
    <m/>
    <n v="558231"/>
    <m/>
    <n v="1500000"/>
    <m/>
    <n v="1500000"/>
    <m/>
    <n v="1500000"/>
    <n v="5058231"/>
    <s v="Contratación"/>
    <s v="No Significativa"/>
    <s v="SI"/>
    <m/>
    <s v="Continuidad"/>
    <s v="SI"/>
    <m/>
    <m/>
    <s v="Hector Danilo Bocanegra Tubilla"/>
    <s v="988 464 890"/>
  </r>
  <r>
    <x v="827"/>
    <x v="18"/>
    <x v="32"/>
    <s v=""/>
    <s v="Gerencia de Comunicaciones y Relaciones Institucionales"/>
    <s v="Publicidad y Posicionamiento de Marca"/>
    <s v=""/>
    <x v="0"/>
    <x v="536"/>
    <s v="Servicio de impresión de material informativo y publicitario (PAC 2022)"/>
    <x v="2"/>
    <x v="0"/>
    <m/>
    <m/>
    <m/>
    <s v="Muy Alta"/>
    <s v="NO"/>
    <x v="2"/>
    <s v="Sin convocatoria"/>
    <s v="5"/>
    <d v="2023-01-01T00:00:00"/>
    <d v="2023-05-31T00:00:00"/>
    <n v="1090097"/>
    <s v=""/>
    <s v=""/>
    <s v=""/>
    <s v=""/>
    <s v=""/>
    <s v=""/>
    <s v=""/>
    <s v=""/>
    <s v=""/>
    <s v=""/>
    <s v=""/>
    <m/>
    <n v="1090097"/>
    <m/>
    <s v=""/>
    <m/>
    <s v=""/>
    <m/>
    <s v=""/>
    <n v="1090097"/>
    <s v="Contratación"/>
    <s v="No Significativa"/>
    <s v="SI"/>
    <m/>
    <s v="Continuidad"/>
    <s v="SI"/>
    <m/>
    <m/>
    <s v="Hector Danilo Bocanegra Tubilla"/>
    <s v="988 464 890"/>
  </r>
  <r>
    <x v="828"/>
    <x v="18"/>
    <x v="3"/>
    <s v="Responsabilidad Social y Relaciones Públicas"/>
    <s v="Gerencia de Comunicaciones y Relaciones Institucionales"/>
    <s v=""/>
    <s v="Responsabilidad Social y Relaciones Públicas"/>
    <x v="0"/>
    <x v="537"/>
    <s v="Adquisición de merchandising para actividades de responsabilidad social"/>
    <x v="3"/>
    <x v="0"/>
    <m/>
    <m/>
    <m/>
    <s v="Alta"/>
    <s v="NO"/>
    <x v="2"/>
    <s v="Sin convocatoria"/>
    <s v="1"/>
    <d v="2023-04-01T00:00:00"/>
    <d v="2023-04-30T00:00:00"/>
    <s v=""/>
    <s v=""/>
    <s v=""/>
    <n v="85000"/>
    <s v=""/>
    <s v=""/>
    <s v=""/>
    <s v=""/>
    <s v=""/>
    <s v=""/>
    <s v=""/>
    <s v=""/>
    <m/>
    <n v="85000"/>
    <m/>
    <n v="100000"/>
    <m/>
    <n v="100000"/>
    <m/>
    <n v="100000"/>
    <n v="385000"/>
    <s v="Contratación"/>
    <s v="No Significativa"/>
    <s v="SI"/>
    <m/>
    <s v="Nuevo"/>
    <s v="SI"/>
    <m/>
    <m/>
    <s v="Hector Danilo Bocanegra Tubilla"/>
    <s v="988 464 890"/>
  </r>
  <r>
    <x v="829"/>
    <x v="18"/>
    <x v="32"/>
    <s v=""/>
    <s v="Gerencia de Comunicaciones y Relaciones Institucionales"/>
    <s v="Publicidad y Posicionamiento de Marca"/>
    <s v=""/>
    <x v="0"/>
    <x v="538"/>
    <s v="Impresión de material informativo y publicitario (folletería, volantes, dípticos, trípticos, afiches, banners, etc.) "/>
    <x v="2"/>
    <x v="0"/>
    <m/>
    <m/>
    <m/>
    <s v="Alta"/>
    <s v="NO"/>
    <x v="2"/>
    <s v="Sin convocatoria"/>
    <s v="9"/>
    <d v="2023-04-01T00:00:00"/>
    <d v="2023-12-31T00:00:00"/>
    <s v=""/>
    <s v=""/>
    <s v=""/>
    <n v="25000"/>
    <s v=""/>
    <s v=""/>
    <n v="25000"/>
    <s v=""/>
    <s v=""/>
    <n v="25000"/>
    <s v=""/>
    <n v="25000"/>
    <m/>
    <n v="100000"/>
    <m/>
    <n v="100000"/>
    <m/>
    <n v="100000"/>
    <m/>
    <n v="100000"/>
    <n v="400000"/>
    <s v="Contratación"/>
    <s v="No Significativa"/>
    <s v="SI"/>
    <m/>
    <s v="Nuevo"/>
    <s v="SI"/>
    <m/>
    <m/>
    <s v="Hector Danilo Bocanegra Tubilla"/>
    <s v="988 464 890"/>
  </r>
  <r>
    <x v="830"/>
    <x v="18"/>
    <x v="3"/>
    <s v="Responsabilidad Social y Relaciones Públicas"/>
    <s v="Gerencia de Comunicaciones y Relaciones Institucionales"/>
    <s v=""/>
    <s v="Responsabilidad Social y Relaciones Públicas"/>
    <x v="0"/>
    <x v="539"/>
    <s v="Impresión de material informativo y publicitario (folletería, volantes, dípticos, trípticos, afiches, banners, etc.) para actividades de responsabilidad social"/>
    <x v="2"/>
    <x v="0"/>
    <m/>
    <m/>
    <m/>
    <s v="Alta"/>
    <s v="NO"/>
    <x v="2"/>
    <s v="Sin convocatoria"/>
    <s v="6"/>
    <d v="2023-03-01T00:00:00"/>
    <d v="2023-08-31T00:00:00"/>
    <s v=""/>
    <s v=""/>
    <n v="1000"/>
    <s v=""/>
    <n v="10000"/>
    <n v="2000"/>
    <n v="1500"/>
    <n v="10000"/>
    <s v=""/>
    <s v=""/>
    <s v=""/>
    <s v=""/>
    <m/>
    <n v="24500"/>
    <m/>
    <n v="50000"/>
    <m/>
    <n v="50000"/>
    <m/>
    <n v="50000"/>
    <n v="174500"/>
    <s v="Contratación"/>
    <s v="No Significativa"/>
    <s v="SI"/>
    <m/>
    <s v="Nuevo"/>
    <s v="SI"/>
    <m/>
    <m/>
    <s v="Hector Danilo Bocanegra Tubilla"/>
    <s v="988 464 890"/>
  </r>
  <r>
    <x v="831"/>
    <x v="18"/>
    <x v="32"/>
    <s v=""/>
    <s v="Gerencia de Comunicaciones y Relaciones Institucionales"/>
    <s v="Publicidad y Posicionamiento de Marca"/>
    <s v=""/>
    <x v="0"/>
    <x v="540"/>
    <s v="Impresión de material informativo y publicitario (folletería, volantes, dípticos, trípticos, afiches, banners, etc.) REGIÓN 2"/>
    <x v="2"/>
    <x v="0"/>
    <m/>
    <m/>
    <m/>
    <s v="Alta"/>
    <s v="NO"/>
    <x v="2"/>
    <s v="Sin convocatoria"/>
    <s v="8"/>
    <d v="2023-05-01T00:00:00"/>
    <d v="2023-12-31T00:00:00"/>
    <s v=""/>
    <s v=""/>
    <s v=""/>
    <s v=""/>
    <n v="25000"/>
    <s v=""/>
    <s v=""/>
    <s v=""/>
    <s v=""/>
    <n v="25000"/>
    <s v=""/>
    <n v="50000"/>
    <m/>
    <n v="100000"/>
    <m/>
    <n v="100000"/>
    <m/>
    <n v="100000"/>
    <m/>
    <n v="100000"/>
    <n v="400000"/>
    <s v="Contratación"/>
    <s v="No Significativa"/>
    <s v="SI"/>
    <m/>
    <s v="Continuidad"/>
    <s v="SI"/>
    <m/>
    <m/>
    <s v="Hector Danilo Bocanegra Tubilla"/>
    <s v="988 464 890"/>
  </r>
  <r>
    <x v="832"/>
    <x v="18"/>
    <x v="32"/>
    <s v=""/>
    <s v="Gerencia de Comunicaciones y Relaciones Institucionales"/>
    <s v="Publicidad y Posicionamiento de Marca"/>
    <s v=""/>
    <x v="0"/>
    <x v="541"/>
    <s v="Servicio de suscripción de acortador de direcciones y generador de códigos QR"/>
    <x v="2"/>
    <x v="0"/>
    <m/>
    <m/>
    <m/>
    <s v="Alta"/>
    <s v="NO"/>
    <x v="2"/>
    <s v="Sin convocatoria"/>
    <s v="1"/>
    <d v="2023-06-01T00:00:00"/>
    <d v="2023-06-30T00:00:00"/>
    <s v=""/>
    <s v=""/>
    <s v=""/>
    <s v=""/>
    <s v=""/>
    <n v="6000"/>
    <s v=""/>
    <s v=""/>
    <s v=""/>
    <s v=""/>
    <s v=""/>
    <s v=""/>
    <m/>
    <n v="6000"/>
    <m/>
    <n v="10000"/>
    <m/>
    <n v="10000"/>
    <m/>
    <n v="10000"/>
    <n v="36000"/>
    <s v="Contratación"/>
    <s v="No Significativa"/>
    <s v="SI"/>
    <m/>
    <s v="Continuidad"/>
    <s v="NO"/>
    <m/>
    <m/>
    <s v="Hector Danilo Bocanegra Tubilla"/>
    <s v="988 464 890"/>
  </r>
  <r>
    <x v="833"/>
    <x v="18"/>
    <x v="32"/>
    <s v=""/>
    <s v="Gerencia de Comunicaciones y Relaciones Institucionales"/>
    <s v="Publicidad y Posicionamiento de Marca"/>
    <s v=""/>
    <x v="0"/>
    <x v="542"/>
    <s v="Servicio de suscripción anual de imágenes y vectores para uso institucional del Banco de la Nación"/>
    <x v="2"/>
    <x v="0"/>
    <m/>
    <m/>
    <m/>
    <s v="Alta"/>
    <s v="NO"/>
    <x v="2"/>
    <s v="Sin convocatoria"/>
    <s v="1"/>
    <d v="2023-05-01T00:00:00"/>
    <d v="2023-05-31T00:00:00"/>
    <s v=""/>
    <s v=""/>
    <s v=""/>
    <s v=""/>
    <n v="16000"/>
    <s v=""/>
    <s v=""/>
    <s v=""/>
    <s v=""/>
    <s v=""/>
    <s v=""/>
    <s v=""/>
    <m/>
    <n v="16000"/>
    <m/>
    <n v="20000"/>
    <m/>
    <n v="20000"/>
    <m/>
    <n v="20000"/>
    <n v="76000"/>
    <s v="Contratación"/>
    <s v="No Significativa"/>
    <s v="SI"/>
    <m/>
    <s v="Continuidad"/>
    <s v="SI"/>
    <m/>
    <m/>
    <s v="Hector Danilo Bocanegra Tubilla"/>
    <s v="988 464 890"/>
  </r>
  <r>
    <x v="834"/>
    <x v="18"/>
    <x v="3"/>
    <s v="Responsabilidad Social y Relaciones Públicas"/>
    <s v="Gerencia de Comunicaciones y Relaciones Institucionales"/>
    <s v=""/>
    <s v="Responsabilidad Social y Relaciones Públicas"/>
    <x v="0"/>
    <x v="543"/>
    <s v="Servicio de BTL para actividades de responsabilidad social"/>
    <x v="2"/>
    <x v="0"/>
    <m/>
    <m/>
    <m/>
    <s v="Alta"/>
    <s v="NO"/>
    <x v="2"/>
    <s v="Sin convocatoria"/>
    <s v="4"/>
    <d v="2023-06-01T00:00:00"/>
    <d v="2023-09-30T00:00:00"/>
    <s v=""/>
    <s v=""/>
    <s v=""/>
    <s v=""/>
    <s v=""/>
    <s v=""/>
    <n v="12000"/>
    <s v=""/>
    <n v="12000"/>
    <s v=""/>
    <s v=""/>
    <s v=""/>
    <m/>
    <n v="24000"/>
    <m/>
    <n v="20000"/>
    <m/>
    <n v="20000"/>
    <m/>
    <n v="20000"/>
    <n v="84000"/>
    <s v="Contratación"/>
    <s v="No Significativa"/>
    <s v="SI"/>
    <m/>
    <s v="Nuevo"/>
    <s v="NO"/>
    <m/>
    <m/>
    <s v="Hector Danilo Bocanegra Tubilla"/>
    <s v="988 464 890"/>
  </r>
  <r>
    <x v="835"/>
    <x v="18"/>
    <x v="3"/>
    <s v=""/>
    <s v="Gerencia de Comunicaciones y Relaciones Institucionales"/>
    <s v=""/>
    <s v=""/>
    <x v="0"/>
    <x v="544"/>
    <s v="Eventos institucionales y ceremonias, inauguraciones, concursos, convenios, ferias, seminarios, lanzamiento de productos en Lima"/>
    <x v="2"/>
    <x v="0"/>
    <m/>
    <m/>
    <m/>
    <s v="Alta"/>
    <s v="NO"/>
    <x v="2"/>
    <s v="Sin convocatoria"/>
    <s v="8"/>
    <d v="2023-03-01T00:00:00"/>
    <d v="2023-10-31T00:00:00"/>
    <s v=""/>
    <s v=""/>
    <n v="25000"/>
    <s v=""/>
    <n v="25000"/>
    <s v=""/>
    <s v=""/>
    <n v="25000"/>
    <s v=""/>
    <n v="25000"/>
    <s v=""/>
    <s v=""/>
    <m/>
    <n v="100000"/>
    <m/>
    <n v="300000"/>
    <m/>
    <n v="300000"/>
    <m/>
    <n v="300000"/>
    <n v="1000000"/>
    <s v="Contratación"/>
    <s v="No Significativa"/>
    <s v="SI"/>
    <m/>
    <s v="Nuevo"/>
    <s v="NO"/>
    <m/>
    <m/>
    <s v="Hector Danilo Bocanegra Tubilla"/>
    <s v="988 464 890"/>
  </r>
  <r>
    <x v="836"/>
    <x v="18"/>
    <x v="3"/>
    <s v=""/>
    <s v="Gerencia de Comunicaciones y Relaciones Institucionales"/>
    <s v=""/>
    <s v=""/>
    <x v="0"/>
    <x v="545"/>
    <s v="Eventos institucionales y ceremonias, inauguraciones, concursos, convenios, ferias, seminarios, lanzamiento de productos en provincias"/>
    <x v="2"/>
    <x v="0"/>
    <m/>
    <m/>
    <m/>
    <s v="Alta"/>
    <s v="NO"/>
    <x v="2"/>
    <s v="Sin convocatoria"/>
    <s v="6"/>
    <d v="2023-07-01T00:00:00"/>
    <d v="2023-12-31T00:00:00"/>
    <s v=""/>
    <s v=""/>
    <s v=""/>
    <s v=""/>
    <s v=""/>
    <n v="25000"/>
    <s v=""/>
    <s v=""/>
    <s v=""/>
    <s v=""/>
    <s v=""/>
    <n v="25000"/>
    <m/>
    <n v="50000"/>
    <m/>
    <n v="50000"/>
    <m/>
    <n v="120000"/>
    <m/>
    <n v="50000"/>
    <n v="270000"/>
    <s v="Contratación"/>
    <s v="No Significativa"/>
    <s v="SI"/>
    <m/>
    <s v="Nuevo"/>
    <s v="NO"/>
    <m/>
    <m/>
    <s v="Hector Danilo Bocanegra Tubilla"/>
    <s v="988 464 890"/>
  </r>
  <r>
    <x v="837"/>
    <x v="18"/>
    <x v="3"/>
    <s v="Responsabilidad Social y Relaciones Públicas"/>
    <s v="Gerencia de Comunicaciones y Relaciones Institucionales"/>
    <s v=""/>
    <s v="Responsabilidad Social y Relaciones Públicas"/>
    <x v="0"/>
    <x v="546"/>
    <s v="Eventos institucionales y ceremonias, inauguraciones, concursos, convenios, ferias, seminarios, lanzamiento de productos sobre responsabilidad social"/>
    <x v="2"/>
    <x v="0"/>
    <m/>
    <m/>
    <m/>
    <s v="Alta"/>
    <s v="NO"/>
    <x v="0"/>
    <s v="Sin convocatoria"/>
    <s v="7"/>
    <d v="2023-06-01T00:00:00"/>
    <d v="2023-12-31T00:00:00"/>
    <s v=""/>
    <s v=""/>
    <s v=""/>
    <s v=""/>
    <s v=""/>
    <n v="5000"/>
    <n v="60000"/>
    <n v="30000"/>
    <s v=""/>
    <s v=""/>
    <s v=""/>
    <n v="15000"/>
    <m/>
    <n v="110000"/>
    <m/>
    <n v="120000"/>
    <m/>
    <n v="120000"/>
    <m/>
    <n v="120000"/>
    <n v="470000"/>
    <s v="Contratación"/>
    <s v="No Significativa"/>
    <s v="SI"/>
    <m/>
    <s v="Nuevo"/>
    <s v="NO"/>
    <m/>
    <m/>
    <s v="Hector Danilo Bocanegra Tubilla"/>
    <s v="988 464 890"/>
  </r>
  <r>
    <x v="838"/>
    <x v="18"/>
    <x v="3"/>
    <s v="Responsabilidad Social y Relaciones Públicas"/>
    <s v="Gerencia de Comunicaciones y Relaciones Institucionales"/>
    <s v=""/>
    <s v="Responsabilidad Social y Relaciones Públicas"/>
    <x v="0"/>
    <x v="547"/>
    <s v="Eventos institucionales y ceremonias, inauguraciones, concursos, convenios, ferias, seminarios, lanzamiento de productos sobre responsabilidad social en provincias"/>
    <x v="2"/>
    <x v="0"/>
    <m/>
    <m/>
    <m/>
    <s v="Alta"/>
    <s v="NO"/>
    <x v="2"/>
    <s v="Sin convocatoria"/>
    <s v="10"/>
    <d v="2023-03-01T00:00:00"/>
    <s v="31/12/20221"/>
    <s v=""/>
    <s v=""/>
    <n v="1000"/>
    <s v=""/>
    <n v="10000"/>
    <n v="35000"/>
    <n v="1000"/>
    <n v="10000"/>
    <n v="35000"/>
    <n v="35000"/>
    <s v=""/>
    <n v="10502"/>
    <m/>
    <n v="137502"/>
    <m/>
    <n v="130000"/>
    <m/>
    <n v="130000"/>
    <m/>
    <n v="130000"/>
    <n v="527502"/>
    <s v="Contratación"/>
    <s v="No Significativa"/>
    <s v="SI"/>
    <m/>
    <s v="Nuevo"/>
    <s v="NO"/>
    <m/>
    <m/>
    <s v="Hector Danilo Bocanegra Tubilla"/>
    <s v="988 464 890"/>
  </r>
  <r>
    <x v="839"/>
    <x v="18"/>
    <x v="3"/>
    <s v="Responsabilidad Social y Relaciones Públicas"/>
    <s v="Gerencia de Comunicaciones y Relaciones Institucionales"/>
    <s v=""/>
    <s v="Responsabilidad Social y Relaciones Públicas"/>
    <x v="0"/>
    <x v="548"/>
    <s v="Consultorías para la revisión y verificación sobre huella de carbono"/>
    <x v="2"/>
    <x v="0"/>
    <m/>
    <m/>
    <m/>
    <s v="Alta"/>
    <s v="NO"/>
    <x v="2"/>
    <s v="Sin convocatoria"/>
    <s v="2"/>
    <d v="2023-08-01T00:00:00"/>
    <d v="2023-09-30T00:00:00"/>
    <s v=""/>
    <s v=""/>
    <s v=""/>
    <s v=""/>
    <s v=""/>
    <s v=""/>
    <s v=""/>
    <n v="3750"/>
    <n v="21250"/>
    <s v=""/>
    <s v=""/>
    <s v=""/>
    <m/>
    <n v="25000"/>
    <m/>
    <n v="25000"/>
    <m/>
    <n v="25000"/>
    <m/>
    <n v="25000"/>
    <n v="100000"/>
    <s v="Contratación"/>
    <s v="No Significativa"/>
    <s v="SI"/>
    <m/>
    <s v="Nuevo"/>
    <s v="NO"/>
    <m/>
    <m/>
    <s v="Hector Danilo Bocanegra Tubilla"/>
    <s v="988 464 890"/>
  </r>
  <r>
    <x v="840"/>
    <x v="18"/>
    <x v="32"/>
    <s v=""/>
    <s v="Gerencia de Comunicaciones y Relaciones Institucionales"/>
    <s v="Publicidad y Posicionamiento de Marca"/>
    <s v=""/>
    <x v="0"/>
    <x v="549"/>
    <s v="Servicio para el desarrollo de estudios cualiatativos y cuantitativos (PAC 2023)"/>
    <x v="2"/>
    <x v="0"/>
    <m/>
    <m/>
    <m/>
    <s v="Alta"/>
    <s v="NO"/>
    <x v="0"/>
    <s v="Enero"/>
    <s v="5"/>
    <d v="2023-03-01T00:00:00"/>
    <d v="2023-07-31T00:00:00"/>
    <s v=""/>
    <s v=""/>
    <n v="66666"/>
    <s v=""/>
    <s v=""/>
    <s v=""/>
    <n v="66666"/>
    <s v=""/>
    <s v=""/>
    <s v=""/>
    <s v=""/>
    <s v=""/>
    <m/>
    <n v="133332"/>
    <m/>
    <n v="200000"/>
    <m/>
    <n v="200000"/>
    <m/>
    <n v="200000"/>
    <n v="733332"/>
    <s v="Contratación"/>
    <s v="No Significativa"/>
    <s v="SI"/>
    <m/>
    <s v="Nuevo"/>
    <s v="SI"/>
    <m/>
    <m/>
    <s v="Hector Danilo Bocanegra Tubilla"/>
    <s v="988 464 890"/>
  </r>
  <r>
    <x v="841"/>
    <x v="18"/>
    <x v="3"/>
    <s v="Responsabilidad Social y Relaciones Públicas"/>
    <s v="Gerencia de Comunicaciones y Relaciones Institucionales"/>
    <s v=""/>
    <s v="Responsabilidad Social y Relaciones Públicas"/>
    <x v="0"/>
    <x v="550"/>
    <s v="Servicio para la elaboración del reporte de inventario de gases de efecto invernadero GEI. (PAC 2023)"/>
    <x v="2"/>
    <x v="0"/>
    <m/>
    <m/>
    <m/>
    <s v="Alta"/>
    <s v="NO"/>
    <x v="0"/>
    <s v="Febrero"/>
    <s v="4"/>
    <d v="2023-04-01T00:00:00"/>
    <d v="2023-07-31T00:00:00"/>
    <s v=""/>
    <s v=""/>
    <s v=""/>
    <n v="15000"/>
    <n v="35000"/>
    <s v=""/>
    <n v="50000"/>
    <s v=""/>
    <s v=""/>
    <s v=""/>
    <s v=""/>
    <s v=""/>
    <m/>
    <n v="100000"/>
    <m/>
    <n v="100000"/>
    <m/>
    <n v="100000"/>
    <m/>
    <n v="100000"/>
    <n v="400000"/>
    <s v="Contratación"/>
    <s v="No Significativa"/>
    <s v="SI"/>
    <m/>
    <s v="Continuidad"/>
    <s v="SI"/>
    <m/>
    <m/>
    <s v="Hector Danilo Bocanegra Tubilla"/>
    <s v="988 464 890"/>
  </r>
  <r>
    <x v="842"/>
    <x v="18"/>
    <x v="3"/>
    <s v="Responsabilidad Social y Relaciones Públicas"/>
    <s v="Gerencia de Comunicaciones y Relaciones Institucionales"/>
    <s v=""/>
    <s v="Responsabilidad Social y Relaciones Públicas"/>
    <x v="0"/>
    <x v="551"/>
    <s v="Servicio de asesoría para el concurso de innovación social voluntarios BN (PAC 2023)"/>
    <x v="2"/>
    <x v="0"/>
    <m/>
    <m/>
    <m/>
    <s v="Alta"/>
    <s v="NO"/>
    <x v="0"/>
    <s v="Enero"/>
    <s v="9"/>
    <d v="2023-03-01T00:00:00"/>
    <d v="2023-11-30T00:00:00"/>
    <s v=""/>
    <s v=""/>
    <n v="8555"/>
    <s v=""/>
    <s v=""/>
    <n v="42775"/>
    <s v=""/>
    <n v="21388"/>
    <s v=""/>
    <s v=""/>
    <n v="12832"/>
    <s v=""/>
    <m/>
    <n v="85550"/>
    <m/>
    <n v="100000"/>
    <m/>
    <n v="100000"/>
    <m/>
    <n v="100000"/>
    <n v="385550"/>
    <s v="Contratación"/>
    <s v="No Significativa"/>
    <s v="SI"/>
    <m/>
    <s v="Continuidad"/>
    <s v="SI"/>
    <m/>
    <m/>
    <s v="Hector Danilo Bocanegra Tubilla"/>
    <s v="988 464 890"/>
  </r>
  <r>
    <x v="843"/>
    <x v="18"/>
    <x v="3"/>
    <s v="Responsabilidad Social y Relaciones Públicas"/>
    <s v="Gerencia de Comunicaciones y Relaciones Institucionales"/>
    <s v=""/>
    <s v="Responsabilidad Social y Relaciones Públicas"/>
    <x v="0"/>
    <x v="552"/>
    <s v="Servicio de consultoria adecuación aplicativo ECOF (PAC 2023)"/>
    <x v="2"/>
    <x v="0"/>
    <m/>
    <m/>
    <m/>
    <s v="Alta"/>
    <s v="NO"/>
    <x v="0"/>
    <s v="Enero"/>
    <s v="3"/>
    <d v="2023-02-01T00:00:00"/>
    <s v="31/04/2023"/>
    <s v=""/>
    <n v="21600"/>
    <n v="50400"/>
    <n v="18694"/>
    <s v=""/>
    <s v=""/>
    <s v=""/>
    <s v=""/>
    <s v=""/>
    <s v=""/>
    <s v=""/>
    <s v=""/>
    <m/>
    <n v="90694"/>
    <m/>
    <n v="100000"/>
    <m/>
    <n v="100000"/>
    <m/>
    <n v="100000"/>
    <n v="390694"/>
    <s v="Contratación"/>
    <s v="No Significativa"/>
    <s v="SI"/>
    <m/>
    <s v="Nuevo"/>
    <s v="NO"/>
    <m/>
    <m/>
    <s v="Hector Danilo Bocanegra Tubilla"/>
    <s v="988 464 890"/>
  </r>
  <r>
    <x v="844"/>
    <x v="18"/>
    <x v="3"/>
    <s v="Responsabilidad Social y Relaciones Públicas"/>
    <s v="Gerencia de Comunicaciones y Relaciones Institucionales"/>
    <s v=""/>
    <s v="Responsabilidad Social y Relaciones Públicas"/>
    <x v="0"/>
    <x v="553"/>
    <s v="Servicio de consultoria revisión reporte de sostenibilidad"/>
    <x v="2"/>
    <x v="0"/>
    <m/>
    <m/>
    <m/>
    <s v="Alta"/>
    <s v="NO"/>
    <x v="2"/>
    <s v="Sin convocatoria"/>
    <s v="1"/>
    <d v="2023-09-01T00:00:00"/>
    <d v="2023-09-30T00:00:00"/>
    <s v=""/>
    <s v=""/>
    <s v=""/>
    <s v=""/>
    <s v=""/>
    <s v=""/>
    <s v=""/>
    <s v=""/>
    <n v="8000"/>
    <s v=""/>
    <s v=""/>
    <s v=""/>
    <m/>
    <n v="8000"/>
    <m/>
    <n v="10000"/>
    <m/>
    <n v="10000"/>
    <m/>
    <n v="10000"/>
    <n v="38000"/>
    <s v="Contratación"/>
    <s v="No Significativa"/>
    <s v="SI"/>
    <m/>
    <s v="Continuidad"/>
    <s v="SI"/>
    <m/>
    <m/>
    <s v="Hector Danilo Bocanegra Tubilla"/>
    <s v="988 464 890"/>
  </r>
  <r>
    <x v="845"/>
    <x v="18"/>
    <x v="33"/>
    <s v=""/>
    <s v="Gerencia de Comunicaciones y Relaciones Institucionales"/>
    <s v="Prensa Institucional"/>
    <s v=""/>
    <x v="0"/>
    <x v="554"/>
    <s v="Servicio de diagramación, diseño, fotografía, edición y corrección de estilo de la memoria institucional 2022"/>
    <x v="2"/>
    <x v="0"/>
    <m/>
    <m/>
    <m/>
    <s v="Alta"/>
    <s v="NO"/>
    <x v="2"/>
    <s v="Sin convocatoria"/>
    <s v="1"/>
    <d v="2023-04-01T00:00:00"/>
    <d v="2023-04-30T00:00:00"/>
    <s v=""/>
    <s v=""/>
    <s v=""/>
    <n v="36800"/>
    <s v=""/>
    <s v=""/>
    <s v=""/>
    <s v=""/>
    <s v=""/>
    <s v=""/>
    <s v=""/>
    <s v=""/>
    <m/>
    <n v="36800"/>
    <m/>
    <n v="36800"/>
    <m/>
    <n v="36800"/>
    <m/>
    <n v="36800"/>
    <n v="147200"/>
    <s v="Contratación"/>
    <s v="No Significativa"/>
    <s v="SI"/>
    <m/>
    <s v="Nuevo"/>
    <s v="NO"/>
    <m/>
    <m/>
    <s v="Hector Danilo Bocanegra Tubilla"/>
    <s v="988 464 890"/>
  </r>
  <r>
    <x v="846"/>
    <x v="18"/>
    <x v="33"/>
    <s v=""/>
    <s v="Gerencia de Comunicaciones y Relaciones Institucionales"/>
    <s v="Prensa Institucional"/>
    <s v=""/>
    <x v="0"/>
    <x v="555"/>
    <s v="Monitoreo de noticias análisis avanzado de información en tv, radios, medios impresos, portales web a nivel nacional (PAC 2023)"/>
    <x v="2"/>
    <x v="0"/>
    <m/>
    <m/>
    <m/>
    <s v="Alta"/>
    <s v="NO"/>
    <x v="0"/>
    <s v="Abril"/>
    <s v="6"/>
    <d v="2023-04-01T00:00:00"/>
    <d v="2023-12-31T00:00:00"/>
    <s v=""/>
    <s v=""/>
    <s v=""/>
    <s v=""/>
    <s v=""/>
    <s v=""/>
    <n v="16666"/>
    <n v="16666"/>
    <n v="3074"/>
    <s v=""/>
    <s v=""/>
    <s v=""/>
    <m/>
    <n v="36406"/>
    <m/>
    <n v="100000"/>
    <m/>
    <n v="100000"/>
    <m/>
    <n v="100000"/>
    <n v="336406"/>
    <s v="Contratación"/>
    <s v="No Significativa"/>
    <s v="SI"/>
    <m/>
    <s v="Renovación"/>
    <s v="SI"/>
    <m/>
    <m/>
    <s v="Hector Danilo Bocanegra Tubilla"/>
    <s v="988 464 890"/>
  </r>
  <r>
    <x v="847"/>
    <x v="18"/>
    <x v="32"/>
    <s v=""/>
    <s v="Gerencia de Comunicaciones y Relaciones Institucionales"/>
    <s v="Publicidad y Posicionamiento de Marca"/>
    <s v=""/>
    <x v="0"/>
    <x v="556"/>
    <s v="Servicio de monitoreo en las plataformas digitales para realizar medición del impacto de las publicaciones y campañas que realiza el Banco de la Nación"/>
    <x v="2"/>
    <x v="0"/>
    <m/>
    <m/>
    <m/>
    <s v="Alta"/>
    <s v="NO"/>
    <x v="2"/>
    <s v="Sin convocatoria"/>
    <s v="11"/>
    <d v="2023-02-01T00:00:00"/>
    <d v="2023-12-31T00:00:00"/>
    <s v=""/>
    <n v="2727"/>
    <n v="2727"/>
    <n v="2727"/>
    <n v="2727"/>
    <n v="2727"/>
    <n v="2727"/>
    <n v="2727"/>
    <n v="2727"/>
    <n v="2727"/>
    <n v="2727"/>
    <n v="2730"/>
    <m/>
    <n v="30000"/>
    <m/>
    <n v="36000"/>
    <m/>
    <n v="36000"/>
    <m/>
    <n v="36000"/>
    <n v="138000"/>
    <s v="Contratación"/>
    <s v="No Significativa"/>
    <s v="SI"/>
    <m/>
    <s v="Renovación"/>
    <s v="SI"/>
    <m/>
    <m/>
    <s v="Hector Danilo Bocanegra Tubilla"/>
    <s v="988 464 890"/>
  </r>
  <r>
    <x v="848"/>
    <x v="18"/>
    <x v="33"/>
    <s v=""/>
    <s v="Gerencia de Comunicaciones y Relaciones Institucionales"/>
    <s v="Prensa Institucional"/>
    <s v=""/>
    <x v="0"/>
    <x v="557"/>
    <s v="Servicio de monitoreo de noticias, análisis avanzado de información en tv, radios, medios impresos, portales web a nivel nacional (Pac 2022)"/>
    <x v="2"/>
    <x v="0"/>
    <m/>
    <m/>
    <m/>
    <s v="Alta"/>
    <s v="NO"/>
    <x v="2"/>
    <s v="Sin convocatoria"/>
    <s v="7"/>
    <d v="2023-01-01T00:00:00"/>
    <d v="2023-07-31T00:00:00"/>
    <n v="3531"/>
    <n v="3531"/>
    <n v="3531"/>
    <n v="3531"/>
    <n v="3531"/>
    <n v="3531"/>
    <n v="589"/>
    <s v=""/>
    <s v=""/>
    <s v=""/>
    <s v=""/>
    <s v=""/>
    <m/>
    <n v="21775"/>
    <m/>
    <s v=""/>
    <m/>
    <s v=""/>
    <m/>
    <s v=""/>
    <n v="21775"/>
    <s v="Contratación"/>
    <s v="No Significativa"/>
    <s v="SI"/>
    <m/>
    <s v="Continuidad"/>
    <s v="SI"/>
    <m/>
    <m/>
    <s v="Hector Danilo Bocanegra Tubilla"/>
    <s v="988 464 890"/>
  </r>
  <r>
    <x v="849"/>
    <x v="18"/>
    <x v="3"/>
    <s v=""/>
    <s v="Gerencia de Comunicaciones y Relaciones Institucionales"/>
    <s v=""/>
    <s v=""/>
    <x v="0"/>
    <x v="300"/>
    <s v="Contratación de Locadores de Servicio"/>
    <x v="2"/>
    <x v="0"/>
    <m/>
    <m/>
    <m/>
    <s v="Alta"/>
    <s v="NO"/>
    <x v="2"/>
    <s v="Sin convocatoria"/>
    <s v="12"/>
    <d v="2023-01-01T00:00:00"/>
    <d v="2023-12-31T00:00:00"/>
    <n v="75021"/>
    <n v="75021"/>
    <n v="75021"/>
    <n v="75021"/>
    <n v="75021"/>
    <n v="75021"/>
    <n v="75021"/>
    <n v="75021"/>
    <n v="75021"/>
    <n v="75021"/>
    <n v="75021"/>
    <n v="75021"/>
    <m/>
    <n v="900252"/>
    <m/>
    <n v="1000000"/>
    <m/>
    <n v="1000000"/>
    <m/>
    <n v="1000000"/>
    <n v="3900252"/>
    <s v="Contratación"/>
    <s v="No Significativa"/>
    <s v="SI"/>
    <m/>
    <s v="Renovación"/>
    <s v="SI"/>
    <m/>
    <m/>
    <s v="Hector Danilo Bocanegra Tubilla"/>
    <s v="988 464 890"/>
  </r>
  <r>
    <x v="850"/>
    <x v="18"/>
    <x v="3"/>
    <s v=""/>
    <s v="Gerencia de Comunicaciones y Relaciones Institucionales"/>
    <s v=""/>
    <s v=""/>
    <x v="0"/>
    <x v="558"/>
    <s v="Redes Sociales"/>
    <x v="2"/>
    <x v="0"/>
    <m/>
    <m/>
    <m/>
    <s v="Alta"/>
    <s v="SI"/>
    <x v="2"/>
    <s v="Sin convocatoria"/>
    <s v="12"/>
    <d v="2023-01-01T00:00:00"/>
    <d v="2023-12-31T00:00:00"/>
    <n v="30000"/>
    <n v="30000"/>
    <n v="30000"/>
    <n v="30000"/>
    <n v="30000"/>
    <n v="30000"/>
    <n v="30000"/>
    <n v="30000"/>
    <n v="30000"/>
    <n v="30000"/>
    <n v="30000"/>
    <n v="30000"/>
    <m/>
    <n v="360000"/>
    <m/>
    <s v=""/>
    <m/>
    <s v=""/>
    <m/>
    <s v=""/>
    <n v="360000"/>
    <s v="Contratación"/>
    <s v="No Significativa"/>
    <s v="SI"/>
    <m/>
    <s v="Continuidad"/>
    <s v="NO"/>
    <m/>
    <m/>
    <s v="Hector Danilo Bocanegra Tubilla"/>
    <s v="988 464 890"/>
  </r>
  <r>
    <x v="851"/>
    <x v="18"/>
    <x v="5"/>
    <n v="0"/>
    <s v="Gerencia de Comunicaciones y Relaciones Institucionales"/>
    <n v="0"/>
    <n v="0"/>
    <x v="0"/>
    <x v="559"/>
    <s v="Adquisición TV 50 Rack"/>
    <x v="3"/>
    <x v="0"/>
    <m/>
    <m/>
    <m/>
    <n v="0"/>
    <s v="NO"/>
    <x v="2"/>
    <n v="0"/>
    <n v="0"/>
    <d v="1899-12-30T00:00:00"/>
    <d v="1899-12-30T00:00:00"/>
    <s v=""/>
    <s v=""/>
    <s v=""/>
    <s v=""/>
    <s v=""/>
    <n v="2300000"/>
    <s v=""/>
    <s v=""/>
    <s v=""/>
    <s v=""/>
    <s v=""/>
    <s v=""/>
    <m/>
    <n v="2300000"/>
    <m/>
    <s v=""/>
    <m/>
    <s v=""/>
    <m/>
    <s v=""/>
    <n v="2300000"/>
    <n v="0"/>
    <s v="No Significativa"/>
    <s v="SI"/>
    <m/>
    <n v="0"/>
    <s v="NO"/>
    <m/>
    <m/>
    <s v="Hector Danilo Bocanegra Tubilla"/>
    <s v="988 464 890"/>
  </r>
  <r>
    <x v="852"/>
    <x v="18"/>
    <x v="5"/>
    <n v="0"/>
    <s v="Gerencia de Comunicaciones y Relaciones Institucionales"/>
    <n v="0"/>
    <n v="0"/>
    <x v="0"/>
    <x v="560"/>
    <s v="Donación Fundación Culural BN US$ 200 000,00"/>
    <x v="4"/>
    <x v="0"/>
    <m/>
    <m/>
    <m/>
    <n v="0"/>
    <s v="NO"/>
    <x v="2"/>
    <n v="0"/>
    <n v="0"/>
    <d v="1899-12-30T00:00:00"/>
    <d v="1899-12-30T00:00:00"/>
    <n v="800000"/>
    <s v=""/>
    <s v=""/>
    <s v=""/>
    <s v=""/>
    <s v=""/>
    <s v=""/>
    <s v=""/>
    <s v=""/>
    <s v=""/>
    <s v=""/>
    <s v=""/>
    <m/>
    <n v="800000"/>
    <m/>
    <s v=""/>
    <m/>
    <s v=""/>
    <m/>
    <s v=""/>
    <n v="800000"/>
    <n v="0"/>
    <s v="No Significativa"/>
    <s v="SI"/>
    <m/>
    <n v="0"/>
    <s v="SI"/>
    <m/>
    <m/>
    <s v="Hector Danilo Bocanegra Tubilla"/>
    <s v="988 464 890"/>
  </r>
  <r>
    <x v="853"/>
    <x v="18"/>
    <x v="5"/>
    <n v="0"/>
    <s v="Gerencia de Comunicaciones y Relaciones Institucionales"/>
    <n v="0"/>
    <n v="0"/>
    <x v="0"/>
    <x v="561"/>
    <s v="Adquisición licenciamiento para Software circuito cerrado TV"/>
    <x v="3"/>
    <x v="0"/>
    <m/>
    <m/>
    <m/>
    <n v="0"/>
    <s v="NO"/>
    <x v="2"/>
    <n v="0"/>
    <n v="0"/>
    <d v="1899-12-30T00:00:00"/>
    <d v="1899-12-30T00:00:00"/>
    <s v=""/>
    <s v=""/>
    <s v=""/>
    <s v=""/>
    <s v=""/>
    <n v="500000"/>
    <s v=""/>
    <s v=""/>
    <s v=""/>
    <s v=""/>
    <s v=""/>
    <s v=""/>
    <m/>
    <n v="500000"/>
    <m/>
    <s v=""/>
    <m/>
    <s v=""/>
    <m/>
    <s v=""/>
    <n v="500000"/>
    <n v="0"/>
    <s v="No Significativa"/>
    <s v="SI"/>
    <m/>
    <n v="0"/>
    <s v="NO"/>
    <m/>
    <m/>
    <s v="Hector Danilo Bocanegra Tubilla"/>
    <s v="988 464 890"/>
  </r>
  <r>
    <x v="854"/>
    <x v="18"/>
    <x v="5"/>
    <n v="0"/>
    <s v="Gerencia de Comunicaciones y Relaciones Institucionales"/>
    <n v="0"/>
    <n v="0"/>
    <x v="0"/>
    <x v="562"/>
    <s v="Donaciones Diversas"/>
    <x v="4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s v=""/>
    <n v="200000"/>
    <s v=""/>
    <m/>
    <n v="200000"/>
    <m/>
    <s v=""/>
    <m/>
    <s v=""/>
    <m/>
    <s v=""/>
    <n v="200000"/>
    <n v="0"/>
    <s v="No Significativa"/>
    <s v="SI"/>
    <m/>
    <n v="0"/>
    <s v="SI"/>
    <m/>
    <m/>
    <s v="Hector Danilo Bocanegra Tubilla"/>
    <s v="988 464 890"/>
  </r>
  <r>
    <x v="855"/>
    <x v="18"/>
    <x v="5"/>
    <n v="0"/>
    <s v="Gerencia de Comunicaciones y Relaciones Institucionales"/>
    <n v="0"/>
    <n v="0"/>
    <x v="0"/>
    <x v="563"/>
    <s v="Equipos audiovisuales "/>
    <x v="3"/>
    <x v="0"/>
    <m/>
    <m/>
    <m/>
    <n v="0"/>
    <s v="NO"/>
    <x v="2"/>
    <n v="0"/>
    <n v="0"/>
    <d v="1899-12-30T00:00:00"/>
    <d v="1899-12-30T00:00:00"/>
    <s v=""/>
    <s v=""/>
    <s v=""/>
    <s v=""/>
    <s v=""/>
    <n v="50000"/>
    <s v=""/>
    <s v=""/>
    <s v=""/>
    <s v=""/>
    <s v=""/>
    <s v=""/>
    <m/>
    <n v="50000"/>
    <m/>
    <s v=""/>
    <m/>
    <s v=""/>
    <m/>
    <s v=""/>
    <n v="50000"/>
    <n v="0"/>
    <s v="No Significativa"/>
    <s v="SI"/>
    <m/>
    <n v="0"/>
    <s v="NO"/>
    <m/>
    <m/>
    <s v="Hector Danilo Bocanegra Tubilla"/>
    <s v="988 464 890"/>
  </r>
  <r>
    <x v="856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n v="2010"/>
    <n v="2010"/>
    <n v="1760"/>
    <n v="1760"/>
    <n v="2010"/>
    <s v=""/>
    <s v=""/>
    <s v=""/>
    <s v=""/>
    <s v=""/>
    <s v=""/>
    <m/>
    <n v="9550"/>
    <m/>
    <s v=""/>
    <m/>
    <s v=""/>
    <m/>
    <s v=""/>
    <n v="9550"/>
    <n v="0"/>
    <s v="No Significativa"/>
    <s v="SI"/>
    <m/>
    <n v="0"/>
    <s v="SI"/>
    <m/>
    <m/>
    <s v="Hector Danilo Bocanegra Tubilla"/>
    <s v="988 464 890"/>
  </r>
  <r>
    <x v="857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n v="1760"/>
    <n v="1760"/>
    <n v="1760"/>
    <n v="1760"/>
    <n v="1760"/>
    <s v=""/>
    <s v=""/>
    <s v=""/>
    <s v=""/>
    <s v=""/>
    <s v=""/>
    <m/>
    <n v="8800"/>
    <m/>
    <s v=""/>
    <m/>
    <s v=""/>
    <m/>
    <s v=""/>
    <n v="8800"/>
    <n v="0"/>
    <s v="No Significativa"/>
    <s v="SI"/>
    <m/>
    <n v="0"/>
    <s v="SI"/>
    <m/>
    <m/>
    <s v="Hector Danilo Bocanegra Tubilla"/>
    <s v="988 464 890"/>
  </r>
  <r>
    <x v="858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n v="1760"/>
    <s v=""/>
    <n v="1760"/>
    <n v="4400"/>
    <s v=""/>
    <s v=""/>
    <s v=""/>
    <s v=""/>
    <s v=""/>
    <s v=""/>
    <m/>
    <n v="7920"/>
    <m/>
    <s v=""/>
    <m/>
    <s v=""/>
    <m/>
    <s v=""/>
    <n v="7920"/>
    <n v="0"/>
    <s v="No Significativa"/>
    <s v="SI"/>
    <m/>
    <n v="0"/>
    <s v="SI"/>
    <m/>
    <m/>
    <s v="Hector Danilo Bocanegra Tubilla"/>
    <s v="988 464 890"/>
  </r>
  <r>
    <x v="859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n v="1130"/>
    <n v="1130"/>
    <n v="1130"/>
    <n v="1130"/>
    <n v="1130"/>
    <s v=""/>
    <s v=""/>
    <s v=""/>
    <s v=""/>
    <s v=""/>
    <s v=""/>
    <m/>
    <n v="5650"/>
    <m/>
    <s v=""/>
    <m/>
    <s v=""/>
    <m/>
    <s v=""/>
    <n v="5650"/>
    <n v="0"/>
    <s v="No Significativa"/>
    <s v="SI"/>
    <m/>
    <n v="0"/>
    <s v="SI"/>
    <m/>
    <m/>
    <s v="Hector Danilo Bocanegra Tubilla"/>
    <s v="988 464 890"/>
  </r>
  <r>
    <x v="860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n v="880"/>
    <n v="880"/>
    <n v="880"/>
    <n v="880"/>
    <n v="880"/>
    <s v=""/>
    <s v=""/>
    <s v=""/>
    <s v=""/>
    <s v=""/>
    <s v=""/>
    <m/>
    <n v="4400"/>
    <m/>
    <s v=""/>
    <m/>
    <s v=""/>
    <m/>
    <s v=""/>
    <n v="4400"/>
    <n v="0"/>
    <s v="No Significativa"/>
    <s v="SI"/>
    <m/>
    <n v="0"/>
    <s v="SI"/>
    <m/>
    <m/>
    <s v="Hector Danilo Bocanegra Tubilla"/>
    <s v="988 464 890"/>
  </r>
  <r>
    <x v="861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n v="840"/>
    <n v="840"/>
    <n v="840"/>
    <n v="840"/>
    <n v="840"/>
    <s v=""/>
    <s v=""/>
    <s v=""/>
    <s v=""/>
    <s v=""/>
    <s v=""/>
    <m/>
    <n v="4200"/>
    <m/>
    <s v=""/>
    <m/>
    <s v=""/>
    <m/>
    <s v=""/>
    <n v="4200"/>
    <n v="0"/>
    <s v="No Significativa"/>
    <s v="SI"/>
    <m/>
    <n v="0"/>
    <s v="SI"/>
    <m/>
    <m/>
    <s v="Hector Danilo Bocanegra Tubilla"/>
    <s v="988 464 890"/>
  </r>
  <r>
    <x v="862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1760"/>
    <n v="1760"/>
    <s v=""/>
    <s v=""/>
    <s v=""/>
    <s v=""/>
    <m/>
    <n v="3520"/>
    <m/>
    <s v=""/>
    <m/>
    <s v=""/>
    <m/>
    <s v=""/>
    <n v="3520"/>
    <n v="0"/>
    <s v="No Significativa"/>
    <s v="SI"/>
    <m/>
    <n v="0"/>
    <s v="SI"/>
    <m/>
    <m/>
    <s v="Hector Danilo Bocanegra Tubilla"/>
    <s v="988 464 890"/>
  </r>
  <r>
    <x v="863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1760"/>
    <n v="1760"/>
    <s v=""/>
    <s v=""/>
    <s v=""/>
    <s v=""/>
    <m/>
    <n v="3520"/>
    <m/>
    <s v=""/>
    <m/>
    <s v=""/>
    <m/>
    <s v=""/>
    <n v="3520"/>
    <n v="0"/>
    <s v="No Significativa"/>
    <s v="SI"/>
    <m/>
    <n v="0"/>
    <s v="SI"/>
    <m/>
    <m/>
    <s v="Hector Danilo Bocanegra Tubilla"/>
    <s v="988 464 890"/>
  </r>
  <r>
    <x v="864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2010"/>
    <n v="440"/>
    <s v=""/>
    <s v=""/>
    <s v=""/>
    <s v=""/>
    <m/>
    <n v="2450"/>
    <m/>
    <s v=""/>
    <m/>
    <s v=""/>
    <m/>
    <s v=""/>
    <n v="2450"/>
    <n v="0"/>
    <s v="No Significativa"/>
    <s v="SI"/>
    <m/>
    <n v="0"/>
    <s v="SI"/>
    <m/>
    <m/>
    <s v="Hector Danilo Bocanegra Tubilla"/>
    <s v="988 464 890"/>
  </r>
  <r>
    <x v="865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880"/>
    <n v="880"/>
    <s v=""/>
    <s v=""/>
    <s v=""/>
    <s v=""/>
    <m/>
    <n v="1760"/>
    <m/>
    <s v=""/>
    <m/>
    <s v=""/>
    <m/>
    <s v=""/>
    <n v="1760"/>
    <n v="0"/>
    <s v="No Significativa"/>
    <s v="SI"/>
    <m/>
    <n v="0"/>
    <s v="SI"/>
    <m/>
    <m/>
    <s v="Hector Danilo Bocanegra Tubilla"/>
    <s v="988 464 890"/>
  </r>
  <r>
    <x v="866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n v="240"/>
    <n v="240"/>
    <n v="240"/>
    <n v="240"/>
    <n v="240"/>
    <s v=""/>
    <s v=""/>
    <s v=""/>
    <s v=""/>
    <s v=""/>
    <s v=""/>
    <m/>
    <n v="1200"/>
    <m/>
    <s v=""/>
    <m/>
    <s v=""/>
    <m/>
    <s v=""/>
    <n v="1200"/>
    <n v="0"/>
    <s v="No Significativa"/>
    <s v="SI"/>
    <m/>
    <n v="0"/>
    <s v="SI"/>
    <m/>
    <m/>
    <s v="Hector Danilo Bocanegra Tubilla"/>
    <s v="988 464 890"/>
  </r>
  <r>
    <x v="867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n v="240"/>
    <n v="240"/>
    <n v="240"/>
    <n v="240"/>
    <n v="240"/>
    <s v=""/>
    <s v=""/>
    <s v=""/>
    <s v=""/>
    <s v=""/>
    <s v=""/>
    <m/>
    <n v="1200"/>
    <m/>
    <s v=""/>
    <m/>
    <s v=""/>
    <m/>
    <s v=""/>
    <n v="1200"/>
    <n v="0"/>
    <s v="No Significativa"/>
    <s v="SI"/>
    <m/>
    <n v="0"/>
    <s v="SI"/>
    <m/>
    <m/>
    <s v="Hector Danilo Bocanegra Tubilla"/>
    <s v="988 464 890"/>
  </r>
  <r>
    <x v="868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1130"/>
    <s v=""/>
    <s v=""/>
    <s v=""/>
    <s v=""/>
    <s v=""/>
    <m/>
    <n v="1130"/>
    <m/>
    <s v=""/>
    <m/>
    <s v=""/>
    <m/>
    <s v=""/>
    <n v="1130"/>
    <n v="0"/>
    <s v="No Significativa"/>
    <s v="SI"/>
    <m/>
    <n v="0"/>
    <s v="SI"/>
    <m/>
    <m/>
    <s v="Hector Danilo Bocanegra Tubilla"/>
    <s v="988 464 890"/>
  </r>
  <r>
    <x v="869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n v="240"/>
    <s v=""/>
    <n v="240"/>
    <n v="600"/>
    <s v=""/>
    <s v=""/>
    <s v=""/>
    <s v=""/>
    <s v=""/>
    <s v=""/>
    <m/>
    <n v="1080"/>
    <m/>
    <s v=""/>
    <m/>
    <s v=""/>
    <m/>
    <s v=""/>
    <n v="1080"/>
    <n v="0"/>
    <s v="No Significativa"/>
    <s v="SI"/>
    <m/>
    <n v="0"/>
    <s v="SI"/>
    <m/>
    <m/>
    <s v="Hector Danilo Bocanegra Tubilla"/>
    <s v="988 464 890"/>
  </r>
  <r>
    <x v="870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840"/>
    <s v=""/>
    <s v=""/>
    <s v=""/>
    <s v=""/>
    <s v=""/>
    <m/>
    <n v="840"/>
    <m/>
    <s v=""/>
    <m/>
    <s v=""/>
    <m/>
    <s v=""/>
    <n v="840"/>
    <n v="0"/>
    <s v="No Significativa"/>
    <s v="SI"/>
    <m/>
    <n v="0"/>
    <s v="SI"/>
    <m/>
    <m/>
    <s v="Hector Danilo Bocanegra Tubilla"/>
    <s v="988 464 890"/>
  </r>
  <r>
    <x v="871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n v="120"/>
    <n v="120"/>
    <n v="120"/>
    <n v="120"/>
    <n v="120"/>
    <s v=""/>
    <s v=""/>
    <s v=""/>
    <s v=""/>
    <s v=""/>
    <s v=""/>
    <m/>
    <n v="600"/>
    <m/>
    <s v=""/>
    <m/>
    <s v=""/>
    <m/>
    <s v=""/>
    <n v="600"/>
    <n v="0"/>
    <s v="No Significativa"/>
    <s v="SI"/>
    <m/>
    <n v="0"/>
    <s v="SI"/>
    <m/>
    <m/>
    <s v="Hector Danilo Bocanegra Tubilla"/>
    <s v="988 464 890"/>
  </r>
  <r>
    <x v="872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240"/>
    <n v="240"/>
    <s v=""/>
    <s v=""/>
    <s v=""/>
    <s v=""/>
    <m/>
    <n v="480"/>
    <m/>
    <s v=""/>
    <m/>
    <s v=""/>
    <m/>
    <s v=""/>
    <n v="480"/>
    <n v="0"/>
    <s v="No Significativa"/>
    <s v="SI"/>
    <m/>
    <n v="0"/>
    <s v="SI"/>
    <m/>
    <m/>
    <s v="Hector Danilo Bocanegra Tubilla"/>
    <s v="988 464 890"/>
  </r>
  <r>
    <x v="873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240"/>
    <n v="100"/>
    <s v=""/>
    <s v=""/>
    <s v=""/>
    <s v=""/>
    <m/>
    <n v="340"/>
    <m/>
    <s v=""/>
    <m/>
    <s v=""/>
    <m/>
    <s v=""/>
    <n v="340"/>
    <n v="0"/>
    <s v="No Significativa"/>
    <s v="SI"/>
    <m/>
    <n v="0"/>
    <s v="SI"/>
    <m/>
    <m/>
    <s v="Hector Danilo Bocanegra Tubilla"/>
    <s v="988 464 890"/>
  </r>
  <r>
    <x v="874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240"/>
    <n v="100"/>
    <s v=""/>
    <s v=""/>
    <s v=""/>
    <s v=""/>
    <m/>
    <n v="340"/>
    <m/>
    <s v=""/>
    <m/>
    <s v=""/>
    <m/>
    <s v=""/>
    <n v="340"/>
    <n v="0"/>
    <s v="No Significativa"/>
    <s v="SI"/>
    <m/>
    <n v="0"/>
    <s v="SI"/>
    <m/>
    <m/>
    <s v="Hector Danilo Bocanegra Tubilla"/>
    <s v="988 464 890"/>
  </r>
  <r>
    <x v="875"/>
    <x v="18"/>
    <x v="5"/>
    <n v="0"/>
    <s v="Gerencia de Comunicaciones y Relaciones Institucionales"/>
    <n v="0"/>
    <n v="0"/>
    <x v="1"/>
    <x v="14"/>
    <s v="Comisión de Servicios a Nivel Nacional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n v="120"/>
    <s v=""/>
    <s v=""/>
    <s v=""/>
    <s v=""/>
    <s v=""/>
    <m/>
    <n v="120"/>
    <m/>
    <s v=""/>
    <m/>
    <s v=""/>
    <m/>
    <s v=""/>
    <n v="120"/>
    <n v="0"/>
    <s v="No Significativa"/>
    <s v="SI"/>
    <m/>
    <n v="0"/>
    <s v="SI"/>
    <m/>
    <m/>
    <s v="Hector Danilo Bocanegra Tubilla"/>
    <s v="988 464 890"/>
  </r>
  <r>
    <x v="876"/>
    <x v="19"/>
    <x v="34"/>
    <s v=""/>
    <s v="Oficialía de Cumplimiento Normativo y Conducta de Mercado"/>
    <s v="Conducta de Mercado"/>
    <s v=""/>
    <x v="0"/>
    <x v="14"/>
    <s v="Movilidad Servicio Local - traslado aeropuerto"/>
    <x v="2"/>
    <x v="0"/>
    <m/>
    <m/>
    <m/>
    <s v="Moderada"/>
    <s v="NO"/>
    <x v="2"/>
    <s v="Abril"/>
    <n v="7"/>
    <d v="2023-04-01T00:00:00"/>
    <d v="2023-10-31T00:00:00"/>
    <s v=""/>
    <s v=""/>
    <s v=""/>
    <n v="380"/>
    <n v="380"/>
    <n v="380"/>
    <n v="140"/>
    <n v="140"/>
    <n v="140"/>
    <n v="10"/>
    <s v=""/>
    <s v=""/>
    <m/>
    <n v="1570"/>
    <m/>
    <s v=""/>
    <m/>
    <s v=""/>
    <m/>
    <s v=""/>
    <n v="1570"/>
    <s v="Subcontratación"/>
    <s v="No Significativa"/>
    <s v="SI"/>
    <m/>
    <s v="Continuidad"/>
    <s v="SI"/>
    <m/>
    <m/>
    <s v="Domingo Alberto Rubio Vargas"/>
    <s v="981 028 332"/>
  </r>
  <r>
    <x v="877"/>
    <x v="19"/>
    <x v="35"/>
    <s v=""/>
    <s v="Oficialía de Cumplimiento Normativo y Conducta de Mercado"/>
    <s v="Cumplimiento Normativo e Integridad"/>
    <s v=""/>
    <x v="2"/>
    <x v="14"/>
    <s v="Movilidad servicio local - traslado aeropuerto - visita agencias lima"/>
    <x v="2"/>
    <x v="0"/>
    <m/>
    <m/>
    <m/>
    <s v="Moderada"/>
    <s v="NO"/>
    <x v="2"/>
    <s v="Marzo"/>
    <s v="3"/>
    <d v="2023-03-01T00:00:00"/>
    <s v="31/05/25023"/>
    <s v=""/>
    <s v=""/>
    <n v="340"/>
    <s v=""/>
    <n v="340"/>
    <s v=""/>
    <s v=""/>
    <s v=""/>
    <s v=""/>
    <s v=""/>
    <s v=""/>
    <s v=""/>
    <m/>
    <n v="680"/>
    <m/>
    <s v=""/>
    <m/>
    <s v=""/>
    <m/>
    <s v=""/>
    <n v="680"/>
    <s v="Subcontratación"/>
    <s v="No Significativa"/>
    <s v="SI"/>
    <m/>
    <s v="Continuidad"/>
    <s v="SI"/>
    <m/>
    <m/>
    <s v="Domingo Alberto Rubio Vargas"/>
    <s v="981 028 332"/>
  </r>
  <r>
    <x v="878"/>
    <x v="19"/>
    <x v="35"/>
    <s v=""/>
    <s v="Oficialía de Cumplimiento Normativo y Conducta de Mercado"/>
    <s v="Cumplimiento Normativo e Integridad"/>
    <s v=""/>
    <x v="2"/>
    <x v="509"/>
    <s v="Locadores de servicios"/>
    <x v="2"/>
    <x v="0"/>
    <m/>
    <m/>
    <m/>
    <s v="Alta"/>
    <s v="NO"/>
    <x v="2"/>
    <s v="Enero"/>
    <s v="12"/>
    <d v="2023-01-01T00:00:00"/>
    <d v="2023-12-31T00:00:00"/>
    <n v="25250"/>
    <n v="25250"/>
    <n v="25250"/>
    <n v="25250"/>
    <n v="25250"/>
    <n v="25250"/>
    <n v="25250"/>
    <n v="25250"/>
    <n v="25250"/>
    <n v="25250"/>
    <n v="25250"/>
    <n v="25250"/>
    <m/>
    <n v="303000"/>
    <m/>
    <s v=""/>
    <m/>
    <s v=""/>
    <m/>
    <s v=""/>
    <n v="303000"/>
    <s v="Subcontratación"/>
    <s v="No Significativa"/>
    <s v="SI"/>
    <m/>
    <s v="Continuidad"/>
    <s v="SI"/>
    <m/>
    <m/>
    <s v="Domingo Alberto Rubio Vargas"/>
    <s v="981 028 332"/>
  </r>
  <r>
    <x v="879"/>
    <x v="19"/>
    <x v="35"/>
    <s v=""/>
    <s v="Oficialía de Cumplimiento Normativo y Conducta de Mercado"/>
    <s v="Cumplimiento Normativo e Integridad"/>
    <s v=""/>
    <x v="2"/>
    <x v="564"/>
    <s v="Servicio de Consultoría"/>
    <x v="2"/>
    <x v="0"/>
    <m/>
    <m/>
    <m/>
    <s v="Alta"/>
    <s v="NO"/>
    <x v="2"/>
    <s v="Noviembre"/>
    <s v="4"/>
    <d v="2023-02-01T00:00:00"/>
    <d v="2023-05-31T00:00:00"/>
    <s v=""/>
    <n v="23729"/>
    <s v=""/>
    <s v=""/>
    <n v="101695"/>
    <s v=""/>
    <s v=""/>
    <s v=""/>
    <s v=""/>
    <s v=""/>
    <s v=""/>
    <s v=""/>
    <m/>
    <n v="125424"/>
    <m/>
    <s v=""/>
    <m/>
    <s v=""/>
    <m/>
    <s v=""/>
    <n v="125424"/>
    <s v="Subcontratación"/>
    <s v="No Significativa"/>
    <s v="SI"/>
    <m/>
    <s v="Nuevo"/>
    <s v="NO"/>
    <m/>
    <m/>
    <s v="Domingo Alberto Rubio Vargas"/>
    <s v="981 028 332"/>
  </r>
  <r>
    <x v="880"/>
    <x v="19"/>
    <x v="35"/>
    <s v=""/>
    <s v="Oficialía de Cumplimiento Normativo y Conducta de Mercado"/>
    <s v="Cumplimiento Normativo e Integridad"/>
    <s v=""/>
    <x v="2"/>
    <x v="565"/>
    <s v="Servicio de Certificación en ISO 37001"/>
    <x v="2"/>
    <x v="0"/>
    <m/>
    <m/>
    <m/>
    <s v="Alta"/>
    <s v="NO"/>
    <x v="2"/>
    <s v="Julio"/>
    <s v="1"/>
    <d v="2023-07-01T00:00:00"/>
    <d v="2023-07-31T00:00:00"/>
    <s v=""/>
    <s v=""/>
    <s v=""/>
    <s v=""/>
    <s v=""/>
    <s v=""/>
    <n v="38136"/>
    <s v=""/>
    <s v=""/>
    <s v=""/>
    <s v=""/>
    <s v=""/>
    <m/>
    <n v="38136"/>
    <m/>
    <s v=""/>
    <m/>
    <s v=""/>
    <m/>
    <s v=""/>
    <n v="38136"/>
    <s v="Contratación"/>
    <s v="No Significativa"/>
    <s v="SI"/>
    <m/>
    <s v="Nuevo"/>
    <s v="NO"/>
    <m/>
    <m/>
    <s v="Domingo Alberto Rubio Vargas"/>
    <s v="981 028 332"/>
  </r>
  <r>
    <x v="881"/>
    <x v="19"/>
    <x v="35"/>
    <n v="0"/>
    <s v="Oficialía de Cumplimiento Normativo y Conducta de Mercado"/>
    <n v="0"/>
    <n v="0"/>
    <x v="1"/>
    <x v="326"/>
    <s v="Comisión de Servicio a Nivel Nacional         "/>
    <x v="2"/>
    <x v="0"/>
    <m/>
    <m/>
    <m/>
    <n v="0"/>
    <s v="NO"/>
    <x v="2"/>
    <n v="0"/>
    <n v="0"/>
    <d v="1899-12-30T00:00:00"/>
    <d v="1899-12-30T00:00:00"/>
    <s v=""/>
    <s v=""/>
    <s v=""/>
    <n v="1960"/>
    <n v="1960"/>
    <n v="1960"/>
    <s v=""/>
    <s v=""/>
    <s v=""/>
    <s v=""/>
    <s v=""/>
    <s v=""/>
    <m/>
    <n v="5880"/>
    <m/>
    <s v=""/>
    <m/>
    <s v=""/>
    <m/>
    <s v=""/>
    <n v="5880"/>
    <n v="0"/>
    <s v="No Significativa"/>
    <s v="SI"/>
    <m/>
    <n v="0"/>
    <s v="SI"/>
    <m/>
    <m/>
    <s v="Domingo Alberto Rubio Vargas"/>
    <s v="981 028 332"/>
  </r>
  <r>
    <x v="882"/>
    <x v="19"/>
    <x v="35"/>
    <n v="0"/>
    <s v="Oficialía de Cumplimiento Normativo y Conducta de Mercado"/>
    <n v="0"/>
    <n v="0"/>
    <x v="1"/>
    <x v="304"/>
    <s v="Comisión de Servicios a Nivel Nacional "/>
    <x v="2"/>
    <x v="0"/>
    <m/>
    <m/>
    <m/>
    <n v="0"/>
    <s v="NO"/>
    <x v="2"/>
    <n v="0"/>
    <n v="0"/>
    <d v="1899-12-30T00:00:00"/>
    <d v="1899-12-30T00:00:00"/>
    <s v=""/>
    <s v=""/>
    <s v=""/>
    <n v="1260"/>
    <n v="1260"/>
    <n v="1260"/>
    <s v=""/>
    <s v=""/>
    <s v=""/>
    <s v=""/>
    <s v=""/>
    <s v=""/>
    <m/>
    <n v="3780"/>
    <m/>
    <s v=""/>
    <m/>
    <s v=""/>
    <m/>
    <s v=""/>
    <n v="3780"/>
    <n v="0"/>
    <s v="No Significativa"/>
    <s v="SI"/>
    <m/>
    <n v="0"/>
    <s v="SI"/>
    <m/>
    <m/>
    <s v="Domingo Alberto Rubio Vargas"/>
    <s v="981 028 332"/>
  </r>
  <r>
    <x v="883"/>
    <x v="19"/>
    <x v="35"/>
    <n v="0"/>
    <s v="Oficialía de Cumplimiento Normativo y Conducta de Mercado"/>
    <n v="0"/>
    <n v="0"/>
    <x v="1"/>
    <x v="326"/>
    <s v="Comisión de Servicio a Nivel Nacional         "/>
    <x v="2"/>
    <x v="0"/>
    <m/>
    <m/>
    <m/>
    <n v="0"/>
    <s v="NO"/>
    <x v="2"/>
    <n v="0"/>
    <n v="0"/>
    <d v="1899-12-30T00:00:00"/>
    <d v="1899-12-30T00:00:00"/>
    <s v=""/>
    <s v=""/>
    <n v="1760"/>
    <s v=""/>
    <n v="1760"/>
    <s v=""/>
    <s v=""/>
    <s v=""/>
    <s v=""/>
    <s v=""/>
    <s v=""/>
    <s v=""/>
    <m/>
    <n v="3520"/>
    <m/>
    <s v=""/>
    <m/>
    <s v=""/>
    <m/>
    <s v=""/>
    <n v="3520"/>
    <n v="0"/>
    <s v="No Significativa"/>
    <s v="SI"/>
    <m/>
    <n v="0"/>
    <s v="SI"/>
    <m/>
    <m/>
    <s v="Domingo Alberto Rubio Vargas"/>
    <s v="981 028 332"/>
  </r>
  <r>
    <x v="884"/>
    <x v="19"/>
    <x v="35"/>
    <n v="0"/>
    <s v="Oficialía de Cumplimiento Normativo y Conducta de Mercado"/>
    <n v="0"/>
    <n v="0"/>
    <x v="1"/>
    <x v="304"/>
    <s v="Comisión de Servicios a Nivel Nacional "/>
    <x v="2"/>
    <x v="0"/>
    <m/>
    <m/>
    <m/>
    <n v="0"/>
    <s v="NO"/>
    <x v="2"/>
    <n v="0"/>
    <n v="0"/>
    <d v="1899-12-30T00:00:00"/>
    <d v="1899-12-30T00:00:00"/>
    <s v=""/>
    <s v=""/>
    <n v="1680"/>
    <s v=""/>
    <n v="1680"/>
    <s v=""/>
    <s v=""/>
    <s v=""/>
    <s v=""/>
    <s v=""/>
    <s v=""/>
    <s v=""/>
    <m/>
    <n v="3360"/>
    <m/>
    <s v=""/>
    <m/>
    <s v=""/>
    <m/>
    <s v=""/>
    <n v="3360"/>
    <n v="0"/>
    <s v="No Significativa"/>
    <s v="SI"/>
    <m/>
    <n v="0"/>
    <s v="SI"/>
    <m/>
    <m/>
    <s v="Domingo Alberto Rubio Vargas"/>
    <s v="981 028 332"/>
  </r>
  <r>
    <x v="885"/>
    <x v="19"/>
    <x v="35"/>
    <n v="0"/>
    <s v="Oficialía de Cumplimiento Normativo y Conducta de Mercado"/>
    <n v="0"/>
    <n v="0"/>
    <x v="1"/>
    <x v="326"/>
    <s v="Comisión de Servicio a Nivel Nacional         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n v="1960"/>
    <s v=""/>
    <s v=""/>
    <s v=""/>
    <s v=""/>
    <m/>
    <n v="1960"/>
    <m/>
    <s v=""/>
    <m/>
    <s v=""/>
    <m/>
    <s v=""/>
    <n v="1960"/>
    <n v="0"/>
    <s v="No Significativa"/>
    <s v="SI"/>
    <m/>
    <n v="0"/>
    <s v="SI"/>
    <m/>
    <m/>
    <s v="Domingo Alberto Rubio Vargas"/>
    <s v="981 028 332"/>
  </r>
  <r>
    <x v="886"/>
    <x v="19"/>
    <x v="35"/>
    <n v="0"/>
    <s v="Oficialía de Cumplimiento Normativo y Conducta de Mercado"/>
    <n v="0"/>
    <n v="0"/>
    <x v="1"/>
    <x v="304"/>
    <s v="Comisión de Servicios a Nivel Nacional 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n v="1680"/>
    <s v=""/>
    <s v=""/>
    <m/>
    <n v="1680"/>
    <m/>
    <s v=""/>
    <m/>
    <s v=""/>
    <m/>
    <s v=""/>
    <n v="1680"/>
    <n v="0"/>
    <s v="No Significativa"/>
    <s v="SI"/>
    <m/>
    <n v="0"/>
    <s v="SI"/>
    <m/>
    <m/>
    <s v="Domingo Alberto Rubio Vargas"/>
    <s v="981 028 332"/>
  </r>
  <r>
    <x v="887"/>
    <x v="19"/>
    <x v="35"/>
    <n v="0"/>
    <s v="Oficialía de Cumplimiento Normativo y Conducta de Mercado"/>
    <n v="0"/>
    <n v="0"/>
    <x v="1"/>
    <x v="304"/>
    <s v="Comisión de Servicios a Nivel Nacional 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n v="1260"/>
    <n v="220"/>
    <s v=""/>
    <s v=""/>
    <s v=""/>
    <m/>
    <n v="1480"/>
    <m/>
    <s v=""/>
    <m/>
    <s v=""/>
    <m/>
    <s v=""/>
    <n v="1480"/>
    <n v="0"/>
    <s v="No Significativa"/>
    <s v="SI"/>
    <m/>
    <n v="0"/>
    <s v="SI"/>
    <m/>
    <m/>
    <s v="Domingo Alberto Rubio Vargas"/>
    <s v="981 028 332"/>
  </r>
  <r>
    <x v="888"/>
    <x v="19"/>
    <x v="35"/>
    <n v="0"/>
    <s v="Oficialía de Cumplimiento Normativo y Conducta de Mercado"/>
    <n v="0"/>
    <n v="0"/>
    <x v="1"/>
    <x v="326"/>
    <s v="Comisión de Servicio a Nivel Nacional         "/>
    <x v="2"/>
    <x v="0"/>
    <m/>
    <m/>
    <m/>
    <n v="0"/>
    <s v="NO"/>
    <x v="2"/>
    <n v="0"/>
    <n v="0"/>
    <d v="1899-12-30T00:00:00"/>
    <d v="1899-12-30T00:00:00"/>
    <s v=""/>
    <s v=""/>
    <s v=""/>
    <s v=""/>
    <s v=""/>
    <s v=""/>
    <s v=""/>
    <s v=""/>
    <s v=""/>
    <n v="680"/>
    <s v=""/>
    <s v=""/>
    <m/>
    <n v="680"/>
    <m/>
    <s v=""/>
    <m/>
    <s v=""/>
    <m/>
    <s v=""/>
    <n v="680"/>
    <n v="0"/>
    <s v="No Significativa"/>
    <s v="SI"/>
    <m/>
    <n v="0"/>
    <s v="SI"/>
    <m/>
    <m/>
    <s v="Domingo Alberto Rubio Vargas"/>
    <s v="981 028 332"/>
  </r>
  <r>
    <x v="889"/>
    <x v="6"/>
    <x v="36"/>
    <s v=""/>
    <s v="Gerencia de Recursos Humanos y Cultura"/>
    <s v="Compensaciones"/>
    <s v=""/>
    <x v="5"/>
    <x v="566"/>
    <s v="OTROS SERVICIOS"/>
    <x v="2"/>
    <x v="0"/>
    <m/>
    <m/>
    <m/>
    <s v="Moderada"/>
    <s v="NO"/>
    <x v="0"/>
    <s v="Enero"/>
    <s v="12"/>
    <d v="2023-01-01T00:00:00"/>
    <d v="2023-12-31T00:00:00"/>
    <n v="6000"/>
    <n v="6000"/>
    <n v="6000"/>
    <n v="6000"/>
    <n v="6000"/>
    <n v="6000"/>
    <n v="6000"/>
    <n v="6000"/>
    <n v="6000"/>
    <n v="6000"/>
    <n v="6000"/>
    <n v="6000"/>
    <m/>
    <n v="72000"/>
    <m/>
    <s v=""/>
    <m/>
    <s v=""/>
    <m/>
    <s v=""/>
    <n v="72000"/>
    <s v="Contratación"/>
    <s v="No Significativa"/>
    <s v="SI"/>
    <m/>
    <s v="Nuevo"/>
    <s v="SI"/>
    <m/>
    <m/>
    <s v="Edhit Cecilia Segura Cayetano"/>
    <s v="957 349 520"/>
  </r>
  <r>
    <x v="890"/>
    <x v="6"/>
    <x v="36"/>
    <s v=""/>
    <s v="Gerencia de Recursos Humanos y Cultura"/>
    <s v="Compensaciones"/>
    <s v=""/>
    <x v="5"/>
    <x v="567"/>
    <s v="OTROS SERVICIOS"/>
    <x v="2"/>
    <x v="0"/>
    <m/>
    <m/>
    <m/>
    <s v="Moderada"/>
    <s v="NO"/>
    <x v="0"/>
    <s v="Enero"/>
    <s v="12"/>
    <d v="2023-01-01T00:00:00"/>
    <d v="2023-12-31T00:00:00"/>
    <n v="8000"/>
    <n v="8000"/>
    <n v="8000"/>
    <n v="8000"/>
    <n v="8000"/>
    <n v="8000"/>
    <n v="8000"/>
    <n v="8000"/>
    <n v="8000"/>
    <n v="8000"/>
    <n v="8000"/>
    <n v="8000"/>
    <m/>
    <n v="96000"/>
    <m/>
    <s v=""/>
    <m/>
    <s v=""/>
    <m/>
    <s v=""/>
    <n v="96000"/>
    <s v="Contratación"/>
    <s v="No Significativa"/>
    <s v="SI"/>
    <m/>
    <s v="Nuevo"/>
    <s v="SI"/>
    <m/>
    <m/>
    <s v="Edhit Cecilia Segura Cayetano"/>
    <s v="957 349 520"/>
  </r>
  <r>
    <x v="891"/>
    <x v="6"/>
    <x v="36"/>
    <s v="Remuneraciones, pensiones y subsidios"/>
    <s v="Gerencia de Recursos Humanos y Cultura"/>
    <s v="Compensaciones"/>
    <s v="Remuneraciones, pensiones y subsidios"/>
    <x v="4"/>
    <x v="568"/>
    <s v="OTROS SERVICIOS"/>
    <x v="2"/>
    <x v="0"/>
    <m/>
    <m/>
    <m/>
    <s v="Moderada"/>
    <s v="NO"/>
    <x v="2"/>
    <s v="Febrero"/>
    <s v="5"/>
    <d v="2023-02-01T00:00:00"/>
    <d v="2023-06-30T00:00:00"/>
    <s v=""/>
    <n v="4000"/>
    <n v="4000"/>
    <n v="4000"/>
    <n v="4000"/>
    <n v="4000"/>
    <s v=""/>
    <s v=""/>
    <s v=""/>
    <s v=""/>
    <s v=""/>
    <s v=""/>
    <m/>
    <n v="20000"/>
    <m/>
    <s v=""/>
    <m/>
    <s v=""/>
    <m/>
    <s v=""/>
    <n v="20000"/>
    <s v="Contratación"/>
    <s v="No Significativa"/>
    <s v="SI"/>
    <m/>
    <s v="Nuevo"/>
    <s v="SI"/>
    <m/>
    <m/>
    <s v="Edhit Cecilia Segura Cayetano"/>
    <s v="957 349 520"/>
  </r>
  <r>
    <x v="892"/>
    <x v="6"/>
    <x v="36"/>
    <s v="Remuneraciones, pensiones y subsidios"/>
    <s v="Gerencia de Recursos Humanos y Cultura"/>
    <s v="Compensaciones"/>
    <s v="Remuneraciones, pensiones y subsidios"/>
    <x v="4"/>
    <x v="569"/>
    <s v="OTROS SERVICIOS"/>
    <x v="2"/>
    <x v="0"/>
    <m/>
    <m/>
    <m/>
    <s v="Moderada"/>
    <s v="NO"/>
    <x v="0"/>
    <s v="Febrero"/>
    <s v="7"/>
    <d v="2023-02-01T00:00:00"/>
    <d v="2023-08-31T00:00:00"/>
    <s v=""/>
    <n v="6000"/>
    <n v="6000"/>
    <n v="6000"/>
    <n v="6000"/>
    <n v="6000"/>
    <n v="6000"/>
    <n v="6000"/>
    <s v=""/>
    <s v=""/>
    <s v=""/>
    <s v=""/>
    <m/>
    <n v="42000"/>
    <m/>
    <s v=""/>
    <m/>
    <s v=""/>
    <m/>
    <s v=""/>
    <n v="42000"/>
    <s v="Contratación"/>
    <s v="No Significativa"/>
    <s v="SI"/>
    <m/>
    <s v="Nuevo"/>
    <s v="SI"/>
    <m/>
    <m/>
    <s v="Edhit Cecilia Segura Cayetano"/>
    <s v="957 349 520"/>
  </r>
  <r>
    <x v="893"/>
    <x v="6"/>
    <x v="36"/>
    <s v="Remuneraciones, pensiones y subsidios"/>
    <s v="Gerencia de Recursos Humanos y Cultura"/>
    <s v="Compensaciones"/>
    <s v="Remuneraciones, pensiones y subsidios"/>
    <x v="4"/>
    <x v="570"/>
    <s v="OTROS SERVICIOS"/>
    <x v="2"/>
    <x v="0"/>
    <m/>
    <m/>
    <m/>
    <s v="Moderada"/>
    <s v="NO"/>
    <x v="0"/>
    <s v="Febrero"/>
    <s v="7"/>
    <d v="2023-02-01T00:00:00"/>
    <d v="2023-08-31T00:00:00"/>
    <s v=""/>
    <n v="6500"/>
    <n v="6500"/>
    <n v="6500"/>
    <n v="6500"/>
    <n v="6500"/>
    <n v="6500"/>
    <n v="6500"/>
    <s v=""/>
    <s v=""/>
    <s v=""/>
    <s v=""/>
    <m/>
    <n v="45500"/>
    <m/>
    <s v=""/>
    <m/>
    <s v=""/>
    <m/>
    <s v=""/>
    <n v="45500"/>
    <s v="Contratación"/>
    <s v="No Significativa"/>
    <s v="SI"/>
    <m/>
    <s v="Nuevo"/>
    <s v="SI"/>
    <m/>
    <m/>
    <s v="Edhit Cecilia Segura Cayetano"/>
    <s v="957 349 520"/>
  </r>
  <r>
    <x v="894"/>
    <x v="6"/>
    <x v="36"/>
    <s v="Aplicación y Control de Planillas"/>
    <s v="Gerencia de Recursos Humanos y Cultura"/>
    <s v="Compensaciones"/>
    <s v="Aplicación y Control de Planillas"/>
    <x v="4"/>
    <x v="571"/>
    <s v="GASTOS NOTARIALES Y DE REGISTRO"/>
    <x v="2"/>
    <x v="0"/>
    <m/>
    <m/>
    <m/>
    <s v="Moderada"/>
    <s v="NO"/>
    <x v="2"/>
    <s v="Enero"/>
    <s v="12"/>
    <d v="2023-01-01T00:00:00"/>
    <d v="2023-12-31T00:00:00"/>
    <n v="200"/>
    <n v="200"/>
    <n v="200"/>
    <n v="200"/>
    <n v="200"/>
    <n v="200"/>
    <n v="200"/>
    <n v="200"/>
    <n v="200"/>
    <n v="200"/>
    <n v="200"/>
    <n v="200"/>
    <m/>
    <n v="2400"/>
    <m/>
    <s v=""/>
    <m/>
    <s v=""/>
    <m/>
    <s v=""/>
    <n v="2400"/>
    <s v="Contratación"/>
    <s v="No Significativa"/>
    <s v="SI"/>
    <m/>
    <s v="Nuevo"/>
    <s v="SI"/>
    <m/>
    <m/>
    <s v="Edhit Cecilia Segura Cayetano"/>
    <s v="957 349 520"/>
  </r>
  <r>
    <x v="895"/>
    <x v="6"/>
    <x v="36"/>
    <s v="Aplicación y Control de Planillas"/>
    <s v="Gerencia de Recursos Humanos y Cultura"/>
    <s v="Compensaciones"/>
    <s v="Aplicación y Control de Planillas"/>
    <x v="4"/>
    <x v="300"/>
    <s v="OTROS SERVICIOS - LOCADORES DE SERVICIOS (SNP)"/>
    <x v="2"/>
    <x v="0"/>
    <m/>
    <m/>
    <m/>
    <s v="Alta"/>
    <s v="NO"/>
    <x v="0"/>
    <s v="Enero"/>
    <s v="12"/>
    <d v="2023-01-01T00:00:00"/>
    <d v="2023-12-31T00:00:00"/>
    <n v="11000"/>
    <n v="11000"/>
    <n v="11000"/>
    <n v="11000"/>
    <n v="11000"/>
    <n v="11000"/>
    <n v="11000"/>
    <n v="11000"/>
    <n v="11000"/>
    <n v="11000"/>
    <n v="11000"/>
    <n v="11000"/>
    <m/>
    <n v="132000"/>
    <m/>
    <s v=""/>
    <m/>
    <s v=""/>
    <m/>
    <s v=""/>
    <n v="132000"/>
    <s v="Contratación"/>
    <s v="No Significativa"/>
    <s v="SI"/>
    <m/>
    <s v="Renovación"/>
    <s v="SI"/>
    <m/>
    <m/>
    <s v="Edhit Cecilia Segura Cayetano"/>
    <s v="957 349 520"/>
  </r>
  <r>
    <x v="896"/>
    <x v="6"/>
    <x v="37"/>
    <s v="Registro de Personal"/>
    <s v="Gerencia de Recursos Humanos y Cultura"/>
    <s v="Administración de Personal"/>
    <s v="Registro de Personal"/>
    <x v="4"/>
    <x v="572"/>
    <s v="OTROS SERVICIOS"/>
    <x v="2"/>
    <x v="0"/>
    <m/>
    <m/>
    <m/>
    <s v="Moderada"/>
    <s v="NO"/>
    <x v="0"/>
    <s v="Enero"/>
    <s v="12"/>
    <d v="2023-01-01T00:00:00"/>
    <d v="2023-12-31T00:00:00"/>
    <n v="5000"/>
    <n v="5000"/>
    <n v="5000"/>
    <n v="5000"/>
    <n v="5000"/>
    <n v="5000"/>
    <n v="5000"/>
    <n v="5000"/>
    <n v="5000"/>
    <n v="5000"/>
    <n v="5000"/>
    <n v="5000"/>
    <m/>
    <n v="60000"/>
    <m/>
    <s v=""/>
    <m/>
    <s v=""/>
    <m/>
    <s v=""/>
    <n v="60000"/>
    <s v="Contratación"/>
    <s v="No Significativa"/>
    <s v="SI"/>
    <m/>
    <s v="Nuevo"/>
    <s v="SI"/>
    <m/>
    <m/>
    <s v="Edhit Cecilia Segura Cayetano"/>
    <s v="957 349 520"/>
  </r>
  <r>
    <x v="897"/>
    <x v="6"/>
    <x v="37"/>
    <s v="Registro de Personal"/>
    <s v="Gerencia de Recursos Humanos y Cultura"/>
    <s v="Administración de Personal"/>
    <s v="Registro de Personal"/>
    <x v="4"/>
    <x v="573"/>
    <s v="OTROS SERVICIOS"/>
    <x v="2"/>
    <x v="0"/>
    <m/>
    <m/>
    <m/>
    <s v="Moderada"/>
    <s v="NO"/>
    <x v="0"/>
    <s v="Enero"/>
    <s v="8"/>
    <d v="2023-01-01T00:00:00"/>
    <d v="2023-08-31T00:00:00"/>
    <n v="30000"/>
    <n v="30000"/>
    <n v="30000"/>
    <n v="30000"/>
    <n v="30000"/>
    <n v="30000"/>
    <n v="30000"/>
    <n v="30000"/>
    <s v=""/>
    <s v=""/>
    <s v=""/>
    <s v=""/>
    <m/>
    <n v="240000"/>
    <m/>
    <s v=""/>
    <m/>
    <s v=""/>
    <m/>
    <s v=""/>
    <n v="240000"/>
    <s v="Contratación"/>
    <s v="No Significativa"/>
    <s v="SI"/>
    <m/>
    <s v="Nuevo"/>
    <s v="SI"/>
    <m/>
    <m/>
    <s v="Edhit Cecilia Segura Cayetano"/>
    <s v="957 349 520"/>
  </r>
  <r>
    <x v="898"/>
    <x v="6"/>
    <x v="37"/>
    <s v="Registro de Personal"/>
    <s v="Gerencia de Recursos Humanos y Cultura"/>
    <s v="Administración de Personal"/>
    <s v="Registro de Personal"/>
    <x v="4"/>
    <x v="574"/>
    <s v="DIVERSOS"/>
    <x v="2"/>
    <x v="0"/>
    <m/>
    <m/>
    <m/>
    <s v="Alta"/>
    <s v="NO"/>
    <x v="0"/>
    <s v="Junio"/>
    <s v="1"/>
    <d v="2023-06-01T00:00:00"/>
    <d v="2023-06-30T00:00:00"/>
    <s v=""/>
    <s v=""/>
    <s v=""/>
    <s v=""/>
    <s v=""/>
    <n v="42000"/>
    <s v=""/>
    <s v=""/>
    <s v=""/>
    <s v=""/>
    <s v=""/>
    <s v=""/>
    <m/>
    <n v="42000"/>
    <m/>
    <s v=""/>
    <m/>
    <s v=""/>
    <m/>
    <s v=""/>
    <n v="42000"/>
    <s v="Contratación"/>
    <s v="No Significativa"/>
    <s v="SI"/>
    <m/>
    <s v="Nuevo"/>
    <s v="SI"/>
    <m/>
    <m/>
    <s v="Edhit Cecilia Segura Cayetano"/>
    <s v="957 349 520"/>
  </r>
  <r>
    <x v="899"/>
    <x v="6"/>
    <x v="37"/>
    <s v="Registro de Personal"/>
    <s v="Gerencia de Recursos Humanos y Cultura"/>
    <s v="Administración de Personal"/>
    <s v="Registro de Personal"/>
    <x v="4"/>
    <x v="575"/>
    <s v="GASTOS NOTARIALES Y DE REGISTRO"/>
    <x v="2"/>
    <x v="0"/>
    <m/>
    <m/>
    <m/>
    <s v="Moderada"/>
    <s v="NO"/>
    <x v="2"/>
    <s v="Enero"/>
    <s v="12"/>
    <d v="2023-01-01T00:00:00"/>
    <d v="2023-12-31T00:00:00"/>
    <n v="100"/>
    <n v="100"/>
    <n v="100"/>
    <n v="100"/>
    <n v="100"/>
    <n v="100"/>
    <n v="100"/>
    <n v="100"/>
    <n v="100"/>
    <n v="100"/>
    <n v="100"/>
    <n v="100"/>
    <m/>
    <n v="1200"/>
    <m/>
    <s v=""/>
    <m/>
    <s v=""/>
    <m/>
    <s v=""/>
    <n v="1200"/>
    <s v="Contratación"/>
    <s v="No Significativa"/>
    <s v="SI"/>
    <m/>
    <s v="Nuevo"/>
    <s v="SI"/>
    <m/>
    <m/>
    <s v="Edhit Cecilia Segura Cayetano"/>
    <s v="957 349 520"/>
  </r>
  <r>
    <x v="900"/>
    <x v="6"/>
    <x v="38"/>
    <s v="Capacitación"/>
    <s v="Gerencia de Recursos Humanos y Cultura"/>
    <s v="Desarrollo del Talento"/>
    <s v="Capacitación"/>
    <x v="4"/>
    <x v="576"/>
    <s v="REFRIGERIO"/>
    <x v="2"/>
    <x v="0"/>
    <m/>
    <m/>
    <m/>
    <s v="Alta"/>
    <s v="NO"/>
    <x v="0"/>
    <s v="Febrero"/>
    <s v="11"/>
    <d v="2023-02-01T00:00:00"/>
    <d v="2023-12-31T00:00:00"/>
    <s v=""/>
    <n v="2000"/>
    <n v="4000"/>
    <n v="5000"/>
    <n v="5000"/>
    <n v="5000"/>
    <n v="5000"/>
    <n v="3000"/>
    <n v="5000"/>
    <n v="5000"/>
    <n v="3000"/>
    <n v="3000"/>
    <m/>
    <n v="45000"/>
    <m/>
    <s v=""/>
    <m/>
    <s v=""/>
    <m/>
    <s v=""/>
    <n v="45000"/>
    <s v="Contratación"/>
    <s v="No Significativa"/>
    <s v="SI"/>
    <m/>
    <s v="Nuevo"/>
    <s v="SI"/>
    <m/>
    <m/>
    <s v="Edhit Cecilia Segura Cayetano"/>
    <s v="957 349 520"/>
  </r>
  <r>
    <x v="901"/>
    <x v="6"/>
    <x v="38"/>
    <s v="Capacitación"/>
    <s v="Gerencia de Recursos Humanos y Cultura"/>
    <s v="Desarrollo del Talento"/>
    <s v="Capacitación"/>
    <x v="4"/>
    <x v="577"/>
    <s v="REFRIGERIO"/>
    <x v="2"/>
    <x v="0"/>
    <m/>
    <m/>
    <m/>
    <s v="Alta"/>
    <s v="NO"/>
    <x v="0"/>
    <s v="Marzo"/>
    <s v="10"/>
    <d v="2023-03-01T00:00:00"/>
    <d v="2023-03-31T00:00:00"/>
    <s v=""/>
    <s v=""/>
    <n v="5000"/>
    <n v="9000"/>
    <n v="6000"/>
    <n v="9000"/>
    <n v="10000"/>
    <n v="9000"/>
    <n v="2000"/>
    <n v="2000"/>
    <n v="6000"/>
    <n v="2000"/>
    <m/>
    <n v="60000"/>
    <m/>
    <s v=""/>
    <m/>
    <s v=""/>
    <m/>
    <s v=""/>
    <n v="60000"/>
    <s v="Contratación"/>
    <s v="No Significativa"/>
    <s v="SI"/>
    <m/>
    <s v="Nuevo"/>
    <s v="SI"/>
    <m/>
    <m/>
    <s v="Edhit Cecilia Segura Cayetano"/>
    <s v="957 349 520"/>
  </r>
  <r>
    <x v="902"/>
    <x v="6"/>
    <x v="38"/>
    <s v="Capacitación"/>
    <s v="Gerencia de Recursos Humanos y Cultura"/>
    <s v="Desarrollo del Talento"/>
    <s v="Capacitación"/>
    <x v="4"/>
    <x v="578"/>
    <s v="CAPACITACION"/>
    <x v="2"/>
    <x v="0"/>
    <m/>
    <m/>
    <m/>
    <s v="Alta"/>
    <s v="NO"/>
    <x v="0"/>
    <s v="Marzo"/>
    <s v="10"/>
    <d v="2023-03-01T00:00:00"/>
    <d v="2023-12-31T00:00:00"/>
    <s v=""/>
    <s v=""/>
    <n v="10000"/>
    <n v="25000"/>
    <n v="35000"/>
    <n v="25000"/>
    <n v="35000"/>
    <n v="25000"/>
    <n v="25000"/>
    <n v="30000"/>
    <n v="35000"/>
    <n v="25000"/>
    <m/>
    <n v="270000"/>
    <m/>
    <s v=""/>
    <m/>
    <s v=""/>
    <m/>
    <s v=""/>
    <n v="270000"/>
    <s v="Contratación"/>
    <s v="No Significativa"/>
    <s v="SI"/>
    <m/>
    <s v="Nuevo"/>
    <s v="SI"/>
    <m/>
    <m/>
    <s v="Edhit Cecilia Segura Cayetano"/>
    <s v="957 349 520"/>
  </r>
  <r>
    <x v="903"/>
    <x v="6"/>
    <x v="38"/>
    <s v="Capacitación"/>
    <s v="Gerencia de Recursos Humanos y Cultura"/>
    <s v="Desarrollo del Talento"/>
    <s v="Capacitación"/>
    <x v="4"/>
    <x v="579"/>
    <s v="CAPACITACION"/>
    <x v="2"/>
    <x v="0"/>
    <m/>
    <m/>
    <m/>
    <s v="Alta"/>
    <s v="NO"/>
    <x v="0"/>
    <s v="Enero"/>
    <s v="12"/>
    <d v="2023-01-01T00:00:00"/>
    <d v="2023-12-31T00:00:00"/>
    <n v="25000"/>
    <n v="55000"/>
    <n v="95000"/>
    <n v="89000"/>
    <n v="80000"/>
    <n v="90000"/>
    <n v="90000"/>
    <n v="258000"/>
    <n v="95000"/>
    <n v="95000"/>
    <n v="99000"/>
    <n v="95000"/>
    <m/>
    <n v="1166000"/>
    <m/>
    <s v=""/>
    <m/>
    <s v=""/>
    <m/>
    <s v=""/>
    <n v="1166000"/>
    <s v="Contratación"/>
    <s v="No Significativa"/>
    <s v="SI"/>
    <m/>
    <s v="Nuevo"/>
    <s v="SI"/>
    <m/>
    <m/>
    <s v="Edhit Cecilia Segura Cayetano"/>
    <s v="957 349 520"/>
  </r>
  <r>
    <x v="904"/>
    <x v="6"/>
    <x v="38"/>
    <s v="Capacitación"/>
    <s v="Gerencia de Recursos Humanos y Cultura"/>
    <s v="Desarrollo del Talento"/>
    <s v="Capacitación"/>
    <x v="4"/>
    <x v="580"/>
    <s v="CAPACITACION"/>
    <x v="2"/>
    <x v="0"/>
    <m/>
    <m/>
    <m/>
    <s v="Alta"/>
    <s v="NO"/>
    <x v="2"/>
    <s v="Junio"/>
    <s v="1"/>
    <d v="2023-06-01T00:00:00"/>
    <s v="31/06/2023"/>
    <s v=""/>
    <s v=""/>
    <s v=""/>
    <s v=""/>
    <s v=""/>
    <n v="3781"/>
    <s v=""/>
    <s v=""/>
    <s v=""/>
    <s v=""/>
    <s v=""/>
    <s v=""/>
    <m/>
    <n v="3781"/>
    <m/>
    <s v=""/>
    <m/>
    <s v=""/>
    <m/>
    <s v=""/>
    <n v="3781"/>
    <s v="Contratación"/>
    <s v="No Significativa"/>
    <s v="SI"/>
    <m/>
    <s v="Nuevo"/>
    <s v="SI"/>
    <m/>
    <m/>
    <s v="Edhit Cecilia Segura Cayetano"/>
    <s v="957 349 520"/>
  </r>
  <r>
    <x v="905"/>
    <x v="6"/>
    <x v="38"/>
    <s v="Capacitación"/>
    <s v="Gerencia de Recursos Humanos y Cultura"/>
    <s v="Desarrollo del Talento"/>
    <s v="Capacitación"/>
    <x v="4"/>
    <x v="581"/>
    <s v="VIÁTICOS"/>
    <x v="2"/>
    <x v="0"/>
    <m/>
    <m/>
    <m/>
    <s v="Alta"/>
    <s v="NO"/>
    <x v="2"/>
    <s v="Febrero"/>
    <s v="5"/>
    <d v="2023-02-01T00:00:00"/>
    <d v="2023-06-30T00:00:00"/>
    <s v=""/>
    <n v="4500"/>
    <n v="4500"/>
    <n v="4500"/>
    <n v="4500"/>
    <n v="4500"/>
    <s v=""/>
    <s v=""/>
    <s v=""/>
    <s v=""/>
    <s v=""/>
    <s v=""/>
    <m/>
    <n v="22500"/>
    <m/>
    <s v=""/>
    <m/>
    <s v=""/>
    <m/>
    <s v=""/>
    <n v="22500"/>
    <s v="Contratación"/>
    <s v="No Significativa"/>
    <s v="SI"/>
    <m/>
    <s v="Nuevo"/>
    <s v="SI"/>
    <m/>
    <m/>
    <s v="Edhit Cecilia Segura Cayetano"/>
    <s v="957 349 520"/>
  </r>
  <r>
    <x v="906"/>
    <x v="6"/>
    <x v="38"/>
    <s v="Capacitación"/>
    <s v="Gerencia de Recursos Humanos y Cultura"/>
    <s v="Desarrollo del Talento"/>
    <s v="Capacitación"/>
    <x v="4"/>
    <x v="582"/>
    <s v="VIÁTICOS"/>
    <x v="2"/>
    <x v="0"/>
    <m/>
    <m/>
    <m/>
    <s v="Alta"/>
    <s v="NO"/>
    <x v="0"/>
    <s v="Febrero"/>
    <s v="5"/>
    <d v="2023-02-01T00:00:00"/>
    <d v="2023-06-30T00:00:00"/>
    <s v=""/>
    <n v="6000"/>
    <n v="11000"/>
    <n v="11000"/>
    <n v="11000"/>
    <n v="12565"/>
    <s v=""/>
    <s v=""/>
    <s v=""/>
    <s v=""/>
    <s v=""/>
    <s v=""/>
    <m/>
    <n v="51565"/>
    <m/>
    <s v=""/>
    <m/>
    <s v=""/>
    <m/>
    <s v=""/>
    <n v="51565"/>
    <s v="Contratación"/>
    <s v="No Significativa"/>
    <s v="SI"/>
    <m/>
    <s v="Nuevo"/>
    <s v="SI"/>
    <m/>
    <m/>
    <s v="Edhit Cecilia Segura Cayetano"/>
    <s v="957 349 520"/>
  </r>
  <r>
    <x v="907"/>
    <x v="6"/>
    <x v="38"/>
    <s v="Capacitación"/>
    <s v="Gerencia de Recursos Humanos y Cultura"/>
    <s v="Desarrollo del Talento"/>
    <s v="Capacitación"/>
    <x v="4"/>
    <x v="583"/>
    <s v="MOVILIDAD SERVICIO LOCAL "/>
    <x v="2"/>
    <x v="0"/>
    <m/>
    <m/>
    <m/>
    <s v="Alta"/>
    <s v="NO"/>
    <x v="2"/>
    <s v="Enero"/>
    <s v="6"/>
    <d v="2023-02-01T00:00:00"/>
    <d v="2023-06-30T00:00:00"/>
    <n v="100"/>
    <n v="100"/>
    <n v="100"/>
    <n v="100"/>
    <n v="100"/>
    <n v="100"/>
    <s v=""/>
    <s v=""/>
    <s v=""/>
    <s v=""/>
    <s v=""/>
    <s v=""/>
    <m/>
    <n v="600"/>
    <m/>
    <s v=""/>
    <m/>
    <s v=""/>
    <m/>
    <s v=""/>
    <n v="600"/>
    <s v="Contratación"/>
    <s v="No Significativa"/>
    <s v="SI"/>
    <m/>
    <s v="Nuevo"/>
    <s v="SI"/>
    <m/>
    <m/>
    <s v="Edhit Cecilia Segura Cayetano"/>
    <s v="957 349 520"/>
  </r>
  <r>
    <x v="908"/>
    <x v="6"/>
    <x v="38"/>
    <s v="Capacitación"/>
    <s v="Gerencia de Recursos Humanos y Cultura"/>
    <s v="Desarrollo del Talento"/>
    <s v="Capacitación"/>
    <x v="4"/>
    <x v="584"/>
    <s v="MOVILIDAD SERVICIO LOCAL"/>
    <x v="2"/>
    <x v="0"/>
    <m/>
    <m/>
    <m/>
    <s v="Alta"/>
    <s v="NO"/>
    <x v="2"/>
    <s v="Febrero"/>
    <s v="5"/>
    <d v="2023-02-01T00:00:00"/>
    <d v="2023-06-30T00:00:00"/>
    <s v=""/>
    <n v="1000"/>
    <n v="1000"/>
    <n v="1000"/>
    <n v="1000"/>
    <n v="2840"/>
    <s v=""/>
    <s v=""/>
    <s v=""/>
    <s v=""/>
    <s v=""/>
    <s v=""/>
    <m/>
    <n v="6840"/>
    <m/>
    <s v=""/>
    <m/>
    <s v=""/>
    <m/>
    <s v=""/>
    <n v="6840"/>
    <s v="Contratación"/>
    <s v="No Significativa"/>
    <s v="SI"/>
    <m/>
    <s v="Nuevo"/>
    <s v="SI"/>
    <m/>
    <m/>
    <s v="Edhit Cecilia Segura Cayetano"/>
    <s v="957 349 520"/>
  </r>
  <r>
    <x v="909"/>
    <x v="6"/>
    <x v="38"/>
    <s v="Capacitación"/>
    <s v="Gerencia de Recursos Humanos y Cultura"/>
    <s v="Desarrollo del Talento"/>
    <s v="Capacitación"/>
    <x v="4"/>
    <x v="585"/>
    <s v="MOVILIDAD SERVICIO LOCAL"/>
    <x v="2"/>
    <x v="0"/>
    <m/>
    <m/>
    <m/>
    <s v="Alta"/>
    <s v="NO"/>
    <x v="2"/>
    <s v="Febrero"/>
    <s v="5"/>
    <d v="2023-02-01T00:00:00"/>
    <d v="2023-06-30T00:00:00"/>
    <s v=""/>
    <n v="1000"/>
    <n v="1000"/>
    <n v="1000"/>
    <n v="2000"/>
    <n v="2000"/>
    <s v=""/>
    <s v=""/>
    <s v=""/>
    <s v=""/>
    <s v=""/>
    <s v=""/>
    <m/>
    <n v="7000"/>
    <m/>
    <s v=""/>
    <m/>
    <s v=""/>
    <m/>
    <s v=""/>
    <n v="7000"/>
    <s v="Contratación"/>
    <s v="No Significativa"/>
    <s v="SI"/>
    <m/>
    <s v="Nuevo"/>
    <s v="NO"/>
    <m/>
    <m/>
    <s v="Edhit Cecilia Segura Cayetano"/>
    <s v="957 349 520"/>
  </r>
  <r>
    <x v="910"/>
    <x v="6"/>
    <x v="38"/>
    <s v="Capacitación"/>
    <s v="Gerencia de Recursos Humanos y Cultura"/>
    <s v="Desarrollo del Talento"/>
    <s v="Capacitación"/>
    <x v="4"/>
    <x v="586"/>
    <s v="ALQUILERES"/>
    <x v="2"/>
    <x v="0"/>
    <m/>
    <m/>
    <m/>
    <s v="Alta"/>
    <s v="NO"/>
    <x v="2"/>
    <s v="Junio"/>
    <s v="7"/>
    <d v="2023-06-01T00:00:00"/>
    <d v="2023-12-31T00:00:00"/>
    <s v=""/>
    <s v=""/>
    <s v=""/>
    <s v=""/>
    <s v=""/>
    <n v="1286"/>
    <n v="1286"/>
    <n v="1286"/>
    <n v="1286"/>
    <n v="1286"/>
    <n v="1286"/>
    <n v="1284"/>
    <m/>
    <n v="9000"/>
    <m/>
    <s v=""/>
    <m/>
    <s v=""/>
    <m/>
    <s v=""/>
    <n v="9000"/>
    <s v="Contratación"/>
    <s v="No Significativa"/>
    <s v="SI"/>
    <m/>
    <s v="Nuevo"/>
    <s v="SI"/>
    <m/>
    <m/>
    <s v="Edhit Cecilia Segura Cayetano"/>
    <s v="957 349 520"/>
  </r>
  <r>
    <x v="911"/>
    <x v="6"/>
    <x v="38"/>
    <s v="Capacitación"/>
    <s v="Gerencia de Recursos Humanos y Cultura"/>
    <s v="Desarrollo del Talento"/>
    <s v="Capacitación"/>
    <x v="4"/>
    <x v="587"/>
    <s v="SUSCRIPCIONES Y COTIZACIONES"/>
    <x v="2"/>
    <x v="0"/>
    <m/>
    <m/>
    <m/>
    <s v="Alta"/>
    <s v="NO"/>
    <x v="2"/>
    <s v="Enero"/>
    <s v="12"/>
    <d v="2023-01-01T00:00:00"/>
    <d v="2023-12-31T00:00:00"/>
    <n v="1200"/>
    <n v="11100"/>
    <n v="9500"/>
    <n v="6500"/>
    <n v="8000"/>
    <n v="6000"/>
    <n v="6000"/>
    <n v="8000"/>
    <n v="9000"/>
    <n v="8000"/>
    <n v="9500"/>
    <n v="8000"/>
    <m/>
    <n v="90800"/>
    <m/>
    <s v=""/>
    <m/>
    <s v=""/>
    <m/>
    <s v=""/>
    <n v="90800"/>
    <s v="Contratación"/>
    <s v="No Significativa"/>
    <s v="SI"/>
    <m/>
    <s v="Nuevo"/>
    <s v="SI"/>
    <m/>
    <m/>
    <s v="Edhit Cecilia Segura Cayetano"/>
    <s v="957 349 520"/>
  </r>
  <r>
    <x v="912"/>
    <x v="6"/>
    <x v="38"/>
    <s v="Capacitación"/>
    <s v="Gerencia de Recursos Humanos y Cultura"/>
    <s v="Desarrollo del Talento"/>
    <s v="Capacitación"/>
    <x v="4"/>
    <x v="588"/>
    <s v="PASAJES REPUBLICA "/>
    <x v="2"/>
    <x v="0"/>
    <m/>
    <m/>
    <m/>
    <s v="Alta"/>
    <s v="NO"/>
    <x v="2"/>
    <s v="Febrero"/>
    <s v="5"/>
    <d v="2023-02-01T00:00:00"/>
    <d v="2023-06-30T00:00:00"/>
    <s v=""/>
    <n v="3000"/>
    <n v="3000"/>
    <n v="3000"/>
    <n v="3000"/>
    <n v="1006"/>
    <s v=""/>
    <s v=""/>
    <s v=""/>
    <s v=""/>
    <s v=""/>
    <s v=""/>
    <m/>
    <n v="13006"/>
    <m/>
    <s v=""/>
    <m/>
    <s v=""/>
    <m/>
    <s v=""/>
    <n v="13006"/>
    <s v="Contratación"/>
    <s v="No Significativa"/>
    <s v="SI"/>
    <m/>
    <s v="Nuevo"/>
    <s v="SI"/>
    <m/>
    <m/>
    <s v="Edhit Cecilia Segura Cayetano"/>
    <s v="957 349 520"/>
  </r>
  <r>
    <x v="913"/>
    <x v="6"/>
    <x v="38"/>
    <s v="Capacitación"/>
    <s v="Gerencia de Recursos Humanos y Cultura"/>
    <s v="Desarrollo del Talento"/>
    <s v="Capacitación"/>
    <x v="4"/>
    <x v="589"/>
    <s v="PASAJES REPUBLICA "/>
    <x v="2"/>
    <x v="0"/>
    <m/>
    <m/>
    <m/>
    <s v="Alta"/>
    <s v="NO"/>
    <x v="2"/>
    <s v="Febrero"/>
    <s v="5"/>
    <d v="2023-02-01T00:00:00"/>
    <d v="2023-06-30T00:00:00"/>
    <s v=""/>
    <n v="6000"/>
    <n v="10000"/>
    <n v="6000"/>
    <n v="8000"/>
    <n v="3006"/>
    <s v=""/>
    <s v=""/>
    <s v=""/>
    <s v=""/>
    <s v=""/>
    <s v=""/>
    <m/>
    <n v="33006"/>
    <m/>
    <s v=""/>
    <m/>
    <s v=""/>
    <m/>
    <s v=""/>
    <n v="33006"/>
    <s v="Contratación"/>
    <s v="No Significativa"/>
    <s v="SI"/>
    <m/>
    <s v="Nuevo"/>
    <s v="SI"/>
    <m/>
    <m/>
    <s v="Edhit Cecilia Segura Cayetano"/>
    <s v="957 349 520"/>
  </r>
  <r>
    <x v="914"/>
    <x v="6"/>
    <x v="37"/>
    <s v="Selección de Personal"/>
    <s v="Gerencia de Recursos Humanos y Cultura"/>
    <s v="Administración de Personal"/>
    <s v="Selección de Personal"/>
    <x v="4"/>
    <x v="590"/>
    <s v="CONSULTORÍAS OTRAS"/>
    <x v="2"/>
    <x v="0"/>
    <m/>
    <m/>
    <m/>
    <s v="Alta"/>
    <s v="NO"/>
    <x v="2"/>
    <s v="Agosto"/>
    <s v="1"/>
    <d v="2023-08-01T00:00:00"/>
    <d v="2023-06-30T00:00:00"/>
    <s v=""/>
    <s v=""/>
    <s v=""/>
    <s v=""/>
    <s v=""/>
    <s v=""/>
    <s v=""/>
    <n v="36000"/>
    <s v=""/>
    <s v=""/>
    <s v=""/>
    <s v=""/>
    <m/>
    <n v="36000"/>
    <m/>
    <s v=""/>
    <m/>
    <s v=""/>
    <m/>
    <s v=""/>
    <n v="36000"/>
    <s v="Contratación"/>
    <s v="No Significativa"/>
    <s v="SI"/>
    <m/>
    <s v="Nuevo"/>
    <s v="SI"/>
    <m/>
    <m/>
    <s v="Edhit Cecilia Segura Cayetano"/>
    <s v="957 349 520"/>
  </r>
  <r>
    <x v="915"/>
    <x v="6"/>
    <x v="37"/>
    <s v="Selección de Personal"/>
    <s v="Gerencia de Recursos Humanos y Cultura"/>
    <s v="Administración de Personal"/>
    <s v="Selección de Personal"/>
    <x v="4"/>
    <x v="591"/>
    <s v="CONSULTORÍAS"/>
    <x v="2"/>
    <x v="0"/>
    <m/>
    <m/>
    <m/>
    <s v="Alta"/>
    <s v="NO"/>
    <x v="2"/>
    <s v="Febrero"/>
    <s v="1"/>
    <d v="2023-02-01T00:00:00"/>
    <d v="2023-02-28T00:00:00"/>
    <s v=""/>
    <n v="35000"/>
    <s v=""/>
    <s v=""/>
    <s v=""/>
    <s v=""/>
    <s v=""/>
    <s v=""/>
    <s v=""/>
    <s v=""/>
    <s v=""/>
    <s v=""/>
    <m/>
    <n v="35000"/>
    <m/>
    <s v=""/>
    <m/>
    <s v=""/>
    <m/>
    <s v=""/>
    <n v="35000"/>
    <s v="Contratación"/>
    <s v="No Significativa"/>
    <s v="SI"/>
    <m/>
    <s v="Nuevo"/>
    <s v="SI"/>
    <m/>
    <m/>
    <s v="Edhit Cecilia Segura Cayetano"/>
    <s v="957 349 520"/>
  </r>
  <r>
    <x v="916"/>
    <x v="6"/>
    <x v="37"/>
    <s v="Selección de Personal"/>
    <s v="Gerencia de Recursos Humanos y Cultura"/>
    <s v="Administración de Personal"/>
    <s v="Selección de Personal"/>
    <x v="4"/>
    <x v="592"/>
    <s v="CONSULTORÍAS"/>
    <x v="2"/>
    <x v="0"/>
    <m/>
    <m/>
    <m/>
    <s v="Alta"/>
    <s v="NO"/>
    <x v="0"/>
    <s v="Febrero"/>
    <s v="1"/>
    <d v="2023-02-01T00:00:00"/>
    <d v="2023-02-28T00:00:00"/>
    <s v=""/>
    <s v=""/>
    <n v="45166.67"/>
    <s v=""/>
    <s v=""/>
    <s v=""/>
    <s v=""/>
    <s v=""/>
    <s v=""/>
    <s v=""/>
    <s v=""/>
    <s v=""/>
    <m/>
    <n v="45166.67"/>
    <m/>
    <s v=""/>
    <m/>
    <s v=""/>
    <m/>
    <s v=""/>
    <n v="45166.67"/>
    <s v="Contratación"/>
    <s v="No Significativa"/>
    <s v="SI"/>
    <m/>
    <s v="Nuevo"/>
    <s v="SI"/>
    <m/>
    <m/>
    <s v="Edhit Cecilia Segura Cayetano"/>
    <s v="957 349 520"/>
  </r>
  <r>
    <x v="917"/>
    <x v="6"/>
    <x v="37"/>
    <s v="Selección de Personal"/>
    <s v="Gerencia de Recursos Humanos y Cultura"/>
    <s v="Administración de Personal"/>
    <s v="Selección de Personal"/>
    <x v="4"/>
    <x v="593"/>
    <s v="CONSULTORÍAS"/>
    <x v="2"/>
    <x v="0"/>
    <m/>
    <m/>
    <m/>
    <s v="Alta"/>
    <s v="NO"/>
    <x v="0"/>
    <s v="Enero"/>
    <s v="1"/>
    <d v="2023-01-01T00:00:00"/>
    <d v="2023-01-31T00:00:00"/>
    <s v=""/>
    <n v="19166.666666666668"/>
    <n v="19166.666666666668"/>
    <n v="19166.666666666668"/>
    <n v="19166.666666666668"/>
    <n v="19166.666666666668"/>
    <n v="19166.666666666668"/>
    <n v="19166.666666666668"/>
    <n v="19166.666666666668"/>
    <n v="19166.666666666668"/>
    <n v="19166.666666666668"/>
    <n v="19166.666666666668"/>
    <m/>
    <n v="210833.33333333331"/>
    <m/>
    <n v="19166.666666666668"/>
    <m/>
    <s v=""/>
    <m/>
    <s v=""/>
    <n v="229999.99999999997"/>
    <s v="Contratación"/>
    <s v="No Significativa"/>
    <s v="SI"/>
    <m/>
    <s v="Nuevo"/>
    <s v="SI"/>
    <m/>
    <m/>
    <s v="Edhit Cecilia Segura Cayetano"/>
    <s v="957 349 520"/>
  </r>
  <r>
    <x v="918"/>
    <x v="6"/>
    <x v="37"/>
    <s v="Selección de Personal"/>
    <s v="Gerencia de Recursos Humanos y Cultura"/>
    <s v="Administración de Personal"/>
    <s v="Selección de Personal"/>
    <x v="4"/>
    <x v="594"/>
    <s v="OTROS SERVICIOS"/>
    <x v="2"/>
    <x v="0"/>
    <m/>
    <m/>
    <m/>
    <s v="Alta"/>
    <s v="NO"/>
    <x v="0"/>
    <s v="Febrero"/>
    <s v="8"/>
    <d v="2023-02-01T00:00:00"/>
    <d v="2023-09-30T00:00:00"/>
    <s v=""/>
    <n v="18000"/>
    <n v="18000"/>
    <n v="18000"/>
    <n v="18000"/>
    <n v="18000"/>
    <n v="18000"/>
    <n v="18000"/>
    <n v="13512"/>
    <s v=""/>
    <s v=""/>
    <s v=""/>
    <m/>
    <n v="139512"/>
    <m/>
    <s v=""/>
    <m/>
    <s v=""/>
    <m/>
    <s v=""/>
    <n v="139512"/>
    <s v="Contratación"/>
    <s v="No Significativa"/>
    <s v="SI"/>
    <m/>
    <s v="Nuevo"/>
    <s v="SI"/>
    <m/>
    <m/>
    <s v="Edhit Cecilia Segura Cayetano"/>
    <s v="957 349 520"/>
  </r>
  <r>
    <x v="919"/>
    <x v="6"/>
    <x v="37"/>
    <s v="Administración de Relaciones Laborales y Previsionales"/>
    <s v="Gerencia de Recursos Humanos y Cultura"/>
    <s v="Administración de Personal"/>
    <s v="Administración de Relaciones Laborales y Previsionales"/>
    <x v="4"/>
    <x v="595"/>
    <s v="HONORARIOS PROFESIONALES"/>
    <x v="2"/>
    <x v="0"/>
    <m/>
    <m/>
    <m/>
    <s v="Alta"/>
    <s v="NO"/>
    <x v="2"/>
    <s v="Enero"/>
    <s v="12"/>
    <d v="2023-01-01T00:00:00"/>
    <d v="2023-12-31T00:00:00"/>
    <n v="8000"/>
    <n v="8000"/>
    <n v="8000"/>
    <n v="8000"/>
    <n v="8000"/>
    <n v="8000"/>
    <n v="8000"/>
    <n v="8000"/>
    <n v="8000"/>
    <n v="8000"/>
    <n v="8000"/>
    <n v="8000"/>
    <m/>
    <n v="96000"/>
    <m/>
    <s v=""/>
    <m/>
    <s v=""/>
    <m/>
    <s v=""/>
    <n v="96000"/>
    <s v="Contratación"/>
    <s v="No Significativa"/>
    <s v="SI"/>
    <m/>
    <s v="Nuevo"/>
    <s v="SI"/>
    <m/>
    <m/>
    <s v="Edhit Cecilia Segura Cayetano"/>
    <s v="957 349 520"/>
  </r>
  <r>
    <x v="920"/>
    <x v="6"/>
    <x v="37"/>
    <s v="Administración de Relaciones Laborales y Previsionales"/>
    <s v="Gerencia de Recursos Humanos y Cultura"/>
    <s v="Administración de Personal"/>
    <s v="Administración de Relaciones Laborales y Previsionales"/>
    <x v="4"/>
    <x v="571"/>
    <s v="GASTOS NOTARIALES Y DE REGISTRO"/>
    <x v="2"/>
    <x v="0"/>
    <m/>
    <m/>
    <m/>
    <s v="Alta"/>
    <s v="NO"/>
    <x v="2"/>
    <s v="Enero"/>
    <s v="12"/>
    <d v="2023-01-01T00:00:00"/>
    <d v="2023-12-31T00:00:00"/>
    <n v="196"/>
    <n v="196"/>
    <n v="196"/>
    <n v="196"/>
    <n v="196"/>
    <n v="196"/>
    <n v="196"/>
    <n v="196"/>
    <n v="196"/>
    <n v="196"/>
    <n v="196"/>
    <n v="198"/>
    <m/>
    <n v="2354"/>
    <m/>
    <s v=""/>
    <m/>
    <s v=""/>
    <m/>
    <s v=""/>
    <n v="2354"/>
    <s v="Contratación"/>
    <s v="No Significativa"/>
    <s v="SI"/>
    <m/>
    <s v="Nuevo"/>
    <s v="SI"/>
    <m/>
    <m/>
    <s v="Edhit Cecilia Segura Cayetano"/>
    <s v="957 349 520"/>
  </r>
  <r>
    <x v="921"/>
    <x v="6"/>
    <x v="37"/>
    <s v="Administración de Relaciones Laborales y Previsionales"/>
    <s v="Gerencia de Recursos Humanos y Cultura"/>
    <s v="Administración de Personal"/>
    <s v="Administración de Relaciones Laborales y Previsionales"/>
    <x v="4"/>
    <x v="596"/>
    <s v="CONSULTORIAS"/>
    <x v="2"/>
    <x v="0"/>
    <m/>
    <m/>
    <m/>
    <s v="Alta"/>
    <s v="NO"/>
    <x v="2"/>
    <s v="Enero"/>
    <s v="12"/>
    <d v="2023-01-01T00:00:00"/>
    <d v="2023-12-31T00:00:00"/>
    <n v="2500"/>
    <n v="2500"/>
    <n v="2500"/>
    <n v="2500"/>
    <n v="2500"/>
    <n v="2500"/>
    <n v="2500"/>
    <n v="2500"/>
    <n v="2500"/>
    <n v="2500"/>
    <n v="2500"/>
    <n v="2500"/>
    <m/>
    <n v="30000"/>
    <m/>
    <s v=""/>
    <m/>
    <s v=""/>
    <m/>
    <s v=""/>
    <n v="30000"/>
    <s v="Contratación"/>
    <s v="No Significativa"/>
    <s v="SI"/>
    <m/>
    <s v="Nuevo"/>
    <s v="SI"/>
    <m/>
    <m/>
    <s v="Edhit Cecilia Segura Cayetano"/>
    <s v="957 349 520"/>
  </r>
  <r>
    <x v="922"/>
    <x v="6"/>
    <x v="3"/>
    <s v="Seguridad y Salud en el Trabajo"/>
    <s v="Gerencia de Recursos Humanos y Cultura"/>
    <s v=""/>
    <s v="Seguridad y Salud en el Trabajo"/>
    <x v="4"/>
    <x v="597"/>
    <s v="ASISTENCIA MEDICA"/>
    <x v="2"/>
    <x v="0"/>
    <m/>
    <m/>
    <m/>
    <s v="Alta"/>
    <s v="NO"/>
    <x v="0"/>
    <s v="Junio"/>
    <s v="7"/>
    <d v="2023-06-01T00:00:00"/>
    <d v="2023-12-31T00:00:00"/>
    <s v=""/>
    <s v=""/>
    <s v=""/>
    <s v=""/>
    <s v=""/>
    <n v="10000"/>
    <n v="10000"/>
    <n v="20000"/>
    <n v="20000"/>
    <n v="20000"/>
    <n v="20000"/>
    <n v="20000"/>
    <m/>
    <n v="120000"/>
    <m/>
    <s v=""/>
    <m/>
    <s v=""/>
    <m/>
    <s v=""/>
    <n v="120000"/>
    <s v="Contratación"/>
    <s v="Significativa"/>
    <s v="SI"/>
    <m/>
    <s v="Nuevo"/>
    <s v="NO"/>
    <m/>
    <m/>
    <s v="Edhit Cecilia Segura Cayetano"/>
    <s v="957 349 520"/>
  </r>
  <r>
    <x v="923"/>
    <x v="6"/>
    <x v="3"/>
    <s v="Seguridad y Salud en el Trabajo"/>
    <s v="Gerencia de Recursos Humanos y Cultura"/>
    <s v=""/>
    <s v="Seguridad y Salud en el Trabajo"/>
    <x v="4"/>
    <x v="598"/>
    <s v="ASISTENCIA MEDICA"/>
    <x v="2"/>
    <x v="0"/>
    <m/>
    <m/>
    <m/>
    <s v="Alta"/>
    <s v="NO"/>
    <x v="0"/>
    <s v="Mayo"/>
    <s v="8"/>
    <d v="2023-05-01T00:00:00"/>
    <d v="2023-12-31T00:00:00"/>
    <s v=""/>
    <s v=""/>
    <s v=""/>
    <s v=""/>
    <n v="10000"/>
    <n v="10000"/>
    <n v="20000"/>
    <n v="20000"/>
    <n v="20000"/>
    <n v="20000"/>
    <n v="10000"/>
    <n v="10000"/>
    <m/>
    <n v="120000"/>
    <m/>
    <s v=""/>
    <m/>
    <s v=""/>
    <m/>
    <s v=""/>
    <n v="120000"/>
    <s v="Contratación"/>
    <s v="Significativa"/>
    <s v="SI"/>
    <m/>
    <s v="Nuevo"/>
    <s v="SI"/>
    <m/>
    <m/>
    <s v="Edhit Cecilia Segura Cayetano"/>
    <s v="957 349 520"/>
  </r>
  <r>
    <x v="924"/>
    <x v="6"/>
    <x v="3"/>
    <s v="Seguridad y Salud en el Trabajo"/>
    <s v="Gerencia de Recursos Humanos y Cultura"/>
    <s v=""/>
    <s v="Seguridad y Salud en el Trabajo"/>
    <x v="4"/>
    <x v="599"/>
    <s v="ASISTENCIA MEDICA"/>
    <x v="2"/>
    <x v="0"/>
    <m/>
    <m/>
    <m/>
    <s v="Alta"/>
    <s v="NO"/>
    <x v="0"/>
    <s v="Marzo"/>
    <s v="24"/>
    <d v="2023-06-01T00:00:00"/>
    <d v="2025-06-01T00:00:00"/>
    <s v=""/>
    <s v=""/>
    <s v=""/>
    <s v=""/>
    <s v=""/>
    <n v="70000"/>
    <n v="50000"/>
    <n v="70000"/>
    <n v="70000"/>
    <n v="70000"/>
    <n v="80000"/>
    <n v="80000"/>
    <m/>
    <n v="490000"/>
    <m/>
    <n v="840000"/>
    <m/>
    <n v="490000"/>
    <m/>
    <s v=""/>
    <n v="1820000"/>
    <s v="Contratación"/>
    <s v="Significativa"/>
    <s v="SI"/>
    <m/>
    <s v="Nuevo"/>
    <s v="SI"/>
    <m/>
    <m/>
    <s v="Edhit Cecilia Segura Cayetano"/>
    <s v="957 349 520"/>
  </r>
  <r>
    <x v="925"/>
    <x v="6"/>
    <x v="3"/>
    <s v="Seguridad y Salud en el Trabajo"/>
    <s v="Gerencia de Recursos Humanos y Cultura"/>
    <s v=""/>
    <s v="Seguridad y Salud en el Trabajo"/>
    <x v="4"/>
    <x v="600"/>
    <s v="OTROS SERVICIOS"/>
    <x v="2"/>
    <x v="0"/>
    <m/>
    <m/>
    <m/>
    <s v="Alta"/>
    <s v="NO"/>
    <x v="2"/>
    <s v="Abril"/>
    <s v="1"/>
    <d v="2023-04-01T00:00:00"/>
    <d v="2023-04-30T00:00:00"/>
    <s v=""/>
    <s v=""/>
    <s v=""/>
    <n v="5000"/>
    <s v=""/>
    <s v=""/>
    <s v=""/>
    <s v=""/>
    <s v=""/>
    <s v=""/>
    <s v=""/>
    <s v=""/>
    <m/>
    <n v="5000"/>
    <m/>
    <s v=""/>
    <m/>
    <s v=""/>
    <m/>
    <s v=""/>
    <n v="5000"/>
    <s v="Contratación"/>
    <s v="No Significativa"/>
    <s v="SI"/>
    <m/>
    <s v="Nuevo"/>
    <s v="NO"/>
    <m/>
    <m/>
    <s v="Edhit Cecilia Segura Cayetano"/>
    <s v="957 349 520"/>
  </r>
  <r>
    <x v="926"/>
    <x v="6"/>
    <x v="3"/>
    <s v="Seguridad y Salud en el Trabajo"/>
    <s v="Gerencia de Recursos Humanos y Cultura"/>
    <s v=""/>
    <s v="Seguridad y Salud en el Trabajo"/>
    <x v="4"/>
    <x v="601"/>
    <s v="OTROS SERVICIOS"/>
    <x v="2"/>
    <x v="0"/>
    <m/>
    <m/>
    <m/>
    <s v="Alta"/>
    <s v="NO"/>
    <x v="2"/>
    <s v="Junio"/>
    <s v="4"/>
    <d v="2023-06-01T00:00:00"/>
    <d v="2023-09-30T00:00:00"/>
    <s v=""/>
    <s v=""/>
    <s v=""/>
    <s v=""/>
    <s v=""/>
    <n v="10000"/>
    <n v="10000"/>
    <n v="20000"/>
    <n v="10000"/>
    <s v=""/>
    <s v=""/>
    <s v=""/>
    <m/>
    <n v="50000"/>
    <m/>
    <s v=""/>
    <m/>
    <s v=""/>
    <m/>
    <s v=""/>
    <n v="50000"/>
    <s v="Contratación"/>
    <s v="No Significativa"/>
    <s v="SI"/>
    <m/>
    <s v="Nuevo"/>
    <s v="SI"/>
    <m/>
    <m/>
    <s v="Edhit Cecilia Segura Cayetano"/>
    <s v="957 349 520"/>
  </r>
  <r>
    <x v="927"/>
    <x v="6"/>
    <x v="3"/>
    <s v="Seguridad y Salud en el Trabajo"/>
    <s v="Gerencia de Recursos Humanos y Cultura"/>
    <s v=""/>
    <s v="Seguridad y Salud en el Trabajo"/>
    <x v="4"/>
    <x v="602"/>
    <s v="OTROS SERVICIOS"/>
    <x v="2"/>
    <x v="0"/>
    <m/>
    <m/>
    <m/>
    <s v="Alta"/>
    <s v="NO"/>
    <x v="2"/>
    <s v="Agosto"/>
    <s v="1"/>
    <d v="2023-08-01T00:00:00"/>
    <d v="2023-08-30T00:00:00"/>
    <s v=""/>
    <s v=""/>
    <s v=""/>
    <s v=""/>
    <s v=""/>
    <s v=""/>
    <s v=""/>
    <n v="20000"/>
    <s v=""/>
    <s v=""/>
    <s v=""/>
    <s v=""/>
    <m/>
    <n v="20000"/>
    <m/>
    <s v=""/>
    <m/>
    <s v=""/>
    <m/>
    <s v=""/>
    <n v="20000"/>
    <s v="Contratación"/>
    <s v="No Significativa"/>
    <s v="SI"/>
    <m/>
    <s v="Nuevo"/>
    <s v="NO"/>
    <m/>
    <m/>
    <s v="Edhit Cecilia Segura Cayetano"/>
    <s v="957 349 520"/>
  </r>
  <r>
    <x v="928"/>
    <x v="6"/>
    <x v="3"/>
    <s v="Seguridad y Salud en el Trabajo"/>
    <s v="Gerencia de Recursos Humanos y Cultura"/>
    <s v=""/>
    <s v="Seguridad y Salud en el Trabajo"/>
    <x v="4"/>
    <x v="603"/>
    <s v="OTROS SERVICIOS"/>
    <x v="2"/>
    <x v="0"/>
    <m/>
    <m/>
    <m/>
    <s v="Alta"/>
    <s v="NO"/>
    <x v="0"/>
    <s v="Agosto"/>
    <s v="4"/>
    <d v="2023-08-01T00:00:00"/>
    <d v="2023-11-30T00:00:00"/>
    <s v=""/>
    <s v=""/>
    <s v=""/>
    <s v=""/>
    <s v=""/>
    <s v=""/>
    <s v=""/>
    <n v="40000"/>
    <s v=""/>
    <n v="30000"/>
    <n v="30000"/>
    <s v=""/>
    <m/>
    <n v="100000"/>
    <m/>
    <n v="65000"/>
    <m/>
    <s v=""/>
    <m/>
    <s v=""/>
    <n v="165000"/>
    <s v="Contratación"/>
    <s v="No Significativa"/>
    <s v="SI"/>
    <m/>
    <s v="Nuevo"/>
    <s v="SI"/>
    <m/>
    <m/>
    <s v="Edhit Cecilia Segura Cayetano"/>
    <s v="957 349 520"/>
  </r>
  <r>
    <x v="929"/>
    <x v="6"/>
    <x v="3"/>
    <s v="Seguridad y Salud en el Trabajo"/>
    <s v="Gerencia de Recursos Humanos y Cultura"/>
    <s v=""/>
    <s v="Seguridad y Salud en el Trabajo"/>
    <x v="4"/>
    <x v="604"/>
    <s v="OTROS SERVICIOS"/>
    <x v="2"/>
    <x v="0"/>
    <m/>
    <m/>
    <m/>
    <s v="Alta"/>
    <s v="NO"/>
    <x v="0"/>
    <s v="Marzo"/>
    <s v="5"/>
    <d v="2023-08-01T00:00:00"/>
    <d v="2023-12-31T00:00:00"/>
    <s v=""/>
    <s v=""/>
    <s v=""/>
    <s v=""/>
    <s v=""/>
    <s v=""/>
    <s v=""/>
    <n v="100000"/>
    <s v=""/>
    <n v="400000"/>
    <n v="400000"/>
    <n v="145459"/>
    <m/>
    <n v="1045459"/>
    <m/>
    <s v=""/>
    <m/>
    <s v=""/>
    <m/>
    <s v=""/>
    <n v="1045459"/>
    <s v="Contratación"/>
    <s v="Significativa"/>
    <s v="SI"/>
    <m/>
    <s v="Nuevo"/>
    <s v="SI"/>
    <m/>
    <m/>
    <s v="Edhit Cecilia Segura Cayetano"/>
    <s v="957 349 520"/>
  </r>
  <r>
    <x v="930"/>
    <x v="6"/>
    <x v="38"/>
    <s v="Desarrollo Profesional"/>
    <s v="Gerencia de Recursos Humanos y Cultura"/>
    <s v="Desarrollo del Talento"/>
    <s v="Desarrollo Profesional"/>
    <x v="4"/>
    <x v="605"/>
    <s v="VIÁTICOS"/>
    <x v="2"/>
    <x v="0"/>
    <m/>
    <m/>
    <m/>
    <s v="Alta"/>
    <s v="NO"/>
    <x v="2"/>
    <s v="Enero"/>
    <s v="6"/>
    <d v="2023-01-01T00:00:00"/>
    <d v="2026-06-30T00:00:00"/>
    <n v="735"/>
    <n v="735"/>
    <n v="735"/>
    <n v="735"/>
    <n v="735"/>
    <n v="735"/>
    <s v=""/>
    <s v=""/>
    <s v=""/>
    <s v=""/>
    <s v=""/>
    <s v=""/>
    <m/>
    <n v="4410"/>
    <m/>
    <s v=""/>
    <m/>
    <s v=""/>
    <m/>
    <s v=""/>
    <n v="4410"/>
    <s v="Contratación"/>
    <s v="No Significativa"/>
    <s v="SI"/>
    <m/>
    <s v="Nuevo"/>
    <s v="SI"/>
    <m/>
    <m/>
    <s v="Edhit Cecilia Segura Cayetano"/>
    <s v="957 349 520"/>
  </r>
  <r>
    <x v="931"/>
    <x v="6"/>
    <x v="38"/>
    <s v="Desarrollo Profesional"/>
    <s v="Gerencia de Recursos Humanos y Cultura"/>
    <s v="Desarrollo del Talento"/>
    <s v="Desarrollo Profesional"/>
    <x v="4"/>
    <x v="605"/>
    <s v="OTROS GASTOS"/>
    <x v="2"/>
    <x v="0"/>
    <m/>
    <m/>
    <m/>
    <s v="Alta"/>
    <s v="NO"/>
    <x v="2"/>
    <s v="Enero"/>
    <s v="6"/>
    <d v="2023-01-01T00:00:00"/>
    <d v="2023-06-30T00:00:00"/>
    <n v="210"/>
    <n v="210"/>
    <n v="210"/>
    <n v="210"/>
    <n v="210"/>
    <n v="210"/>
    <s v=""/>
    <s v=""/>
    <s v=""/>
    <s v=""/>
    <s v=""/>
    <s v=""/>
    <m/>
    <n v="1260"/>
    <m/>
    <s v=""/>
    <m/>
    <s v=""/>
    <m/>
    <s v=""/>
    <n v="1260"/>
    <s v="Contratación"/>
    <s v="No Significativa"/>
    <s v="SI"/>
    <m/>
    <s v="Nuevo"/>
    <s v="SI"/>
    <m/>
    <m/>
    <s v="Edhit Cecilia Segura Cayetano"/>
    <s v="957 349 520"/>
  </r>
  <r>
    <x v="932"/>
    <x v="6"/>
    <x v="38"/>
    <s v="Desarrollo Profesional"/>
    <s v="Gerencia de Recursos Humanos y Cultura"/>
    <s v="Desarrollo del Talento"/>
    <s v="Desarrollo Profesional"/>
    <x v="4"/>
    <x v="605"/>
    <s v="GASTOS DE VIAJE"/>
    <x v="2"/>
    <x v="0"/>
    <m/>
    <m/>
    <m/>
    <s v="Alta"/>
    <s v="NO"/>
    <x v="2"/>
    <s v="Enero"/>
    <s v="6"/>
    <d v="2023-01-01T00:00:00"/>
    <d v="2023-06-30T00:00:00"/>
    <n v="1348"/>
    <n v="1348"/>
    <n v="1348"/>
    <n v="1348"/>
    <n v="1348"/>
    <n v="1348"/>
    <s v=""/>
    <s v=""/>
    <s v=""/>
    <s v=""/>
    <s v=""/>
    <s v=""/>
    <m/>
    <n v="8088"/>
    <m/>
    <s v=""/>
    <m/>
    <s v=""/>
    <m/>
    <s v=""/>
    <n v="8088"/>
    <s v="Contratación"/>
    <s v="No Significativa"/>
    <s v="SI"/>
    <m/>
    <s v="Nuevo"/>
    <s v="SI"/>
    <m/>
    <m/>
    <s v="Edhit Cecilia Segura Cayetano"/>
    <s v="957 349 520"/>
  </r>
  <r>
    <x v="933"/>
    <x v="6"/>
    <x v="38"/>
    <s v="Desarrollo Profesional"/>
    <s v="Gerencia de Recursos Humanos y Cultura"/>
    <s v="Desarrollo del Talento"/>
    <s v="Desarrollo Profesional"/>
    <x v="11"/>
    <x v="606"/>
    <s v="CONSULTORÍAS"/>
    <x v="2"/>
    <x v="0"/>
    <m/>
    <m/>
    <m/>
    <s v="Alta"/>
    <s v="NO"/>
    <x v="2"/>
    <s v="Abril"/>
    <s v="8"/>
    <d v="2023-04-01T00:00:00"/>
    <d v="2022-08-30T00:00:00"/>
    <s v=""/>
    <s v=""/>
    <s v=""/>
    <s v=""/>
    <n v="6000"/>
    <n v="6000"/>
    <s v=""/>
    <n v="6000"/>
    <s v=""/>
    <s v=""/>
    <s v=""/>
    <s v=""/>
    <m/>
    <n v="18000"/>
    <m/>
    <s v=""/>
    <m/>
    <s v=""/>
    <m/>
    <s v=""/>
    <n v="18000"/>
    <s v="Contratación"/>
    <s v="No Significativa"/>
    <s v="SI"/>
    <m/>
    <s v="Nuevo"/>
    <s v="SI"/>
    <m/>
    <m/>
    <s v="Edhit Cecilia Segura Cayetano"/>
    <s v="957 349 520"/>
  </r>
  <r>
    <x v="934"/>
    <x v="6"/>
    <x v="38"/>
    <s v="Desarrollo Profesional"/>
    <s v="Gerencia de Recursos Humanos y Cultura"/>
    <s v="Desarrollo del Talento"/>
    <s v="Desarrollo Profesional"/>
    <x v="4"/>
    <x v="592"/>
    <s v="CONSULTORÍAS"/>
    <x v="2"/>
    <x v="0"/>
    <m/>
    <m/>
    <m/>
    <s v="Alta"/>
    <s v="NO"/>
    <x v="0"/>
    <s v="Enero"/>
    <s v="12"/>
    <d v="2023-01-01T00:00:00"/>
    <d v="2023-12-31T00:00:00"/>
    <n v="10000"/>
    <n v="10000"/>
    <n v="10000"/>
    <n v="10000"/>
    <n v="10000"/>
    <n v="10000"/>
    <n v="10000"/>
    <n v="10000"/>
    <n v="10000"/>
    <n v="10000"/>
    <n v="10000"/>
    <n v="10000"/>
    <m/>
    <n v="120000"/>
    <m/>
    <s v=""/>
    <m/>
    <s v=""/>
    <m/>
    <s v=""/>
    <n v="120000"/>
    <s v="Contratación"/>
    <s v="No Significativa"/>
    <s v="SI"/>
    <m/>
    <s v="Nuevo"/>
    <s v="SI"/>
    <m/>
    <m/>
    <s v="Edhit Cecilia Segura Cayetano"/>
    <s v="957 349 520"/>
  </r>
  <r>
    <x v="935"/>
    <x v="6"/>
    <x v="38"/>
    <s v="Cultura Organizacional"/>
    <s v="Gerencia de Recursos Humanos y Cultura"/>
    <s v="Desarrollo del Talento"/>
    <s v="Cultura Organizacional"/>
    <x v="4"/>
    <x v="607"/>
    <s v="VIÁTICOS"/>
    <x v="2"/>
    <x v="0"/>
    <m/>
    <m/>
    <m/>
    <s v="Alta"/>
    <s v="NO"/>
    <x v="2"/>
    <s v="Enero"/>
    <s v="6"/>
    <d v="2022-01-01T00:00:00"/>
    <d v="2023-06-30T00:00:00"/>
    <n v="700"/>
    <n v="700"/>
    <n v="700"/>
    <n v="700"/>
    <n v="700"/>
    <n v="700"/>
    <s v=""/>
    <s v=""/>
    <s v=""/>
    <s v=""/>
    <s v=""/>
    <s v=""/>
    <m/>
    <n v="4200"/>
    <m/>
    <s v=""/>
    <m/>
    <s v=""/>
    <m/>
    <s v=""/>
    <n v="4200"/>
    <s v="Contratación"/>
    <s v="No Significativa"/>
    <s v="SI"/>
    <m/>
    <s v="Nuevo"/>
    <s v="SI"/>
    <m/>
    <m/>
    <s v="Edhit Cecilia Segura Cayetano"/>
    <s v="957 349 520"/>
  </r>
  <r>
    <x v="936"/>
    <x v="6"/>
    <x v="38"/>
    <s v="Cultura Organizacional"/>
    <s v="Gerencia de Recursos Humanos y Cultura"/>
    <s v="Desarrollo del Talento"/>
    <s v="Cultura Organizacional"/>
    <x v="4"/>
    <x v="607"/>
    <s v="OTROS GASTOS"/>
    <x v="2"/>
    <x v="0"/>
    <m/>
    <m/>
    <m/>
    <s v="Alta"/>
    <s v="NO"/>
    <x v="2"/>
    <s v="Enero"/>
    <s v="6"/>
    <d v="2023-01-01T00:00:00"/>
    <d v="2023-06-30T00:00:00"/>
    <n v="200"/>
    <n v="200"/>
    <n v="200"/>
    <n v="200"/>
    <n v="200"/>
    <n v="200"/>
    <s v=""/>
    <s v=""/>
    <s v=""/>
    <s v=""/>
    <s v=""/>
    <s v=""/>
    <m/>
    <n v="1200"/>
    <m/>
    <s v=""/>
    <m/>
    <s v=""/>
    <m/>
    <s v=""/>
    <n v="1200"/>
    <s v="Contratación"/>
    <s v="No Significativa"/>
    <s v="SI"/>
    <m/>
    <s v="Nuevo"/>
    <s v="SI"/>
    <m/>
    <m/>
    <s v="Edhit Cecilia Segura Cayetano"/>
    <s v="957 349 520"/>
  </r>
  <r>
    <x v="937"/>
    <x v="6"/>
    <x v="38"/>
    <s v="Cultura Organizacional"/>
    <s v="Gerencia de Recursos Humanos y Cultura"/>
    <s v="Desarrollo del Talento"/>
    <s v="Cultura Organizacional"/>
    <x v="4"/>
    <x v="608"/>
    <s v="OTROS GASTOS DE PERSONAL"/>
    <x v="2"/>
    <x v="0"/>
    <m/>
    <m/>
    <m/>
    <s v="Alta"/>
    <s v="NO"/>
    <x v="2"/>
    <s v="Febrero"/>
    <s v="2"/>
    <d v="2023-02-01T00:00:00"/>
    <d v="2023-06-30T00:00:00"/>
    <s v=""/>
    <n v="30000"/>
    <s v=""/>
    <s v=""/>
    <s v=""/>
    <n v="30000"/>
    <s v=""/>
    <s v=""/>
    <s v=""/>
    <s v=""/>
    <s v=""/>
    <s v=""/>
    <m/>
    <n v="60000"/>
    <m/>
    <s v=""/>
    <m/>
    <s v=""/>
    <m/>
    <s v=""/>
    <n v="60000"/>
    <s v="Contratación"/>
    <s v="No Significativa"/>
    <s v="SI"/>
    <m/>
    <s v="Nuevo"/>
    <s v="NO"/>
    <m/>
    <m/>
    <s v="Edhit Cecilia Segura Cayetano"/>
    <s v="957 349 520"/>
  </r>
  <r>
    <x v="938"/>
    <x v="6"/>
    <x v="38"/>
    <s v="Cultura Organizacional"/>
    <s v="Gerencia de Recursos Humanos y Cultura"/>
    <s v="Desarrollo del Talento"/>
    <s v="Cultura Organizacional"/>
    <x v="4"/>
    <x v="609"/>
    <s v="Actividades de Cultura Organizacional "/>
    <x v="2"/>
    <x v="0"/>
    <m/>
    <m/>
    <m/>
    <s v="Alta"/>
    <s v="NO"/>
    <x v="0"/>
    <s v="Abril"/>
    <s v="6"/>
    <d v="2023-04-01T00:00:00"/>
    <d v="2023-09-30T00:00:00"/>
    <s v=""/>
    <s v=""/>
    <s v=""/>
    <n v="30000"/>
    <n v="30000"/>
    <n v="30000"/>
    <n v="30000"/>
    <n v="30000"/>
    <n v="30000"/>
    <s v=""/>
    <s v=""/>
    <s v=""/>
    <m/>
    <n v="180000"/>
    <m/>
    <s v=""/>
    <m/>
    <s v=""/>
    <m/>
    <s v=""/>
    <n v="180000"/>
    <s v="Contratación"/>
    <s v="No Significativa"/>
    <s v="SI"/>
    <m/>
    <s v="Nuevo"/>
    <s v="NO"/>
    <m/>
    <m/>
    <s v="Edhit Cecilia Segura Cayetano"/>
    <s v="957 349 520"/>
  </r>
  <r>
    <x v="939"/>
    <x v="6"/>
    <x v="38"/>
    <s v="Cultura Organizacional"/>
    <s v="Gerencia de Recursos Humanos y Cultura"/>
    <s v="Desarrollo del Talento"/>
    <s v="Cultura Organizacional"/>
    <x v="5"/>
    <x v="607"/>
    <s v="PASAJES REPUBLICA "/>
    <x v="2"/>
    <x v="0"/>
    <m/>
    <m/>
    <m/>
    <s v="Alta"/>
    <s v="NO"/>
    <x v="2"/>
    <s v="Enero"/>
    <s v="6"/>
    <d v="2023-06-01T00:00:00"/>
    <d v="2023-06-30T00:00:00"/>
    <n v="1430"/>
    <n v="1430"/>
    <n v="1430"/>
    <n v="1430"/>
    <n v="1430"/>
    <n v="1430"/>
    <s v=""/>
    <s v=""/>
    <s v=""/>
    <s v=""/>
    <s v=""/>
    <s v=""/>
    <m/>
    <n v="8580"/>
    <m/>
    <s v=""/>
    <m/>
    <s v=""/>
    <m/>
    <s v=""/>
    <n v="8580"/>
    <s v="Contratación"/>
    <s v="No Significativa"/>
    <s v="SI"/>
    <m/>
    <s v="Nuevo"/>
    <s v="SI"/>
    <m/>
    <m/>
    <s v="Edhit Cecilia Segura Cayetano"/>
    <s v="957 349 520"/>
  </r>
  <r>
    <x v="940"/>
    <x v="6"/>
    <x v="38"/>
    <s v="Cultura Organizacional"/>
    <s v="Gerencia de Recursos Humanos y Cultura"/>
    <s v="Desarrollo del Talento"/>
    <s v="Cultura Organizacional"/>
    <x v="4"/>
    <x v="610"/>
    <s v="CONSULTORÍAS"/>
    <x v="2"/>
    <x v="0"/>
    <m/>
    <m/>
    <m/>
    <s v="Alta"/>
    <s v="NO"/>
    <x v="2"/>
    <s v="Octubre"/>
    <s v="1"/>
    <d v="2023-10-01T00:00:00"/>
    <d v="2023-10-31T00:00:00"/>
    <s v=""/>
    <s v=""/>
    <s v=""/>
    <s v=""/>
    <s v=""/>
    <s v=""/>
    <s v=""/>
    <s v=""/>
    <s v=""/>
    <n v="35000"/>
    <s v=""/>
    <s v=""/>
    <m/>
    <n v="35000"/>
    <m/>
    <s v=""/>
    <m/>
    <s v=""/>
    <m/>
    <s v=""/>
    <n v="35000"/>
    <s v="Contratación"/>
    <s v="No Significativa"/>
    <s v="SI"/>
    <m/>
    <s v="Nuevo"/>
    <s v="SI"/>
    <m/>
    <m/>
    <s v="Edhit Cecilia Segura Cayetano"/>
    <s v="957 349 520"/>
  </r>
  <r>
    <x v="941"/>
    <x v="6"/>
    <x v="38"/>
    <s v="Cultura Organizacional"/>
    <s v="Gerencia de Recursos Humanos y Cultura"/>
    <s v="Desarrollo del Talento"/>
    <s v="Cultura Organizacional"/>
    <x v="4"/>
    <x v="611"/>
    <s v="OTROS SERVICIOS"/>
    <x v="2"/>
    <x v="0"/>
    <m/>
    <m/>
    <m/>
    <s v="Alta"/>
    <s v="NO"/>
    <x v="2"/>
    <s v="Marzo"/>
    <s v="9"/>
    <d v="2023-03-01T00:00:00"/>
    <d v="2023-11-30T00:00:00"/>
    <s v=""/>
    <s v=""/>
    <n v="8000"/>
    <s v=""/>
    <n v="8000"/>
    <s v=""/>
    <s v=""/>
    <n v="8000"/>
    <s v=""/>
    <s v=""/>
    <n v="8000"/>
    <s v=""/>
    <m/>
    <n v="32000"/>
    <m/>
    <s v=""/>
    <m/>
    <s v=""/>
    <m/>
    <s v=""/>
    <n v="32000"/>
    <s v="Contratación"/>
    <s v="No Significativa"/>
    <s v="SI"/>
    <m/>
    <s v="Nuevo"/>
    <s v="SI"/>
    <m/>
    <m/>
    <s v="Edhit Cecilia Segura Cayetano"/>
    <s v="957 349 520"/>
  </r>
  <r>
    <x v="942"/>
    <x v="6"/>
    <x v="38"/>
    <s v="Cultura Organizacional"/>
    <s v="Gerencia de Recursos Humanos y Cultura"/>
    <s v="Desarrollo del Talento"/>
    <s v="Cultura Organizacional"/>
    <x v="4"/>
    <x v="612"/>
    <s v="OTROS SERVICIOS"/>
    <x v="2"/>
    <x v="0"/>
    <m/>
    <m/>
    <m/>
    <s v="Alta"/>
    <s v="NO"/>
    <x v="2"/>
    <s v="Febrero"/>
    <s v="1"/>
    <d v="2023-02-01T00:00:00"/>
    <d v="2023-02-28T00:00:00"/>
    <s v=""/>
    <n v="34500"/>
    <s v=""/>
    <s v=""/>
    <s v=""/>
    <s v=""/>
    <s v=""/>
    <s v=""/>
    <s v=""/>
    <s v=""/>
    <s v=""/>
    <s v=""/>
    <m/>
    <n v="34500"/>
    <m/>
    <s v=""/>
    <m/>
    <s v=""/>
    <m/>
    <s v=""/>
    <n v="34500"/>
    <s v="Contratación"/>
    <s v="No Significativa"/>
    <s v="SI"/>
    <m/>
    <s v="Nuevo"/>
    <s v="NO"/>
    <m/>
    <m/>
    <s v="Edhit Cecilia Segura Cayetano"/>
    <s v="957 349 520"/>
  </r>
  <r>
    <x v="943"/>
    <x v="6"/>
    <x v="38"/>
    <s v="Cultura Organizacional"/>
    <s v="Gerencia de Recursos Humanos y Cultura"/>
    <s v="Desarrollo del Talento"/>
    <s v="Cultura Organizacional"/>
    <x v="4"/>
    <x v="613"/>
    <s v="OTROS SERVICIOS"/>
    <x v="2"/>
    <x v="0"/>
    <m/>
    <m/>
    <m/>
    <s v="Alta"/>
    <s v="NO"/>
    <x v="2"/>
    <s v="Febrero"/>
    <s v="1"/>
    <d v="2023-02-01T00:00:00"/>
    <d v="2023-02-28T00:00:00"/>
    <s v=""/>
    <n v="50000"/>
    <s v=""/>
    <s v=""/>
    <s v=""/>
    <s v=""/>
    <s v=""/>
    <s v=""/>
    <s v=""/>
    <s v=""/>
    <s v=""/>
    <s v=""/>
    <m/>
    <n v="50000"/>
    <m/>
    <s v=""/>
    <m/>
    <s v=""/>
    <m/>
    <s v=""/>
    <n v="50000"/>
    <s v="Contratación"/>
    <s v="No Significativa"/>
    <s v="SI"/>
    <m/>
    <s v="Nuevo"/>
    <s v="SI"/>
    <m/>
    <m/>
    <s v="Edhit Cecilia Segura Cayetano"/>
    <s v="957 349 520"/>
  </r>
  <r>
    <x v="944"/>
    <x v="6"/>
    <x v="38"/>
    <s v="Cultura Organizacional"/>
    <s v="Gerencia de Recursos Humanos y Cultura"/>
    <s v="Desarrollo del Talento"/>
    <s v="Cultura Organizacional"/>
    <x v="4"/>
    <x v="614"/>
    <s v="OTROS SERVICIOS"/>
    <x v="2"/>
    <x v="0"/>
    <m/>
    <m/>
    <m/>
    <s v="Alta"/>
    <s v="NO"/>
    <x v="0"/>
    <s v="Abril"/>
    <s v="1"/>
    <d v="2023-04-01T00:00:00"/>
    <d v="2023-04-30T00:00:00"/>
    <s v=""/>
    <s v=""/>
    <s v=""/>
    <n v="110000"/>
    <s v=""/>
    <s v=""/>
    <s v=""/>
    <s v=""/>
    <s v=""/>
    <s v=""/>
    <s v=""/>
    <s v=""/>
    <m/>
    <n v="110000"/>
    <m/>
    <s v=""/>
    <m/>
    <s v=""/>
    <m/>
    <s v=""/>
    <n v="110000"/>
    <s v="Contratación"/>
    <s v="No Significativa"/>
    <s v="SI"/>
    <m/>
    <s v="Nuevo"/>
    <s v="SI"/>
    <m/>
    <m/>
    <s v="Edhit Cecilia Segura Cayetano"/>
    <s v="957 349 520"/>
  </r>
  <r>
    <x v="945"/>
    <x v="6"/>
    <x v="38"/>
    <s v="Cultura Organizacional"/>
    <s v="Gerencia de Recursos Humanos y Cultura"/>
    <s v="Desarrollo del Talento"/>
    <s v="Cultura Organizacional"/>
    <x v="4"/>
    <x v="287"/>
    <s v="OTROS SERVICIOS"/>
    <x v="2"/>
    <x v="0"/>
    <m/>
    <m/>
    <m/>
    <s v="Alta"/>
    <s v="NO"/>
    <x v="2"/>
    <s v="Enero"/>
    <s v="12"/>
    <d v="2023-01-01T00:00:00"/>
    <d v="2023-12-31T00:00:00"/>
    <n v="6000"/>
    <n v="6000"/>
    <n v="6000"/>
    <n v="6000"/>
    <n v="6000"/>
    <n v="6000"/>
    <n v="6000"/>
    <n v="6000"/>
    <n v="6000"/>
    <n v="6000"/>
    <n v="6000"/>
    <n v="6000"/>
    <m/>
    <n v="72000"/>
    <m/>
    <s v=""/>
    <m/>
    <s v=""/>
    <m/>
    <s v=""/>
    <n v="72000"/>
    <s v="Contratación"/>
    <s v="No Significativa"/>
    <s v="SI"/>
    <m/>
    <s v="Nuevo"/>
    <s v="SI"/>
    <m/>
    <m/>
    <s v="Edhit Cecilia Segura Cayetano"/>
    <s v="957 349 520"/>
  </r>
  <r>
    <x v="946"/>
    <x v="6"/>
    <x v="38"/>
    <s v="Asistencia y Bienestar"/>
    <s v="Gerencia de Recursos Humanos y Cultura"/>
    <s v="Desarrollo del Talento"/>
    <s v="Asistencia y Bienestar"/>
    <x v="5"/>
    <x v="615"/>
    <s v="UNIFORMES"/>
    <x v="3"/>
    <x v="0"/>
    <m/>
    <m/>
    <m/>
    <s v="Alta"/>
    <s v="NO"/>
    <x v="0"/>
    <s v="Abril"/>
    <s v="3"/>
    <d v="2023-05-01T00:00:00"/>
    <d v="2023-08-30T00:00:00"/>
    <s v=""/>
    <s v=""/>
    <s v=""/>
    <s v=""/>
    <n v="2266833"/>
    <n v="2266833"/>
    <n v="2266833"/>
    <s v=""/>
    <s v=""/>
    <s v=""/>
    <s v=""/>
    <s v=""/>
    <m/>
    <n v="6800499"/>
    <m/>
    <s v=""/>
    <m/>
    <s v=""/>
    <m/>
    <s v=""/>
    <n v="6800499"/>
    <s v="Contratación"/>
    <s v="Significativa"/>
    <s v="SI"/>
    <m/>
    <s v="Nuevo"/>
    <s v="SI"/>
    <m/>
    <m/>
    <s v="Edhit Cecilia Segura Cayetano"/>
    <s v="957 349 520"/>
  </r>
  <r>
    <x v="947"/>
    <x v="6"/>
    <x v="38"/>
    <s v="Asistencia y Bienestar"/>
    <s v="Gerencia de Recursos Humanos y Cultura"/>
    <s v="Desarrollo del Talento"/>
    <s v="Asistencia y Bienestar"/>
    <x v="4"/>
    <x v="616"/>
    <s v="ASISTENCIA MEDICA"/>
    <x v="2"/>
    <x v="0"/>
    <m/>
    <m/>
    <m/>
    <s v="Alta"/>
    <s v="NO"/>
    <x v="0"/>
    <s v="Enero"/>
    <s v="12"/>
    <d v="2023-01-01T00:00:00"/>
    <d v="2023-12-31T00:00:00"/>
    <n v="6600"/>
    <n v="6600"/>
    <n v="6600"/>
    <n v="6600"/>
    <n v="6600"/>
    <n v="6600"/>
    <n v="6600"/>
    <n v="6600"/>
    <n v="6600"/>
    <n v="10000"/>
    <n v="10000"/>
    <n v="10000"/>
    <m/>
    <n v="89400"/>
    <m/>
    <s v=""/>
    <m/>
    <s v=""/>
    <m/>
    <s v=""/>
    <n v="89400"/>
    <s v="Contratación"/>
    <s v="No Significativa"/>
    <s v="SI"/>
    <m/>
    <s v="Nuevo"/>
    <s v="SI"/>
    <m/>
    <m/>
    <s v="Edhit Cecilia Segura Cayetano"/>
    <s v="957 349 520"/>
  </r>
  <r>
    <x v="948"/>
    <x v="6"/>
    <x v="38"/>
    <s v="Asistencia y Bienestar"/>
    <s v="Gerencia de Recursos Humanos y Cultura"/>
    <s v="Desarrollo del Talento"/>
    <s v="Asistencia y Bienestar"/>
    <x v="4"/>
    <x v="617"/>
    <s v="ASISTENCIA MEDICA"/>
    <x v="2"/>
    <x v="0"/>
    <m/>
    <m/>
    <m/>
    <s v="Alta"/>
    <s v="NO"/>
    <x v="0"/>
    <s v="Enero"/>
    <s v="12"/>
    <d v="2023-01-01T00:00:00"/>
    <d v="2023-12-31T00:00:00"/>
    <n v="37648"/>
    <n v="37648"/>
    <n v="37648"/>
    <n v="37648"/>
    <n v="37648"/>
    <n v="37648"/>
    <n v="37648"/>
    <n v="37648"/>
    <n v="37648"/>
    <n v="37648"/>
    <n v="37648"/>
    <n v="37650"/>
    <m/>
    <n v="451778"/>
    <m/>
    <s v=""/>
    <m/>
    <s v=""/>
    <m/>
    <s v=""/>
    <n v="451778"/>
    <s v="Contratación"/>
    <s v="Significativa"/>
    <s v="SI"/>
    <m/>
    <s v="Nuevo"/>
    <s v="SI"/>
    <m/>
    <m/>
    <s v="Edhit Cecilia Segura Cayetano"/>
    <s v="957 349 520"/>
  </r>
  <r>
    <x v="949"/>
    <x v="6"/>
    <x v="38"/>
    <s v="Asistencia y Bienestar"/>
    <s v="Gerencia de Recursos Humanos y Cultura"/>
    <s v="Desarrollo del Talento"/>
    <s v="Asistencia y Bienestar"/>
    <x v="4"/>
    <x v="618"/>
    <s v="Actividades de Bienestar Laboral "/>
    <x v="3"/>
    <x v="0"/>
    <m/>
    <m/>
    <m/>
    <s v="Moderada"/>
    <s v="NO"/>
    <x v="2"/>
    <s v="Enero"/>
    <s v="12"/>
    <d v="2023-01-01T00:00:00"/>
    <d v="2023-12-31T00:00:00"/>
    <n v="2450"/>
    <n v="2450"/>
    <n v="2450"/>
    <n v="2450"/>
    <n v="2450"/>
    <n v="2450"/>
    <n v="2450"/>
    <n v="2450"/>
    <n v="2450"/>
    <n v="2450"/>
    <n v="2450"/>
    <n v="2450"/>
    <m/>
    <n v="29400"/>
    <m/>
    <s v=""/>
    <m/>
    <s v=""/>
    <m/>
    <s v=""/>
    <n v="29400"/>
    <s v="Contratación"/>
    <s v="No Significativa"/>
    <s v="SI"/>
    <m/>
    <s v="Nuevo"/>
    <s v="SI"/>
    <m/>
    <m/>
    <s v="Edhit Cecilia Segura Cayetano"/>
    <s v="957 349 520"/>
  </r>
  <r>
    <x v="950"/>
    <x v="6"/>
    <x v="38"/>
    <s v="Asistencia y Bienestar"/>
    <s v="Gerencia de Recursos Humanos y Cultura"/>
    <s v="Desarrollo del Talento"/>
    <s v="Asistencia y Bienestar"/>
    <x v="5"/>
    <x v="619"/>
    <s v="Actividades de Bienestar Laboral "/>
    <x v="2"/>
    <x v="0"/>
    <m/>
    <m/>
    <m/>
    <s v="Alta"/>
    <s v="NO"/>
    <x v="2"/>
    <s v="Enero"/>
    <s v="1"/>
    <d v="2023-01-01T00:00:00"/>
    <d v="2023-01-30T00:00:00"/>
    <n v="60000"/>
    <s v=""/>
    <s v=""/>
    <s v=""/>
    <s v=""/>
    <s v=""/>
    <s v=""/>
    <s v=""/>
    <s v=""/>
    <s v=""/>
    <s v=""/>
    <s v=""/>
    <m/>
    <n v="60000"/>
    <m/>
    <s v=""/>
    <m/>
    <s v=""/>
    <m/>
    <s v=""/>
    <n v="60000"/>
    <s v="Contratación"/>
    <s v="No Significativa"/>
    <s v="SI"/>
    <m/>
    <s v="Nuevo"/>
    <s v="SI"/>
    <m/>
    <m/>
    <s v="Edhit Cecilia Segura Cayetano"/>
    <s v="957 349 520"/>
  </r>
  <r>
    <x v="951"/>
    <x v="6"/>
    <x v="38"/>
    <s v="Asistencia y Bienestar"/>
    <s v="Gerencia de Recursos Humanos y Cultura"/>
    <s v="Desarrollo del Talento"/>
    <s v="Asistencia y Bienestar"/>
    <x v="5"/>
    <x v="620"/>
    <s v="Actividades de Bienestar Laboral "/>
    <x v="2"/>
    <x v="0"/>
    <m/>
    <m/>
    <m/>
    <s v="Alta"/>
    <s v="NO"/>
    <x v="0"/>
    <s v="Enero"/>
    <s v="12"/>
    <d v="2023-01-01T00:00:00"/>
    <d v="2023-12-31T00:00:00"/>
    <n v="30791"/>
    <n v="30791"/>
    <n v="30791"/>
    <n v="30791"/>
    <n v="30791"/>
    <n v="30791"/>
    <n v="30791"/>
    <n v="30791"/>
    <n v="30791"/>
    <n v="30791"/>
    <n v="30791"/>
    <n v="30794"/>
    <m/>
    <n v="369495"/>
    <m/>
    <s v=""/>
    <m/>
    <s v=""/>
    <m/>
    <s v=""/>
    <n v="369495"/>
    <s v="Contratación"/>
    <s v="No Significativa"/>
    <s v="SI"/>
    <m/>
    <s v="Nuevo"/>
    <s v="SI"/>
    <m/>
    <m/>
    <s v="Edhit Cecilia Segura Cayetano"/>
    <s v="957 349 520"/>
  </r>
  <r>
    <x v="952"/>
    <x v="6"/>
    <x v="38"/>
    <s v="Asistencia y Bienestar"/>
    <s v="Gerencia de Recursos Humanos y Cultura"/>
    <s v="Desarrollo del Talento"/>
    <s v="Asistencia y Bienestar"/>
    <x v="4"/>
    <x v="621"/>
    <s v="DIVERSOS"/>
    <x v="2"/>
    <x v="0"/>
    <m/>
    <m/>
    <m/>
    <s v="Alta"/>
    <s v="NO"/>
    <x v="2"/>
    <s v="Marzo"/>
    <s v="1"/>
    <d v="2023-03-01T00:00:00"/>
    <d v="2023-03-31T00:00:00"/>
    <s v=""/>
    <s v=""/>
    <n v="5991"/>
    <s v=""/>
    <s v=""/>
    <s v=""/>
    <s v=""/>
    <s v=""/>
    <s v=""/>
    <s v=""/>
    <s v=""/>
    <s v=""/>
    <m/>
    <n v="5991"/>
    <m/>
    <s v=""/>
    <m/>
    <s v=""/>
    <m/>
    <s v=""/>
    <n v="5991"/>
    <s v="Contratación"/>
    <s v="No Significativa"/>
    <s v="SI"/>
    <m/>
    <s v="Nuevo"/>
    <s v="SI"/>
    <m/>
    <m/>
    <s v="Edhit Cecilia Segura Cayetano"/>
    <s v="957 349 520"/>
  </r>
  <r>
    <x v="953"/>
    <x v="6"/>
    <x v="38"/>
    <s v="Asistencia y Bienestar"/>
    <s v="Gerencia de Recursos Humanos y Cultura"/>
    <s v="Desarrollo del Talento"/>
    <s v="Asistencia y Bienestar"/>
    <x v="5"/>
    <x v="622"/>
    <s v="DIVERSOS"/>
    <x v="3"/>
    <x v="0"/>
    <m/>
    <m/>
    <m/>
    <s v="Moderada"/>
    <s v="NO"/>
    <x v="2"/>
    <s v="Enero"/>
    <s v="1"/>
    <d v="2023-01-01T00:00:00"/>
    <d v="2023-01-30T00:00:00"/>
    <n v="11620"/>
    <s v=""/>
    <s v=""/>
    <s v=""/>
    <s v=""/>
    <s v=""/>
    <s v=""/>
    <s v=""/>
    <s v=""/>
    <s v=""/>
    <s v=""/>
    <s v=""/>
    <m/>
    <n v="11620"/>
    <m/>
    <s v=""/>
    <m/>
    <s v=""/>
    <m/>
    <s v=""/>
    <n v="11620"/>
    <s v="Contratación"/>
    <s v="No Significativa"/>
    <s v="SI"/>
    <m/>
    <s v="Nuevo"/>
    <s v="NO"/>
    <m/>
    <m/>
    <s v="Edhit Cecilia Segura Cayetano"/>
    <s v="957 349 520"/>
  </r>
  <r>
    <x v="954"/>
    <x v="6"/>
    <x v="38"/>
    <s v="Asistencia y Bienestar"/>
    <s v="Gerencia de Recursos Humanos y Cultura"/>
    <s v="Desarrollo del Talento"/>
    <s v="Asistencia y Bienestar"/>
    <x v="5"/>
    <x v="623"/>
    <s v="DIVERSOS"/>
    <x v="3"/>
    <x v="0"/>
    <m/>
    <m/>
    <m/>
    <s v="Alta"/>
    <s v="NO"/>
    <x v="0"/>
    <s v="Febrero"/>
    <s v="1"/>
    <d v="2023-02-01T00:00:00"/>
    <d v="2023-02-28T00:00:00"/>
    <s v=""/>
    <n v="120000"/>
    <s v=""/>
    <s v=""/>
    <s v=""/>
    <s v=""/>
    <s v=""/>
    <s v=""/>
    <s v=""/>
    <s v=""/>
    <s v=""/>
    <s v=""/>
    <m/>
    <n v="120000"/>
    <m/>
    <s v=""/>
    <m/>
    <s v=""/>
    <m/>
    <s v=""/>
    <n v="120000"/>
    <s v="Contratación"/>
    <s v="No Significativa"/>
    <s v="SI"/>
    <m/>
    <s v="Nuevo"/>
    <s v="SI"/>
    <m/>
    <m/>
    <s v="Edhit Cecilia Segura Cayetano"/>
    <s v="957 349 520"/>
  </r>
  <r>
    <x v="955"/>
    <x v="6"/>
    <x v="38"/>
    <s v="Asistencia y Bienestar"/>
    <s v="Gerencia de Recursos Humanos y Cultura"/>
    <s v="Desarrollo del Talento"/>
    <s v="Asistencia y Bienestar"/>
    <x v="5"/>
    <x v="624"/>
    <s v="DIVERSOS"/>
    <x v="3"/>
    <x v="0"/>
    <m/>
    <m/>
    <m/>
    <s v="Alta"/>
    <s v="NO"/>
    <x v="0"/>
    <s v="Setiembre"/>
    <s v="1"/>
    <d v="2023-09-01T00:00:00"/>
    <d v="2023-09-30T00:00:00"/>
    <s v=""/>
    <s v=""/>
    <s v=""/>
    <s v=""/>
    <s v=""/>
    <s v=""/>
    <s v=""/>
    <s v=""/>
    <n v="139240"/>
    <s v=""/>
    <s v=""/>
    <s v=""/>
    <m/>
    <n v="139240"/>
    <m/>
    <s v=""/>
    <m/>
    <s v=""/>
    <m/>
    <s v=""/>
    <n v="139240"/>
    <s v="Contratación"/>
    <s v="No Significativa"/>
    <s v="SI"/>
    <m/>
    <s v="Nuevo"/>
    <s v="SI"/>
    <m/>
    <m/>
    <s v="Edhit Cecilia Segura Cayetano"/>
    <s v="957 349 520"/>
  </r>
  <r>
    <x v="956"/>
    <x v="6"/>
    <x v="38"/>
    <s v=""/>
    <s v="Gerencia de Recursos Humanos y Cultura"/>
    <s v="Desarrollo del Talento"/>
    <s v=""/>
    <x v="4"/>
    <x v="625"/>
    <s v="ALQUILERES"/>
    <x v="2"/>
    <x v="0"/>
    <m/>
    <m/>
    <m/>
    <s v="Alta"/>
    <s v="NO"/>
    <x v="2"/>
    <s v="Febrero"/>
    <s v="11"/>
    <d v="2023-02-01T00:00:00"/>
    <d v="2023-12-31T00:00:00"/>
    <s v=""/>
    <n v="818"/>
    <n v="818"/>
    <n v="818"/>
    <n v="818"/>
    <n v="818"/>
    <n v="818"/>
    <n v="818"/>
    <n v="818"/>
    <n v="818"/>
    <n v="818"/>
    <n v="820"/>
    <m/>
    <n v="9000"/>
    <m/>
    <s v=""/>
    <m/>
    <s v=""/>
    <m/>
    <s v=""/>
    <n v="9000"/>
    <s v="Contratación"/>
    <s v="No Significativa"/>
    <s v="SI"/>
    <m/>
    <s v="Nuevo"/>
    <s v="SI"/>
    <m/>
    <m/>
    <s v="Edhit Cecilia Segura Cayetano"/>
    <s v="957 349 520"/>
  </r>
  <r>
    <x v="957"/>
    <x v="6"/>
    <x v="3"/>
    <s v="Seguridad y Salud en el Trabajo"/>
    <s v="Gerencia de Recursos Humanos y Cultura"/>
    <s v=""/>
    <s v="Seguridad y Salud en el Trabajo"/>
    <x v="4"/>
    <x v="626"/>
    <s v="ASISTENCIA MEDICA"/>
    <x v="2"/>
    <x v="0"/>
    <m/>
    <m/>
    <m/>
    <s v="Alta"/>
    <s v="NO"/>
    <x v="0"/>
    <s v="Febrero"/>
    <s v="10"/>
    <d v="2023-02-01T00:00:00"/>
    <d v="2023-12-31T00:00:00"/>
    <s v=""/>
    <s v=""/>
    <s v=""/>
    <s v=""/>
    <s v=""/>
    <s v=""/>
    <s v=""/>
    <s v=""/>
    <s v=""/>
    <s v=""/>
    <s v=""/>
    <s v=""/>
    <m/>
    <s v=""/>
    <m/>
    <s v=""/>
    <m/>
    <s v=""/>
    <m/>
    <n v="550000"/>
    <n v="550000"/>
    <s v="Contratación"/>
    <s v="Significativa"/>
    <s v="SI"/>
    <m/>
    <s v="Nuevo"/>
    <s v="SI"/>
    <m/>
    <m/>
    <s v="Edhit Cecilia Segura Cayetano"/>
    <s v="957 349 520"/>
  </r>
  <r>
    <x v="958"/>
    <x v="6"/>
    <x v="3"/>
    <s v="Seguridad y Salud en el Trabajo"/>
    <s v="Gerencia de Recursos Humanos y Cultura"/>
    <s v=""/>
    <s v="Seguridad y Salud en el Trabajo"/>
    <x v="4"/>
    <x v="604"/>
    <s v="OTROS SERVICIOS"/>
    <x v="2"/>
    <x v="0"/>
    <m/>
    <m/>
    <m/>
    <s v="Alta"/>
    <s v="NO"/>
    <x v="0"/>
    <s v="Marzo"/>
    <s v="36"/>
    <d v="2024-02-01T00:00:00"/>
    <d v="2016-12-31T00:00:00"/>
    <s v=""/>
    <s v=""/>
    <s v=""/>
    <s v=""/>
    <s v=""/>
    <s v=""/>
    <s v=""/>
    <s v=""/>
    <s v=""/>
    <s v=""/>
    <s v=""/>
    <s v=""/>
    <m/>
    <s v=""/>
    <m/>
    <n v="1000000"/>
    <m/>
    <n v="600000"/>
    <m/>
    <n v="1600000"/>
    <n v="3200000"/>
    <s v="Contratación"/>
    <s v="No Significativa"/>
    <s v="SI"/>
    <m/>
    <s v="Nuevo"/>
    <s v="SI"/>
    <m/>
    <m/>
    <s v="Edhit Cecilia Segura Cayetano"/>
    <s v="957 349 520"/>
  </r>
  <r>
    <x v="959"/>
    <x v="6"/>
    <x v="3"/>
    <s v="Seguridad y Salud en el Trabajo"/>
    <s v="Gerencia de Recursos Humanos y Cultura"/>
    <s v=""/>
    <s v="Seguridad y Salud en el Trabajo"/>
    <x v="4"/>
    <x v="600"/>
    <s v="OTRO SERVICIOS"/>
    <x v="2"/>
    <x v="0"/>
    <m/>
    <m/>
    <m/>
    <s v="Alta"/>
    <s v="NO"/>
    <x v="2"/>
    <s v="Enero"/>
    <s v="36"/>
    <d v="2024-01-01T00:00:00"/>
    <d v="2026-12-31T00:00:00"/>
    <s v=""/>
    <s v=""/>
    <s v=""/>
    <s v=""/>
    <s v=""/>
    <s v=""/>
    <s v=""/>
    <s v=""/>
    <s v=""/>
    <s v=""/>
    <s v=""/>
    <s v=""/>
    <m/>
    <s v=""/>
    <m/>
    <n v="5000"/>
    <m/>
    <n v="5000"/>
    <m/>
    <n v="5000"/>
    <n v="15000"/>
    <s v="Contratación"/>
    <s v="No Significativa"/>
    <s v="SI"/>
    <m/>
    <s v="Nuevo"/>
    <s v="SI"/>
    <m/>
    <m/>
    <s v="Edhit Cecilia Segura Cayetano"/>
    <s v="957 349 520"/>
  </r>
  <r>
    <x v="960"/>
    <x v="6"/>
    <x v="5"/>
    <n v="0"/>
    <s v="Gerencia de Recursos Humanos y Cultura"/>
    <n v="0"/>
    <n v="0"/>
    <x v="1"/>
    <x v="627"/>
    <s v="Seguro Médico Familiar"/>
    <x v="2"/>
    <x v="0"/>
    <m/>
    <m/>
    <m/>
    <n v="0"/>
    <n v="0"/>
    <x v="1"/>
    <n v="0"/>
    <n v="0"/>
    <d v="1899-12-30T00:00:00"/>
    <d v="1899-12-30T00:00:00"/>
    <n v="1400000"/>
    <n v="1400000"/>
    <n v="1400000"/>
    <n v="1400000"/>
    <n v="1400000"/>
    <n v="1400000"/>
    <n v="1400000"/>
    <n v="1400000"/>
    <n v="1400000"/>
    <n v="1400000"/>
    <n v="1400000"/>
    <n v="7417939"/>
    <m/>
    <n v="22817939"/>
    <m/>
    <s v=""/>
    <m/>
    <s v=""/>
    <m/>
    <s v=""/>
    <n v="22817939"/>
    <n v="0"/>
    <n v="0"/>
    <s v="SI"/>
    <m/>
    <n v="0"/>
    <s v="SI"/>
    <m/>
    <m/>
    <s v="Edhit Cecilia Segura Cayetano"/>
    <s v="957 349 520"/>
  </r>
  <r>
    <x v="961"/>
    <x v="6"/>
    <x v="5"/>
    <n v="0"/>
    <s v="Gerencia de Recursos Humanos y Cultura"/>
    <n v="0"/>
    <n v="0"/>
    <x v="1"/>
    <x v="628"/>
    <s v="Fondo de Empleados DS. 487 Art. 16 Inc."/>
    <x v="4"/>
    <x v="0"/>
    <m/>
    <m/>
    <m/>
    <n v="0"/>
    <n v="0"/>
    <x v="1"/>
    <n v="0"/>
    <n v="0"/>
    <d v="1899-12-30T00:00:00"/>
    <d v="1899-12-30T00:00:00"/>
    <n v="1326593"/>
    <n v="1326593"/>
    <n v="1326593"/>
    <n v="1326593"/>
    <n v="1326593"/>
    <n v="1326593"/>
    <n v="1326593"/>
    <n v="1326593"/>
    <n v="1326593"/>
    <n v="1326593"/>
    <n v="1602017"/>
    <n v="1602017"/>
    <m/>
    <n v="16469964"/>
    <m/>
    <s v=""/>
    <m/>
    <s v=""/>
    <m/>
    <s v=""/>
    <n v="16469964"/>
    <n v="0"/>
    <n v="0"/>
    <s v="SI"/>
    <m/>
    <n v="0"/>
    <s v="SI"/>
    <m/>
    <m/>
    <s v="Edhit Cecilia Segura Cayetano"/>
    <s v="957 349 520"/>
  </r>
  <r>
    <x v="962"/>
    <x v="6"/>
    <x v="5"/>
    <n v="0"/>
    <s v="Gerencia de Recursos Humanos y Cultura"/>
    <n v="0"/>
    <n v="0"/>
    <x v="1"/>
    <x v="629"/>
    <s v="Capacitación laboral juvenil "/>
    <x v="2"/>
    <x v="0"/>
    <m/>
    <m/>
    <m/>
    <n v="0"/>
    <n v="0"/>
    <x v="1"/>
    <n v="0"/>
    <n v="0"/>
    <d v="1899-12-30T00:00:00"/>
    <d v="1899-12-30T00:00:00"/>
    <n v="505278"/>
    <n v="505278"/>
    <n v="505278"/>
    <n v="505278"/>
    <n v="505278"/>
    <n v="505278"/>
    <n v="505278"/>
    <n v="505278"/>
    <n v="505278"/>
    <n v="505278"/>
    <n v="505278"/>
    <n v="505272"/>
    <m/>
    <n v="6063330"/>
    <m/>
    <s v=""/>
    <m/>
    <s v=""/>
    <m/>
    <s v=""/>
    <n v="6063330"/>
    <n v="0"/>
    <n v="0"/>
    <s v="SI"/>
    <m/>
    <n v="0"/>
    <s v="SI"/>
    <m/>
    <m/>
    <s v="Edhit Cecilia Segura Cayetano"/>
    <s v="957 349 520"/>
  </r>
  <r>
    <x v="963"/>
    <x v="6"/>
    <x v="5"/>
    <n v="0"/>
    <s v="Gerencia de Recursos Humanos y Cultura"/>
    <n v="0"/>
    <n v="0"/>
    <x v="1"/>
    <x v="630"/>
    <s v="Fondo de Empleados - Programa Navidad 2021"/>
    <x v="4"/>
    <x v="0"/>
    <m/>
    <m/>
    <m/>
    <n v="0"/>
    <n v="0"/>
    <x v="1"/>
    <n v="0"/>
    <n v="0"/>
    <d v="1899-12-30T00:00:00"/>
    <d v="1899-12-30T00:00:00"/>
    <s v=""/>
    <s v=""/>
    <s v=""/>
    <s v=""/>
    <s v=""/>
    <s v=""/>
    <s v=""/>
    <s v=""/>
    <s v=""/>
    <s v=""/>
    <s v=""/>
    <n v="4200000"/>
    <m/>
    <n v="4200000"/>
    <m/>
    <s v=""/>
    <m/>
    <s v=""/>
    <m/>
    <s v=""/>
    <n v="4200000"/>
    <n v="0"/>
    <n v="0"/>
    <s v="SI"/>
    <m/>
    <n v="0"/>
    <s v="SI"/>
    <m/>
    <m/>
    <s v="Edhit Cecilia Segura Cayetano"/>
    <s v="957 349 520"/>
  </r>
  <r>
    <x v="964"/>
    <x v="6"/>
    <x v="5"/>
    <n v="0"/>
    <s v="Gerencia de Recursos Humanos y Cultura"/>
    <n v="0"/>
    <n v="0"/>
    <x v="1"/>
    <x v="631"/>
    <s v="Seguro de Vida y  Accidentes de Trabajo"/>
    <x v="2"/>
    <x v="0"/>
    <m/>
    <m/>
    <m/>
    <n v="0"/>
    <n v="0"/>
    <x v="1"/>
    <n v="0"/>
    <n v="0"/>
    <d v="1899-12-30T00:00:00"/>
    <d v="1899-12-30T00:00:00"/>
    <n v="294364"/>
    <n v="294364"/>
    <n v="294364"/>
    <n v="294364"/>
    <n v="294364"/>
    <n v="294364"/>
    <n v="294364"/>
    <n v="294364"/>
    <n v="294364"/>
    <n v="294364"/>
    <n v="387924"/>
    <n v="387924"/>
    <m/>
    <n v="3719488"/>
    <m/>
    <s v=""/>
    <m/>
    <s v=""/>
    <m/>
    <s v=""/>
    <n v="3719488"/>
    <n v="0"/>
    <n v="0"/>
    <s v="SI"/>
    <m/>
    <n v="0"/>
    <s v="SI"/>
    <m/>
    <m/>
    <s v="Edhit Cecilia Segura Cayetano"/>
    <s v="957 349 520"/>
  </r>
  <r>
    <x v="965"/>
    <x v="6"/>
    <x v="5"/>
    <n v="0"/>
    <s v="Gerencia de Recursos Humanos y Cultura"/>
    <n v="0"/>
    <n v="0"/>
    <x v="1"/>
    <x v="632"/>
    <s v="Prácticas Pre Profesionales"/>
    <x v="2"/>
    <x v="0"/>
    <m/>
    <m/>
    <m/>
    <n v="0"/>
    <n v="0"/>
    <x v="1"/>
    <n v="0"/>
    <n v="0"/>
    <d v="1899-12-30T00:00:00"/>
    <d v="1899-12-30T00:00:00"/>
    <n v="283728"/>
    <n v="283728"/>
    <n v="283728"/>
    <n v="283728"/>
    <n v="283728"/>
    <n v="283728"/>
    <n v="283728"/>
    <n v="283728"/>
    <n v="283728"/>
    <n v="283728"/>
    <n v="283728"/>
    <n v="283722"/>
    <m/>
    <n v="3404730"/>
    <m/>
    <s v=""/>
    <m/>
    <s v=""/>
    <m/>
    <s v=""/>
    <n v="3404730"/>
    <n v="0"/>
    <n v="0"/>
    <s v="SI"/>
    <m/>
    <n v="0"/>
    <s v="SI"/>
    <m/>
    <m/>
    <s v="Edhit Cecilia Segura Cayetano"/>
    <s v="957 349 520"/>
  </r>
  <r>
    <x v="966"/>
    <x v="6"/>
    <x v="5"/>
    <n v="0"/>
    <s v="Gerencia de Recursos Humanos y Cultura"/>
    <n v="0"/>
    <n v="0"/>
    <x v="1"/>
    <x v="633"/>
    <s v="FOLA (Seguro Practicantes)"/>
    <x v="2"/>
    <x v="0"/>
    <m/>
    <m/>
    <m/>
    <n v="0"/>
    <n v="0"/>
    <x v="1"/>
    <n v="0"/>
    <n v="0"/>
    <d v="1899-12-30T00:00:00"/>
    <d v="1899-12-30T00:00:00"/>
    <n v="175000"/>
    <n v="175000"/>
    <n v="175000"/>
    <n v="175000"/>
    <n v="175000"/>
    <n v="175000"/>
    <n v="175000"/>
    <n v="175000"/>
    <n v="175000"/>
    <n v="175000"/>
    <n v="175000"/>
    <n v="175000"/>
    <m/>
    <n v="2100000"/>
    <m/>
    <s v=""/>
    <m/>
    <s v=""/>
    <m/>
    <s v=""/>
    <n v="2100000"/>
    <n v="0"/>
    <n v="0"/>
    <s v="SI"/>
    <m/>
    <n v="0"/>
    <s v="SI"/>
    <m/>
    <m/>
    <s v="Edhit Cecilia Segura Cayetano"/>
    <s v="957 349 520"/>
  </r>
  <r>
    <x v="967"/>
    <x v="6"/>
    <x v="5"/>
    <n v="0"/>
    <s v="Gerencia de Recursos Humanos y Cultura"/>
    <n v="0"/>
    <n v="0"/>
    <x v="1"/>
    <x v="634"/>
    <s v="Seguro de accidentes personales general"/>
    <x v="2"/>
    <x v="0"/>
    <m/>
    <m/>
    <m/>
    <n v="0"/>
    <n v="0"/>
    <x v="1"/>
    <n v="0"/>
    <n v="0"/>
    <d v="1899-12-30T00:00:00"/>
    <d v="1899-12-30T00:00:00"/>
    <n v="20000"/>
    <n v="20000"/>
    <n v="20000"/>
    <n v="20000"/>
    <n v="20000"/>
    <n v="20000"/>
    <n v="20000"/>
    <n v="20000"/>
    <n v="20000"/>
    <n v="20000"/>
    <n v="20000"/>
    <n v="20000"/>
    <m/>
    <n v="240000"/>
    <m/>
    <s v=""/>
    <m/>
    <s v=""/>
    <m/>
    <s v=""/>
    <n v="240000"/>
    <n v="0"/>
    <n v="0"/>
    <s v="SI"/>
    <m/>
    <n v="0"/>
    <s v="SI"/>
    <m/>
    <m/>
    <s v="Edhit Cecilia Segura Cayetano"/>
    <s v="957 349 520"/>
  </r>
  <r>
    <x v="968"/>
    <x v="6"/>
    <x v="5"/>
    <n v="0"/>
    <s v="Gerencia de Recursos Humanos y Cultura"/>
    <n v="0"/>
    <n v="0"/>
    <x v="1"/>
    <x v="635"/>
    <s v="Sepelio y Luto"/>
    <x v="2"/>
    <x v="0"/>
    <m/>
    <m/>
    <m/>
    <n v="0"/>
    <n v="0"/>
    <x v="1"/>
    <n v="0"/>
    <n v="0"/>
    <d v="1899-12-30T00:00:00"/>
    <d v="1899-12-30T00:00:00"/>
    <n v="13100"/>
    <n v="13100"/>
    <n v="13100"/>
    <n v="13100"/>
    <n v="13100"/>
    <n v="13100"/>
    <n v="13100"/>
    <n v="13100"/>
    <n v="13100"/>
    <n v="13100"/>
    <n v="13100"/>
    <n v="13100"/>
    <m/>
    <n v="157200"/>
    <m/>
    <s v=""/>
    <m/>
    <s v=""/>
    <m/>
    <s v=""/>
    <n v="157200"/>
    <n v="0"/>
    <n v="0"/>
    <s v="SI"/>
    <m/>
    <n v="0"/>
    <s v="SI"/>
    <m/>
    <m/>
    <s v="Edhit Cecilia Segura Cayetano"/>
    <s v="957 349 520"/>
  </r>
  <r>
    <x v="969"/>
    <x v="6"/>
    <x v="5"/>
    <n v="0"/>
    <s v="Gerencia de Recursos Humanos y Cultura"/>
    <n v="0"/>
    <n v="0"/>
    <x v="1"/>
    <x v="636"/>
    <s v="Seguro de accidentes personales por comisión de servicios"/>
    <x v="2"/>
    <x v="0"/>
    <m/>
    <m/>
    <m/>
    <n v="0"/>
    <n v="0"/>
    <x v="1"/>
    <n v="0"/>
    <n v="0"/>
    <d v="1899-12-30T00:00:00"/>
    <d v="1899-12-30T00:00:00"/>
    <n v="6000"/>
    <n v="6000"/>
    <n v="6000"/>
    <n v="6000"/>
    <n v="6000"/>
    <n v="6000"/>
    <n v="6000"/>
    <n v="6000"/>
    <n v="6000"/>
    <n v="6000"/>
    <n v="6000"/>
    <n v="6000"/>
    <m/>
    <n v="72000"/>
    <m/>
    <s v=""/>
    <m/>
    <s v=""/>
    <m/>
    <s v=""/>
    <n v="72000"/>
    <n v="0"/>
    <n v="0"/>
    <s v="SI"/>
    <m/>
    <n v="0"/>
    <s v="SI"/>
    <m/>
    <m/>
    <s v="Edhit Cecilia Segura Cayetano"/>
    <s v="957 349 520"/>
  </r>
  <r>
    <x v="970"/>
    <x v="6"/>
    <x v="5"/>
    <n v="0"/>
    <s v="Gerencia de Recursos Humanos y Cultura"/>
    <n v="0"/>
    <n v="0"/>
    <x v="1"/>
    <x v="637"/>
    <s v="Seguro Complementario de Trabajo de Riesgo (SCTR), para personal de planta y locadores de servicio (Div. Gestión de Tecnología de Información)"/>
    <x v="2"/>
    <x v="0"/>
    <m/>
    <m/>
    <m/>
    <n v="0"/>
    <n v="0"/>
    <x v="1"/>
    <n v="0"/>
    <n v="0"/>
    <d v="1899-12-30T00:00:00"/>
    <d v="1899-12-30T00:00:00"/>
    <n v="5000"/>
    <n v="5000"/>
    <n v="5000"/>
    <n v="5000"/>
    <n v="5000"/>
    <n v="5000"/>
    <n v="5000"/>
    <n v="5000"/>
    <n v="5000"/>
    <n v="5000"/>
    <n v="5000"/>
    <n v="5000"/>
    <m/>
    <n v="60000"/>
    <m/>
    <s v=""/>
    <m/>
    <s v=""/>
    <m/>
    <s v=""/>
    <n v="60000"/>
    <n v="0"/>
    <n v="0"/>
    <s v="SI"/>
    <m/>
    <n v="0"/>
    <s v="SI"/>
    <m/>
    <m/>
    <s v="Edhit Cecilia Segura Cayetano"/>
    <s v="957 349 520"/>
  </r>
  <r>
    <x v="971"/>
    <x v="5"/>
    <x v="39"/>
    <s v=""/>
    <s v="Gerencia de Tecnologías de Información"/>
    <s v="Oficina de Seguridad Informática"/>
    <s v=""/>
    <x v="2"/>
    <x v="638"/>
    <s v="PP :Equipos, Licencias e Implementaciòn"/>
    <x v="3"/>
    <x v="0"/>
    <m/>
    <m/>
    <m/>
    <s v="Muy Alta"/>
    <s v="SI"/>
    <x v="2"/>
    <s v="diciembre"/>
    <s v="40"/>
    <d v="2023-01-15T00:00:00"/>
    <d v="2026-05-14T00:00:00"/>
    <s v=""/>
    <s v=""/>
    <s v=""/>
    <n v="29108760"/>
    <s v=""/>
    <s v=""/>
    <s v=""/>
    <s v=""/>
    <s v=""/>
    <s v=""/>
    <s v=""/>
    <s v=""/>
    <m/>
    <n v="29108760"/>
    <m/>
    <s v=""/>
    <m/>
    <s v=""/>
    <m/>
    <s v=""/>
    <n v="29108760"/>
    <s v="Contratación"/>
    <s v="Significativa"/>
    <s v="SI"/>
    <m/>
    <s v="Nuevo"/>
    <s v="SI"/>
    <m/>
    <m/>
    <s v="Jessica Roxana Camacho Medina"/>
    <s v="920 420 991"/>
  </r>
  <r>
    <x v="972"/>
    <x v="5"/>
    <x v="5"/>
    <n v="0"/>
    <n v="0"/>
    <n v="0"/>
    <n v="0"/>
    <x v="1"/>
    <x v="638"/>
    <s v="PA: Servicio de Correlacionador de Eventos"/>
    <x v="4"/>
    <x v="0"/>
    <m/>
    <m/>
    <m/>
    <n v="0"/>
    <n v="0"/>
    <x v="1"/>
    <n v="0"/>
    <n v="0"/>
    <d v="1899-12-30T00:00:00"/>
    <d v="1899-12-30T00:00:00"/>
    <s v=""/>
    <s v=""/>
    <s v=""/>
    <s v=""/>
    <s v=""/>
    <s v=""/>
    <s v=""/>
    <n v="528180"/>
    <s v=""/>
    <s v=""/>
    <n v="129626"/>
    <n v="528180"/>
    <m/>
    <n v="1185986"/>
    <m/>
    <n v="2371970"/>
    <m/>
    <n v="2371970"/>
    <m/>
    <n v="1185985"/>
    <n v="7115911"/>
    <n v="0"/>
    <n v="0"/>
    <s v="SI"/>
    <m/>
    <n v="0"/>
    <n v="0"/>
    <m/>
    <m/>
    <n v="0"/>
    <n v="0"/>
  </r>
  <r>
    <x v="973"/>
    <x v="5"/>
    <x v="40"/>
    <s v="Soporte de la Infraestructura Tecnológica"/>
    <s v="Gerencia de Tecnologías de Información"/>
    <s v="Producción"/>
    <s v="Soporte de la Infraestructura Tecnológica"/>
    <x v="2"/>
    <x v="639"/>
    <s v="PP:Switches lan para red de agencias"/>
    <x v="3"/>
    <x v="0"/>
    <m/>
    <m/>
    <m/>
    <s v="Muy Alta"/>
    <s v="NO"/>
    <x v="2"/>
    <s v="Enero"/>
    <s v="47 "/>
    <d v="2023-01-15T00:00:00"/>
    <d v="2026-12-14T00:00:00"/>
    <s v=""/>
    <s v=""/>
    <s v=""/>
    <s v=""/>
    <s v=""/>
    <s v=""/>
    <s v=""/>
    <s v=""/>
    <s v=""/>
    <n v="27000000"/>
    <s v=""/>
    <n v="141243"/>
    <m/>
    <n v="27141243"/>
    <m/>
    <n v="847458"/>
    <m/>
    <n v="847458"/>
    <m/>
    <n v="706215"/>
    <n v="29542374"/>
    <s v="Contratación"/>
    <s v="Significativa"/>
    <s v="SI"/>
    <m/>
    <s v="Nuevo"/>
    <s v="SI"/>
    <m/>
    <m/>
    <s v="Jessica Roxana Camacho Medina"/>
    <s v="920 420 991"/>
  </r>
  <r>
    <x v="974"/>
    <x v="5"/>
    <x v="40"/>
    <s v="Soporte de la Infraestructura Tecnológica"/>
    <s v="Gerencia de Tecnologías de Información"/>
    <s v="Producción"/>
    <s v="Soporte de la Infraestructura Tecnológica"/>
    <x v="2"/>
    <x v="640"/>
    <s v="PP: Ampliación granja servidores para virtualización"/>
    <x v="3"/>
    <x v="0"/>
    <m/>
    <m/>
    <m/>
    <s v="Muy Alta"/>
    <s v="NO"/>
    <x v="2"/>
    <s v="Octubre"/>
    <s v="36"/>
    <d v="2022-02-15T00:00:00"/>
    <d v="2026-04-14T00:00:00"/>
    <s v=""/>
    <s v=""/>
    <n v="4050000"/>
    <s v=""/>
    <s v=""/>
    <n v="42373"/>
    <s v=""/>
    <s v=""/>
    <n v="42373"/>
    <s v=""/>
    <s v=""/>
    <n v="42373"/>
    <m/>
    <n v="4177119"/>
    <m/>
    <n v="127119"/>
    <m/>
    <n v="127119"/>
    <m/>
    <s v=""/>
    <n v="4431357"/>
    <s v="Contratación"/>
    <s v="Significativa"/>
    <s v="SI"/>
    <m/>
    <s v="Nuevo"/>
    <s v="NO"/>
    <m/>
    <m/>
    <s v="Jessica Roxana Camacho Medina"/>
    <s v="920 420 991"/>
  </r>
  <r>
    <x v="975"/>
    <x v="5"/>
    <x v="40"/>
    <s v="Soporte de la Infraestructura Tecnológica"/>
    <s v="Gerencia de Tecnologías de Información"/>
    <s v="Producción"/>
    <s v="Soporte de la Infraestructura Tecnológica"/>
    <x v="2"/>
    <x v="641"/>
    <s v="PP: Adquisición sistema sincronización para Equipamiento Redes Comunicaciones"/>
    <x v="3"/>
    <x v="0"/>
    <m/>
    <m/>
    <m/>
    <s v="Muy Alta"/>
    <s v="NO"/>
    <x v="2"/>
    <s v="Febrero"/>
    <s v="36"/>
    <d v="2023-04-15T00:00:00"/>
    <d v="2026-04-14T00:00:00"/>
    <s v=""/>
    <s v=""/>
    <s v=""/>
    <s v=""/>
    <n v="540000"/>
    <s v=""/>
    <s v=""/>
    <s v=""/>
    <s v=""/>
    <s v=""/>
    <s v=""/>
    <n v="8475"/>
    <m/>
    <n v="548475"/>
    <m/>
    <n v="16950"/>
    <m/>
    <n v="16950"/>
    <m/>
    <n v="8475"/>
    <n v="590850"/>
    <s v="Contratación"/>
    <s v="No Significativa"/>
    <s v="SI"/>
    <m/>
    <s v="Nuevo"/>
    <s v="SI"/>
    <m/>
    <m/>
    <s v="Jessica Roxana Camacho Medina"/>
    <s v="920 420 991"/>
  </r>
  <r>
    <x v="976"/>
    <x v="5"/>
    <x v="40"/>
    <s v="Atención a Usuario"/>
    <s v="Gerencia de Tecnologías de Información"/>
    <s v="Producción"/>
    <s v="Atención a Usuario"/>
    <x v="9"/>
    <x v="642"/>
    <s v="PP: Reemplazo Programado Perifericos"/>
    <x v="3"/>
    <x v="0"/>
    <m/>
    <m/>
    <m/>
    <s v="Muy Alta"/>
    <s v="NO"/>
    <x v="2"/>
    <s v="Octubre"/>
    <s v="12"/>
    <d v="2023-01-01T00:00:00"/>
    <d v="2023-12-30T00:00:00"/>
    <s v=""/>
    <s v=""/>
    <n v="100500"/>
    <s v=""/>
    <s v=""/>
    <s v=""/>
    <s v=""/>
    <s v=""/>
    <s v=""/>
    <s v=""/>
    <s v=""/>
    <s v=""/>
    <m/>
    <n v="100500"/>
    <m/>
    <s v=""/>
    <m/>
    <s v=""/>
    <m/>
    <s v=""/>
    <n v="100500"/>
    <s v="Contratación"/>
    <s v="No Significativa"/>
    <s v="SI"/>
    <m/>
    <s v="Nuevo"/>
    <s v="SI"/>
    <m/>
    <m/>
    <s v="Jessica Roxana Camacho Medina"/>
    <s v="920 420 991"/>
  </r>
  <r>
    <x v="977"/>
    <x v="5"/>
    <x v="39"/>
    <s v=""/>
    <s v="Gerencia de Tecnologías de Información"/>
    <s v="Oficina de Seguridad Informática"/>
    <s v=""/>
    <x v="2"/>
    <x v="643"/>
    <s v="PP: Adquisición de IPS"/>
    <x v="3"/>
    <x v="0"/>
    <m/>
    <m/>
    <m/>
    <s v="Alta"/>
    <s v="NO"/>
    <x v="2"/>
    <s v="Noviembre"/>
    <s v="36"/>
    <d v="2023-04-01T00:00:00"/>
    <d v="2026-03-31T00:00:00"/>
    <s v=""/>
    <s v=""/>
    <s v=""/>
    <s v=""/>
    <s v=""/>
    <n v="7200000"/>
    <n v="18832"/>
    <n v="18832"/>
    <n v="18832"/>
    <n v="18833"/>
    <n v="18833"/>
    <n v="18833"/>
    <m/>
    <n v="7312995"/>
    <m/>
    <n v="225989"/>
    <m/>
    <n v="225989"/>
    <m/>
    <n v="112995"/>
    <n v="7877968"/>
    <s v="Contratación"/>
    <s v="No Significativa"/>
    <s v="SI"/>
    <m/>
    <s v="Nuevo"/>
    <s v="NO"/>
    <m/>
    <m/>
    <s v="Jessica Roxana Camacho Medina"/>
    <s v="920 420 991"/>
  </r>
  <r>
    <x v="978"/>
    <x v="5"/>
    <x v="40"/>
    <s v="Soporte de la Infraestructura Tecnológica"/>
    <s v="Gerencia de Tecnologías de Información"/>
    <s v="Producción"/>
    <s v="Soporte de la Infraestructura Tecnológica"/>
    <x v="2"/>
    <x v="644"/>
    <s v="PP: Adquisición solución backup entornos virtualizados"/>
    <x v="3"/>
    <x v="0"/>
    <m/>
    <m/>
    <m/>
    <s v="Muy Alta"/>
    <s v="NO"/>
    <x v="2"/>
    <s v="Octubre"/>
    <s v="48"/>
    <d v="2023-01-01T00:00:00"/>
    <d v="2026-12-31T00:00:00"/>
    <s v=""/>
    <n v="326272"/>
    <n v="4400000"/>
    <s v=""/>
    <s v=""/>
    <n v="203919"/>
    <s v=""/>
    <s v=""/>
    <n v="203919"/>
    <s v=""/>
    <s v=""/>
    <n v="203921"/>
    <m/>
    <n v="5338031"/>
    <m/>
    <n v="815678"/>
    <m/>
    <n v="815678"/>
    <m/>
    <n v="815678"/>
    <n v="7785065"/>
    <s v="Contratación"/>
    <s v="Significativa"/>
    <s v="SI"/>
    <m/>
    <s v="Nuevo"/>
    <s v="SI"/>
    <m/>
    <m/>
    <s v="Jessica Roxana Camacho Medina"/>
    <s v="920 420 991"/>
  </r>
  <r>
    <x v="979"/>
    <x v="5"/>
    <x v="40"/>
    <s v="Soporte de la Infraestructura Tecnológica"/>
    <s v="Gerencia de Tecnologías de Información"/>
    <s v="Producción"/>
    <s v="Soporte de la Infraestructura Tecnológica"/>
    <x v="2"/>
    <x v="645"/>
    <s v="PP: Adq software virtual patching para sist. operativos obsoletos"/>
    <x v="3"/>
    <x v="0"/>
    <m/>
    <m/>
    <m/>
    <s v="Muy Alta"/>
    <s v="NO"/>
    <x v="2"/>
    <s v="Octubre"/>
    <s v="36"/>
    <d v="2023-01-01T00:00:00"/>
    <d v="2025-12-31T00:00:00"/>
    <s v=""/>
    <n v="36865"/>
    <n v="2495720"/>
    <s v=""/>
    <s v=""/>
    <n v="30720"/>
    <s v=""/>
    <s v=""/>
    <n v="30721"/>
    <s v=""/>
    <s v=""/>
    <n v="30721"/>
    <m/>
    <n v="2624747"/>
    <m/>
    <n v="122882"/>
    <m/>
    <n v="122882"/>
    <m/>
    <s v=""/>
    <n v="2870511"/>
    <s v="Contratación"/>
    <s v="Significativa"/>
    <s v="SI"/>
    <m/>
    <s v="Nuevo"/>
    <s v="NO"/>
    <m/>
    <m/>
    <s v="Jessica Roxana Camacho Medina"/>
    <s v="920 420 991"/>
  </r>
  <r>
    <x v="980"/>
    <x v="5"/>
    <x v="40"/>
    <s v="Soporte de la Infraestructura Tecnológica"/>
    <s v="Gerencia de Tecnologías de Información"/>
    <s v="Producción"/>
    <s v="Soporte de la Infraestructura Tecnológica"/>
    <x v="2"/>
    <x v="646"/>
    <s v="PP: Adq Herramientas Analisis Trafico de los Data Centers"/>
    <x v="3"/>
    <x v="0"/>
    <m/>
    <m/>
    <m/>
    <s v="Moderada"/>
    <s v="NO"/>
    <x v="2"/>
    <s v="Enero"/>
    <s v="36"/>
    <d v="2023-04-01T00:00:00"/>
    <d v="2026-03-31T00:00:00"/>
    <s v=""/>
    <s v=""/>
    <s v=""/>
    <n v="1800000"/>
    <s v=""/>
    <s v=""/>
    <s v=""/>
    <s v=""/>
    <n v="28249"/>
    <s v=""/>
    <s v=""/>
    <n v="14124"/>
    <m/>
    <n v="1842373"/>
    <m/>
    <n v="56498"/>
    <m/>
    <n v="56498"/>
    <m/>
    <n v="14125"/>
    <n v="1969494"/>
    <s v="Contratación"/>
    <s v="No Significativa"/>
    <s v="SI"/>
    <m/>
    <s v="Nuevo"/>
    <s v="SI"/>
    <m/>
    <m/>
    <s v="Jessica Roxana Camacho Medina"/>
    <s v="920 420 991"/>
  </r>
  <r>
    <x v="981"/>
    <x v="5"/>
    <x v="39"/>
    <s v=""/>
    <s v="Gerencia de Tecnologías de Información"/>
    <s v="Oficina de Seguridad Informática"/>
    <s v=""/>
    <x v="6"/>
    <x v="647"/>
    <s v="PP: Adq Licencias para Cambio Remoto Claves en Cajeros"/>
    <x v="3"/>
    <x v="0"/>
    <m/>
    <m/>
    <m/>
    <s v="Muy Alta"/>
    <s v="NO"/>
    <x v="2"/>
    <s v="Enero"/>
    <s v="36"/>
    <d v="2023-04-01T00:00:00"/>
    <d v="2026-03-31T00:00:00"/>
    <s v=""/>
    <s v=""/>
    <s v=""/>
    <s v=""/>
    <s v=""/>
    <n v="1350000"/>
    <n v="3531"/>
    <n v="3531"/>
    <n v="3531"/>
    <n v="3531"/>
    <n v="3531"/>
    <n v="3532"/>
    <m/>
    <n v="1371187"/>
    <m/>
    <n v="42373"/>
    <m/>
    <n v="42373"/>
    <m/>
    <n v="21187"/>
    <n v="1477120"/>
    <s v="Contratación"/>
    <s v="No Significativa"/>
    <s v="SI"/>
    <m/>
    <s v="Nuevo"/>
    <s v="NO"/>
    <m/>
    <m/>
    <s v="Jessica Roxana Camacho Medina"/>
    <s v="920 420 991"/>
  </r>
  <r>
    <x v="982"/>
    <x v="5"/>
    <x v="41"/>
    <s v=""/>
    <s v="Gerencia de Tecnologías de Información"/>
    <s v="Arquitectura de TIC"/>
    <s v=""/>
    <x v="2"/>
    <x v="648"/>
    <s v="PP: Adquisición herramienta para arquitectura empresarial"/>
    <x v="3"/>
    <x v="0"/>
    <m/>
    <m/>
    <m/>
    <s v="Moderada"/>
    <s v="NO"/>
    <x v="2"/>
    <s v="Noviembre"/>
    <s v="24"/>
    <d v="2023-01-01T00:00:00"/>
    <d v="2024-12-31T00:00:00"/>
    <s v=""/>
    <s v=""/>
    <n v="536777"/>
    <s v=""/>
    <s v=""/>
    <s v=""/>
    <s v=""/>
    <s v=""/>
    <s v=""/>
    <s v=""/>
    <s v=""/>
    <n v="56863"/>
    <m/>
    <n v="593640"/>
    <m/>
    <n v="56863"/>
    <m/>
    <s v=""/>
    <m/>
    <s v=""/>
    <n v="650503"/>
    <s v="Contratación"/>
    <s v="No Significativa"/>
    <s v="SI"/>
    <m/>
    <s v="Nuevo"/>
    <s v="SI"/>
    <m/>
    <m/>
    <s v="Jessica Roxana Camacho Medina"/>
    <s v="920 420 991"/>
  </r>
  <r>
    <x v="983"/>
    <x v="5"/>
    <x v="41"/>
    <s v=""/>
    <s v="Gerencia de Tecnologías de Información"/>
    <s v="Arquitectura de TIC"/>
    <s v=""/>
    <x v="2"/>
    <x v="649"/>
    <s v="PP: Adq Herramienta e implementación APP SCAN - Análisis Vulnerabilidades"/>
    <x v="3"/>
    <x v="0"/>
    <m/>
    <m/>
    <m/>
    <s v="Muy Alta"/>
    <s v="NO"/>
    <x v="2"/>
    <s v="Octubre"/>
    <s v="3"/>
    <d v="2023-01-01T00:00:00"/>
    <d v="2023-03-31T00:00:00"/>
    <s v=""/>
    <s v=""/>
    <n v="150000"/>
    <s v=""/>
    <s v=""/>
    <s v=""/>
    <s v=""/>
    <s v=""/>
    <s v=""/>
    <s v=""/>
    <s v=""/>
    <s v=""/>
    <m/>
    <n v="150000"/>
    <m/>
    <s v=""/>
    <m/>
    <s v=""/>
    <m/>
    <s v=""/>
    <n v="150000"/>
    <s v="Contratación"/>
    <s v="No Significativa"/>
    <s v="SI"/>
    <m/>
    <s v="Nuevo"/>
    <s v="SI"/>
    <m/>
    <m/>
    <s v="Jessica Roxana Camacho Medina"/>
    <s v="920 420 991"/>
  </r>
  <r>
    <x v="984"/>
    <x v="5"/>
    <x v="40"/>
    <s v="Soporte de la Infraestructura Tecnológica"/>
    <s v="Gerencia de Tecnologías de Información"/>
    <s v="Producción"/>
    <s v="Soporte de la Infraestructura Tecnológica"/>
    <x v="2"/>
    <x v="650"/>
    <s v="PP: Adq Licencias SQL Server y Windows Server Datacenter - FONAFE"/>
    <x v="3"/>
    <x v="0"/>
    <m/>
    <m/>
    <m/>
    <s v="Muy Alta"/>
    <s v="NO"/>
    <x v="2"/>
    <s v="Marzo"/>
    <s v="12"/>
    <d v="2023-06-01T00:00:00"/>
    <s v="31/05/20224"/>
    <s v=""/>
    <s v=""/>
    <s v=""/>
    <s v=""/>
    <s v=""/>
    <n v="117000"/>
    <s v=""/>
    <s v=""/>
    <s v=""/>
    <s v=""/>
    <s v=""/>
    <s v=""/>
    <m/>
    <n v="117000"/>
    <m/>
    <s v=""/>
    <m/>
    <s v=""/>
    <m/>
    <s v=""/>
    <n v="117000"/>
    <s v="Contratación"/>
    <s v="No Significativa"/>
    <s v="SI"/>
    <m/>
    <s v="Nuevo"/>
    <s v="NO"/>
    <m/>
    <m/>
    <s v="Jessica Roxana Camacho Medina"/>
    <s v="920 420 991"/>
  </r>
  <r>
    <x v="985"/>
    <x v="5"/>
    <x v="40"/>
    <s v="Soporte de la Infraestructura Tecnológica"/>
    <s v="Gerencia de Tecnologías de Información"/>
    <s v="Producción"/>
    <s v="Soporte de la Infraestructura Tecnológica"/>
    <x v="2"/>
    <x v="651"/>
    <s v="PP: Adq software detector Loops SNA e inventario automatico equiposComunicaciones"/>
    <x v="3"/>
    <x v="0"/>
    <m/>
    <m/>
    <m/>
    <s v="Alta"/>
    <s v="NO"/>
    <x v="2"/>
    <s v="Enero"/>
    <s v="3"/>
    <d v="2023-03-15T00:00:00"/>
    <d v="2023-06-14T00:00:00"/>
    <s v=""/>
    <s v=""/>
    <n v="35400"/>
    <s v=""/>
    <s v=""/>
    <s v=""/>
    <s v=""/>
    <s v=""/>
    <s v=""/>
    <s v=""/>
    <s v=""/>
    <s v=""/>
    <m/>
    <n v="35400"/>
    <m/>
    <s v=""/>
    <m/>
    <s v=""/>
    <m/>
    <s v=""/>
    <n v="35400"/>
    <s v="Contratación"/>
    <s v="No Significativa"/>
    <s v="SI"/>
    <m/>
    <s v="Nuevo"/>
    <s v="NO"/>
    <m/>
    <m/>
    <s v="Jessica Roxana Camacho Medina"/>
    <s v="920 420 991"/>
  </r>
  <r>
    <x v="986"/>
    <x v="5"/>
    <x v="41"/>
    <s v=""/>
    <s v="Gerencia de Tecnologías de Información"/>
    <s v="Arquitectura de TIC"/>
    <s v=""/>
    <x v="2"/>
    <x v="652"/>
    <s v="PP: Adquisición Licencias para la Plataforma RPA"/>
    <x v="3"/>
    <x v="0"/>
    <m/>
    <m/>
    <m/>
    <s v="Muy Alta"/>
    <s v="NO"/>
    <x v="2"/>
    <s v="Junio"/>
    <s v="1"/>
    <d v="2023-06-02T00:00:00"/>
    <d v="2023-06-12T00:00:00"/>
    <s v=""/>
    <s v=""/>
    <s v=""/>
    <s v=""/>
    <s v=""/>
    <n v="35000"/>
    <s v=""/>
    <s v=""/>
    <s v=""/>
    <s v=""/>
    <s v=""/>
    <s v=""/>
    <m/>
    <n v="35000"/>
    <m/>
    <s v=""/>
    <m/>
    <s v=""/>
    <m/>
    <s v=""/>
    <n v="35000"/>
    <s v="Contratación"/>
    <s v="No Significativa"/>
    <s v="SI"/>
    <m/>
    <s v="Nuevo"/>
    <s v="SI"/>
    <m/>
    <m/>
    <s v="Jessica Roxana Camacho Medina"/>
    <s v="920 420 991"/>
  </r>
  <r>
    <x v="987"/>
    <x v="5"/>
    <x v="40"/>
    <s v="Soporte de la Infraestructura Tecnológica"/>
    <s v="Gerencia de Tecnologías de Información"/>
    <s v="Producción"/>
    <s v="Soporte de la Infraestructura Tecnológica"/>
    <x v="2"/>
    <x v="653"/>
    <s v="Licenciamiento, Mantenimiento y Soporte del Software de Administración de Base de Datos y Gestión Z/OS"/>
    <x v="2"/>
    <x v="0"/>
    <m/>
    <m/>
    <m/>
    <s v="Muy Alta"/>
    <s v="NO"/>
    <x v="0"/>
    <s v="Agosto"/>
    <s v="36"/>
    <d v="2023-01-01T00:00:00"/>
    <d v="2025-12-31T00:00:00"/>
    <n v="1175858"/>
    <n v="1175858"/>
    <n v="1175858"/>
    <n v="1175858"/>
    <n v="1175858"/>
    <n v="1175858"/>
    <n v="1175858"/>
    <n v="1175858"/>
    <n v="1175858"/>
    <n v="1175858"/>
    <n v="1175858"/>
    <n v="1175858"/>
    <m/>
    <n v="14110296"/>
    <m/>
    <n v="14110296"/>
    <m/>
    <n v="14110296"/>
    <m/>
    <s v=""/>
    <n v="42330888"/>
    <s v="Contratación"/>
    <s v="Significativa"/>
    <s v="SI"/>
    <m/>
    <s v="Continuidad"/>
    <s v="SI"/>
    <m/>
    <m/>
    <s v="Jessica Roxana Camacho Medina"/>
    <s v="920 420 991"/>
  </r>
  <r>
    <x v="988"/>
    <x v="5"/>
    <x v="40"/>
    <s v="Soporte de la Infraestructura Tecnológica"/>
    <s v="Gerencia de Tecnologías de Información"/>
    <s v="Producción"/>
    <s v="Soporte de la Infraestructura Tecnológica"/>
    <x v="6"/>
    <x v="654"/>
    <s v="Licencias para Cajeros Automáticos NCR para su integración al Sistema Centralizado de Administración Remota"/>
    <x v="2"/>
    <x v="0"/>
    <m/>
    <m/>
    <m/>
    <s v="Alta"/>
    <s v="NO"/>
    <x v="2"/>
    <s v="Mayo"/>
    <s v="24"/>
    <d v="2023-02-07T00:00:00"/>
    <d v="2025-07-21T00:00:00"/>
    <s v=""/>
    <s v=""/>
    <s v=""/>
    <s v=""/>
    <s v=""/>
    <s v=""/>
    <s v=""/>
    <s v=""/>
    <s v=""/>
    <n v="15254"/>
    <s v=""/>
    <n v="10170"/>
    <m/>
    <n v="25424"/>
    <m/>
    <n v="61017"/>
    <m/>
    <n v="35594"/>
    <m/>
    <s v=""/>
    <n v="122035"/>
    <s v="Contratación"/>
    <s v="No Significativa"/>
    <s v="SI"/>
    <m/>
    <s v="Nuevo"/>
    <s v="SI"/>
    <m/>
    <m/>
    <s v="Jessica Roxana Camacho Medina"/>
    <s v="920 420 991"/>
  </r>
  <r>
    <x v="989"/>
    <x v="5"/>
    <x v="40"/>
    <s v="Operaciones de la Infraestructura Tecnológica"/>
    <s v="Gerencia de Tecnologías de Información"/>
    <s v="Producción"/>
    <s v="Operaciones de la Infraestructura Tecnológica"/>
    <x v="2"/>
    <x v="655"/>
    <s v="ITEM 1 Y 2 - Servicio de Mtto. Predictivo, Preventivo y Correctivo de la Infraestructura Física del Centro de Cómputo Alterno San Isidro del BN "/>
    <x v="2"/>
    <x v="0"/>
    <m/>
    <m/>
    <m/>
    <s v="Muy Alta"/>
    <s v="NO"/>
    <x v="2"/>
    <s v="Agosto"/>
    <s v="18"/>
    <d v="2022-11-01T00:00:00"/>
    <s v="31/04/2024"/>
    <s v=""/>
    <s v=""/>
    <n v="636869"/>
    <s v=""/>
    <s v=""/>
    <n v="636869"/>
    <s v=""/>
    <s v=""/>
    <n v="636869"/>
    <s v=""/>
    <s v=""/>
    <n v="636866"/>
    <m/>
    <n v="2547473"/>
    <m/>
    <n v="255513"/>
    <m/>
    <s v=""/>
    <m/>
    <s v=""/>
    <n v="2802986"/>
    <s v="Contratación"/>
    <s v="No Significativa"/>
    <s v="SI"/>
    <m/>
    <s v="Renovación"/>
    <s v="SI"/>
    <m/>
    <m/>
    <s v="Jessica Roxana Camacho Medina"/>
    <s v="920 420 991"/>
  </r>
  <r>
    <x v="990"/>
    <x v="5"/>
    <x v="40"/>
    <s v="Atención a Usuario"/>
    <s v="Gerencia de Tecnologías de Información"/>
    <s v="Producción"/>
    <s v="Atención a Usuario"/>
    <x v="9"/>
    <x v="656"/>
    <s v="Servicio de mantenimiento correctivo de lectores biométricos para las oficinas del BN a nivel nacional"/>
    <x v="2"/>
    <x v="0"/>
    <m/>
    <m/>
    <m/>
    <s v="Muy Alta"/>
    <s v="NO"/>
    <x v="2"/>
    <s v="Octubre"/>
    <s v="18"/>
    <d v="2023-01-01T00:00:00"/>
    <d v="2024-06-30T00:00:00"/>
    <s v=""/>
    <n v="165750"/>
    <s v=""/>
    <s v=""/>
    <n v="165750"/>
    <s v=""/>
    <s v=""/>
    <n v="165750"/>
    <s v=""/>
    <s v=""/>
    <n v="165750"/>
    <s v=""/>
    <m/>
    <n v="663000"/>
    <m/>
    <n v="331500"/>
    <m/>
    <s v=""/>
    <m/>
    <s v=""/>
    <n v="994500"/>
    <s v="Contratación"/>
    <s v="No Significativa"/>
    <s v="SI"/>
    <m/>
    <s v="Renovación"/>
    <s v="NO"/>
    <m/>
    <m/>
    <s v="Jessica Roxana Camacho Medina"/>
    <s v="920 420 991"/>
  </r>
  <r>
    <x v="991"/>
    <x v="5"/>
    <x v="40"/>
    <s v="Atención a Usuario"/>
    <s v="Gerencia de Tecnologías de Información"/>
    <s v="Producción"/>
    <s v="Atención a Usuario"/>
    <x v="9"/>
    <x v="657"/>
    <s v="Servicio de mantenimiento preventivo y correctivo de equipos de cómputo de las oficinas de gerencia red de agencias"/>
    <x v="2"/>
    <x v="0"/>
    <m/>
    <m/>
    <m/>
    <s v="Muy Alta"/>
    <s v="NO"/>
    <x v="2"/>
    <s v="Octubre"/>
    <s v="18"/>
    <d v="2023-01-01T00:00:00"/>
    <d v="2024-06-30T00:00:00"/>
    <s v=""/>
    <n v="133334"/>
    <s v=""/>
    <s v=""/>
    <n v="133334"/>
    <s v=""/>
    <s v=""/>
    <n v="133334"/>
    <s v=""/>
    <s v=""/>
    <n v="133331"/>
    <s v=""/>
    <m/>
    <n v="533333"/>
    <m/>
    <n v="266667"/>
    <m/>
    <s v=""/>
    <m/>
    <s v=""/>
    <n v="800000"/>
    <s v="Contratación"/>
    <s v="No Significativa"/>
    <s v="SI"/>
    <m/>
    <s v="Continuidad"/>
    <s v="SI"/>
    <m/>
    <m/>
    <s v="Jessica Roxana Camacho Medina"/>
    <s v="920 420 991"/>
  </r>
  <r>
    <x v="992"/>
    <x v="5"/>
    <x v="40"/>
    <s v="Atención a Usuario"/>
    <s v="Gerencia de Tecnologías de Información"/>
    <s v="Producción"/>
    <s v="Atención a Usuario"/>
    <x v="9"/>
    <x v="657"/>
    <s v="Proceso previsto para convocatoria en el mes de octubre 2022"/>
    <x v="2"/>
    <x v="0"/>
    <m/>
    <m/>
    <m/>
    <s v="Muy Alta"/>
    <s v="NO"/>
    <x v="2"/>
    <s v="Octubre"/>
    <s v="18"/>
    <d v="2023-01-01T00:00:00"/>
    <d v="2024-06-30T00:00:00"/>
    <s v=""/>
    <s v=""/>
    <s v=""/>
    <n v="400000"/>
    <s v=""/>
    <s v=""/>
    <s v=""/>
    <s v=""/>
    <s v=""/>
    <s v=""/>
    <s v=""/>
    <s v=""/>
    <m/>
    <n v="400000"/>
    <m/>
    <n v="400000"/>
    <m/>
    <s v=""/>
    <m/>
    <s v=""/>
    <n v="800000"/>
    <s v="Contratación"/>
    <s v="No Significativa"/>
    <s v="SI"/>
    <m/>
    <s v="Continuidad"/>
    <s v="SI"/>
    <m/>
    <m/>
    <s v="Jessica Roxana Camacho Medina"/>
    <s v="920 420 991"/>
  </r>
  <r>
    <x v="993"/>
    <x v="5"/>
    <x v="40"/>
    <s v="Atención a Usuario"/>
    <s v="Gerencia de Tecnologías de Información"/>
    <s v="Producción"/>
    <s v="Atención a Usuario"/>
    <x v="9"/>
    <x v="658"/>
    <s v="Servicio de mantenimiento preventivo y correctivo de impresoras hibridas para las oficinas del BN- macro región lima"/>
    <x v="2"/>
    <x v="0"/>
    <m/>
    <m/>
    <m/>
    <s v="Muy Alta"/>
    <s v="NO"/>
    <x v="2"/>
    <s v="Octubre"/>
    <s v="18"/>
    <d v="2023-01-01T00:00:00"/>
    <d v="2024-03-06T00:00:00"/>
    <s v=""/>
    <n v="66657"/>
    <s v=""/>
    <s v=""/>
    <n v="66658"/>
    <s v=""/>
    <s v=""/>
    <n v="66657"/>
    <s v=""/>
    <s v=""/>
    <n v="66658"/>
    <s v=""/>
    <m/>
    <n v="266630"/>
    <m/>
    <n v="133315"/>
    <m/>
    <s v=""/>
    <m/>
    <s v=""/>
    <n v="399945"/>
    <s v="Contratación"/>
    <s v="No Significativa"/>
    <s v="SI"/>
    <m/>
    <s v="Continuidad"/>
    <s v="SI"/>
    <m/>
    <m/>
    <s v="Jessica Roxana Camacho Medina"/>
    <s v="920 420 991"/>
  </r>
  <r>
    <x v="994"/>
    <x v="5"/>
    <x v="40"/>
    <s v="Atención a Usuario"/>
    <s v="Gerencia de Tecnologías de Información"/>
    <s v="Producción"/>
    <s v="Atención a Usuario"/>
    <x v="9"/>
    <x v="658"/>
    <s v="Servicio de mantenimiento preventivo y correctivo de impresoras hibridas para las oficinas del BN- macro región lima"/>
    <x v="2"/>
    <x v="0"/>
    <m/>
    <m/>
    <m/>
    <s v="Muy Alta"/>
    <s v="NO"/>
    <x v="2"/>
    <s v="Octubre"/>
    <s v="18"/>
    <d v="2023-01-01T00:00:00"/>
    <d v="2024-06-30T00:00:00"/>
    <s v=""/>
    <s v=""/>
    <s v=""/>
    <n v="199973"/>
    <s v=""/>
    <s v=""/>
    <s v=""/>
    <s v=""/>
    <s v=""/>
    <s v=""/>
    <s v=""/>
    <s v=""/>
    <m/>
    <n v="199973"/>
    <m/>
    <n v="199973"/>
    <m/>
    <s v=""/>
    <m/>
    <s v=""/>
    <n v="399946"/>
    <s v="Contratación"/>
    <s v="No Significativa"/>
    <s v="SI"/>
    <m/>
    <s v="Continuidad"/>
    <s v="SI"/>
    <m/>
    <m/>
    <s v="Jessica Roxana Camacho Medina"/>
    <s v="920 420 991"/>
  </r>
  <r>
    <x v="995"/>
    <x v="5"/>
    <x v="40"/>
    <s v="Operaciones de la Infraestructura Tecnológica"/>
    <s v="Gerencia de Tecnologías de Información"/>
    <s v="Producción"/>
    <s v="Operaciones de la Infraestructura Tecnológica"/>
    <x v="2"/>
    <x v="659"/>
    <s v="Servicio de mantenimiento predictivo, preventivo y correctivo para el sistema de seguridad electrónica de los centros de cómputo del Banco de la Nación- Sedes de San Isidro y Chiclayo "/>
    <x v="2"/>
    <x v="0"/>
    <m/>
    <m/>
    <m/>
    <s v="Muy Alta"/>
    <s v="NO"/>
    <x v="2"/>
    <s v="Octubre"/>
    <s v="18"/>
    <d v="2023-01-01T00:00:00"/>
    <d v="2024-06-30T00:00:00"/>
    <s v=""/>
    <n v="20716"/>
    <s v=""/>
    <s v=""/>
    <n v="42373"/>
    <s v=""/>
    <s v=""/>
    <n v="42373"/>
    <s v=""/>
    <s v=""/>
    <n v="42373"/>
    <n v="21657"/>
    <m/>
    <n v="169492"/>
    <m/>
    <n v="63089"/>
    <m/>
    <s v=""/>
    <m/>
    <s v=""/>
    <n v="232581"/>
    <s v="Contratación"/>
    <s v="No Significativa"/>
    <s v="SI"/>
    <m/>
    <s v="Continuidad"/>
    <s v="SI"/>
    <m/>
    <m/>
    <s v="Jessica Roxana Camacho Medina"/>
    <s v="920 420 991"/>
  </r>
  <r>
    <x v="996"/>
    <x v="5"/>
    <x v="40"/>
    <s v="Soporte de la Infraestructura Tecnológica"/>
    <s v="Gerencia de Tecnologías de Información"/>
    <s v="Producción"/>
    <s v="Soporte de la Infraestructura Tecnológica"/>
    <x v="2"/>
    <x v="660"/>
    <s v="Servicio de Comunicación mediante Fibra Óptica Data Centers y Sedes BN -Nuevo Contrato"/>
    <x v="2"/>
    <x v="0"/>
    <m/>
    <m/>
    <m/>
    <s v="Muy Alta"/>
    <s v="NO"/>
    <x v="2"/>
    <s v="Octubre"/>
    <s v="36"/>
    <d v="2023-05-17T00:00:00"/>
    <d v="2026-05-16T00:00:00"/>
    <s v=""/>
    <s v=""/>
    <s v=""/>
    <s v=""/>
    <s v=""/>
    <n v="123611"/>
    <n v="123611"/>
    <n v="123611"/>
    <n v="123611"/>
    <n v="123611"/>
    <n v="123611"/>
    <n v="123612"/>
    <m/>
    <n v="865278"/>
    <m/>
    <n v="1483334"/>
    <m/>
    <n v="1483334"/>
    <m/>
    <n v="865278"/>
    <n v="4697224"/>
    <s v="Contratación"/>
    <s v="No Significativa"/>
    <s v="SI"/>
    <m/>
    <s v="Continuidad"/>
    <s v="SI"/>
    <m/>
    <m/>
    <s v="Jessica Roxana Camacho Medina"/>
    <s v="920 420 991"/>
  </r>
  <r>
    <x v="997"/>
    <x v="5"/>
    <x v="40"/>
    <s v="Soporte de la Infraestructura Tecnológica"/>
    <s v="Gerencia de Tecnologías de Información"/>
    <s v="Producción"/>
    <s v="Soporte de la Infraestructura Tecnológica"/>
    <x v="2"/>
    <x v="661"/>
    <s v="Servicio de transmisión de datos para dependencias del Banco de la Nación en zonas rurales"/>
    <x v="2"/>
    <x v="0"/>
    <m/>
    <m/>
    <m/>
    <s v="Muy Alta"/>
    <s v="NO"/>
    <x v="2"/>
    <s v="Mayo"/>
    <s v="36"/>
    <d v="2023-12-16T00:00:00"/>
    <d v="2026-12-15T00:00:00"/>
    <s v=""/>
    <s v=""/>
    <s v=""/>
    <s v=""/>
    <s v=""/>
    <s v=""/>
    <s v=""/>
    <s v=""/>
    <s v=""/>
    <s v=""/>
    <s v=""/>
    <n v="650000"/>
    <m/>
    <n v="650000"/>
    <m/>
    <n v="7800000"/>
    <m/>
    <n v="7800000"/>
    <m/>
    <n v="7475000"/>
    <n v="23725000"/>
    <s v="Contratación"/>
    <s v="Significativa"/>
    <s v="SI"/>
    <m/>
    <s v="Continuidad"/>
    <s v="SI"/>
    <m/>
    <m/>
    <s v="Jessica Roxana Camacho Medina"/>
    <s v="920 420 991"/>
  </r>
  <r>
    <x v="998"/>
    <x v="5"/>
    <x v="40"/>
    <s v="Operaciones de la Infraestructura Tecnológica"/>
    <s v="Gerencia de Tecnologías de Información"/>
    <s v="Producción"/>
    <s v="Operaciones de la Infraestructura Tecnológica"/>
    <x v="2"/>
    <x v="662"/>
    <s v="Traslado  del Centro de Cómputo Alterno - San Isidro a Nuevo Sede del Banco de la Nación"/>
    <x v="2"/>
    <x v="0"/>
    <m/>
    <m/>
    <m/>
    <s v="Alta"/>
    <s v="NO"/>
    <x v="2"/>
    <s v="Octubre"/>
    <s v="12"/>
    <d v="2023-01-15T00:00:00"/>
    <d v="2024-01-14T00:00:00"/>
    <n v="2688000"/>
    <s v=""/>
    <s v=""/>
    <s v=""/>
    <s v=""/>
    <s v=""/>
    <s v=""/>
    <s v=""/>
    <s v=""/>
    <s v=""/>
    <s v=""/>
    <s v=""/>
    <m/>
    <n v="2688000"/>
    <m/>
    <n v="6272000"/>
    <m/>
    <s v=""/>
    <m/>
    <s v=""/>
    <n v="8960000"/>
    <s v="Contratación"/>
    <s v="No Significativa"/>
    <s v="SI"/>
    <m/>
    <s v="Nuevo"/>
    <s v="NO"/>
    <m/>
    <m/>
    <s v="Jessica Roxana Camacho Medina"/>
    <s v="920 420 991"/>
  </r>
  <r>
    <x v="999"/>
    <x v="5"/>
    <x v="42"/>
    <s v=""/>
    <s v="Gerencia de Tecnologías de Información"/>
    <s v="Construcción de Aplicaciones"/>
    <s v=""/>
    <x v="2"/>
    <x v="663"/>
    <s v="Servicio para la atención de requerimientos en el proceso de certificación de productos de software y hardware"/>
    <x v="2"/>
    <x v="0"/>
    <m/>
    <m/>
    <m/>
    <s v="Muy Alta"/>
    <s v="NO"/>
    <x v="2"/>
    <s v="Enero"/>
    <s v="36"/>
    <d v="2023-05-01T00:00:00"/>
    <d v="2026-04-30T00:00:00"/>
    <s v=""/>
    <s v=""/>
    <s v=""/>
    <s v=""/>
    <n v="252000"/>
    <n v="252000"/>
    <n v="252000"/>
    <n v="252000"/>
    <n v="252000"/>
    <n v="252000"/>
    <n v="252000"/>
    <n v="252000"/>
    <m/>
    <n v="2016000"/>
    <m/>
    <n v="3024000"/>
    <m/>
    <n v="3024000"/>
    <m/>
    <n v="1008000"/>
    <n v="9072000"/>
    <s v="Contratación"/>
    <s v="Significativa"/>
    <s v="SI"/>
    <m/>
    <s v="Nuevo"/>
    <s v="NO"/>
    <m/>
    <m/>
    <s v="Jessica Roxana Camacho Medina"/>
    <s v="920 420 991"/>
  </r>
  <r>
    <x v="1000"/>
    <x v="5"/>
    <x v="40"/>
    <s v="Operaciones de la Infraestructura Tecnológica"/>
    <s v="Gerencia de Tecnologías de Información"/>
    <s v="Producción"/>
    <s v="Operaciones de la Infraestructura Tecnológica"/>
    <x v="2"/>
    <x v="664"/>
    <s v="Servicio de Operación de Cableado Estructurado de los Centros de Cómputo del BN"/>
    <x v="2"/>
    <x v="0"/>
    <m/>
    <m/>
    <m/>
    <s v="Muy Alta"/>
    <s v="NO"/>
    <x v="2"/>
    <s v="diciembre"/>
    <s v="12"/>
    <d v="2024-01-01T00:00:00"/>
    <d v="2024-12-31T00:00:00"/>
    <n v="25000"/>
    <n v="25000"/>
    <n v="25000"/>
    <n v="25000"/>
    <n v="25000"/>
    <n v="25000"/>
    <n v="25000"/>
    <n v="25000"/>
    <n v="25000"/>
    <n v="25000"/>
    <n v="25000"/>
    <n v="25000"/>
    <m/>
    <n v="300000"/>
    <m/>
    <s v=""/>
    <m/>
    <s v=""/>
    <m/>
    <s v=""/>
    <n v="300000"/>
    <s v="Contratación"/>
    <s v="No Significativa"/>
    <s v="SI"/>
    <m/>
    <s v="Nuevo"/>
    <s v="SI"/>
    <m/>
    <m/>
    <s v="Jessica Roxana Camacho Medina"/>
    <s v="920 420 991"/>
  </r>
  <r>
    <x v="1001"/>
    <x v="5"/>
    <x v="41"/>
    <s v=""/>
    <s v="Gerencia de Tecnologías de Información"/>
    <s v="Arquitectura de TIC"/>
    <s v=""/>
    <x v="2"/>
    <x v="665"/>
    <s v="Servicio Soporte de Plataforma Kubernetes del Banco de la Nación"/>
    <x v="2"/>
    <x v="0"/>
    <m/>
    <m/>
    <m/>
    <s v="Muy Alta"/>
    <s v="NO"/>
    <x v="2"/>
    <s v="Noviembre"/>
    <s v="12"/>
    <d v="2023-01-01T00:00:00"/>
    <d v="2023-12-31T00:00:00"/>
    <s v=""/>
    <s v=""/>
    <n v="57500"/>
    <s v=""/>
    <s v=""/>
    <n v="57500"/>
    <s v=""/>
    <s v=""/>
    <n v="57500"/>
    <s v=""/>
    <s v=""/>
    <n v="57500"/>
    <m/>
    <n v="230000"/>
    <m/>
    <s v=""/>
    <m/>
    <s v=""/>
    <m/>
    <s v=""/>
    <n v="230000"/>
    <s v="Contratación"/>
    <s v="No Significativa"/>
    <s v="SI"/>
    <m/>
    <s v="Renovación"/>
    <s v="SI"/>
    <m/>
    <m/>
    <s v="Jessica Roxana Camacho Medina"/>
    <s v="920 420 991"/>
  </r>
  <r>
    <x v="1002"/>
    <x v="5"/>
    <x v="40"/>
    <s v="Soporte de la Infraestructura Tecnológica"/>
    <s v="Gerencia de Tecnologías de Información"/>
    <s v="Producción"/>
    <s v="Soporte de la Infraestructura Tecnológica"/>
    <x v="6"/>
    <x v="666"/>
    <s v="Servicio de implementación de alta disponibilidad para cajeros Diebold"/>
    <x v="2"/>
    <x v="0"/>
    <m/>
    <m/>
    <m/>
    <s v="Alta"/>
    <s v="NO"/>
    <x v="2"/>
    <s v="diciembre"/>
    <s v="2"/>
    <d v="2023-01-23T00:00:00"/>
    <d v="2023-03-22T00:00:00"/>
    <s v=""/>
    <s v=""/>
    <n v="54000"/>
    <s v=""/>
    <s v=""/>
    <s v=""/>
    <s v=""/>
    <s v=""/>
    <s v=""/>
    <s v=""/>
    <s v=""/>
    <s v=""/>
    <m/>
    <n v="54000"/>
    <m/>
    <s v=""/>
    <m/>
    <s v=""/>
    <m/>
    <s v=""/>
    <n v="54000"/>
    <s v="Contratación"/>
    <s v="No Significativa"/>
    <s v="SI"/>
    <m/>
    <s v="Nuevo"/>
    <s v="SI"/>
    <m/>
    <m/>
    <s v="Jessica Roxana Camacho Medina"/>
    <s v="920 420 991"/>
  </r>
  <r>
    <x v="1003"/>
    <x v="5"/>
    <x v="40"/>
    <s v="Soporte de la Infraestructura Tecnológica"/>
    <s v="Gerencia de Tecnologías de Información"/>
    <s v="Producción"/>
    <s v="Soporte de la Infraestructura Tecnológica"/>
    <x v="2"/>
    <x v="667"/>
    <s v="Servicio especializado de operación, soporte y monitoreo de las plataformas de los ambientes de producción, desarrollo, certificación y contingencia, para el proceso de transformación digital"/>
    <x v="2"/>
    <x v="0"/>
    <m/>
    <m/>
    <m/>
    <s v="Muy Alta"/>
    <s v="NO"/>
    <x v="2"/>
    <s v="Octubre"/>
    <s v="24"/>
    <d v="2023-01-01T00:00:00"/>
    <d v="2024-12-31T00:00:00"/>
    <n v="1458333"/>
    <n v="1458333"/>
    <n v="1458333"/>
    <n v="1458333"/>
    <n v="1458333"/>
    <n v="1458333"/>
    <n v="1458333"/>
    <n v="1458333"/>
    <n v="1458333"/>
    <n v="1458333"/>
    <n v="1458333"/>
    <n v="1458337"/>
    <m/>
    <n v="17500000"/>
    <m/>
    <n v="17500000"/>
    <m/>
    <s v=""/>
    <m/>
    <s v=""/>
    <n v="35000000"/>
    <s v="Contratación"/>
    <s v="Significativa"/>
    <s v="SI"/>
    <m/>
    <s v="Nuevo"/>
    <s v="NO"/>
    <m/>
    <m/>
    <s v="Jessica Roxana Camacho Medina"/>
    <s v="920 420 991"/>
  </r>
  <r>
    <x v="1004"/>
    <x v="5"/>
    <x v="40"/>
    <s v="Soporte de la Infraestructura Tecnológica"/>
    <s v="Gerencia de Tecnologías de Información"/>
    <s v="Producción"/>
    <s v="Soporte de la Infraestructura Tecnológica"/>
    <x v="2"/>
    <x v="668"/>
    <s v="Adquisición plataforma redes inalámbricas para Sedes Administrativas y Macroregiones"/>
    <x v="3"/>
    <x v="0"/>
    <m/>
    <m/>
    <m/>
    <s v="Muy Alta"/>
    <s v="NO"/>
    <x v="2"/>
    <s v="Enero"/>
    <s v="36"/>
    <d v="2023-03-15T00:00:00"/>
    <d v="2026-03-14T00:00:00"/>
    <s v=""/>
    <s v=""/>
    <s v=""/>
    <s v=""/>
    <s v=""/>
    <n v="8000000"/>
    <s v=""/>
    <s v=""/>
    <s v=""/>
    <s v=""/>
    <s v=""/>
    <s v=""/>
    <m/>
    <n v="8000000"/>
    <m/>
    <s v=""/>
    <m/>
    <s v=""/>
    <m/>
    <s v=""/>
    <n v="8000000"/>
    <s v="Contratación"/>
    <s v="Significativa"/>
    <s v="SI"/>
    <m/>
    <s v="Nuevo"/>
    <s v="NO"/>
    <m/>
    <m/>
    <s v="Jessica Roxana Camacho Medina"/>
    <s v="920 420 991"/>
  </r>
  <r>
    <x v="1005"/>
    <x v="5"/>
    <x v="5"/>
    <n v="0"/>
    <s v="Gerencia de Tecnologías de Información"/>
    <n v="0"/>
    <n v="0"/>
    <x v="2"/>
    <x v="669"/>
    <s v="Adq.una Solución Cambio Contraseña BIOS en ATMs DIEBOLD forma Remota"/>
    <x v="3"/>
    <x v="0"/>
    <m/>
    <m/>
    <m/>
    <s v="Muy Alta"/>
    <s v="NO"/>
    <x v="2"/>
    <n v="0"/>
    <n v="0"/>
    <d v="1899-12-30T00:00:00"/>
    <d v="1899-12-30T00:00:00"/>
    <s v=""/>
    <s v=""/>
    <n v="317500"/>
    <s v=""/>
    <s v=""/>
    <s v=""/>
    <s v=""/>
    <n v="317500"/>
    <n v="7415"/>
    <n v="7415"/>
    <n v="7416"/>
    <n v="7416"/>
    <m/>
    <n v="664662"/>
    <m/>
    <n v="88983.999999999985"/>
    <m/>
    <n v="88983.999999999985"/>
    <m/>
    <n v="66738"/>
    <n v="909368"/>
    <s v="Contratación"/>
    <s v="Significativa"/>
    <s v="SI"/>
    <m/>
    <s v="Nuevo"/>
    <s v="SI"/>
    <m/>
    <m/>
    <s v="Jessica Roxana Camacho Medina"/>
    <s v="956 420 991"/>
  </r>
  <r>
    <x v="1006"/>
    <x v="5"/>
    <x v="5"/>
    <n v="0"/>
    <s v="Gerencia de Tecnologías de Información"/>
    <n v="0"/>
    <n v="0"/>
    <x v="2"/>
    <x v="670"/>
    <s v="Servicio  IP - VPN (*)_x000a_Servicio de Transmisión de Datos "/>
    <x v="2"/>
    <x v="0"/>
    <m/>
    <m/>
    <m/>
    <s v="Muy Alta"/>
    <s v="NO"/>
    <x v="2"/>
    <n v="0"/>
    <n v="60"/>
    <d v="2020-01-01T00:00:00"/>
    <d v="2024-01-30T00:00:00"/>
    <n v="1816087"/>
    <n v="1816087"/>
    <n v="1816087"/>
    <n v="1816087"/>
    <n v="1816087"/>
    <n v="1816087"/>
    <n v="1816087"/>
    <n v="1816087"/>
    <n v="1816087"/>
    <n v="1816087"/>
    <n v="1816087"/>
    <n v="1816087"/>
    <m/>
    <n v="21793044"/>
    <m/>
    <s v=""/>
    <m/>
    <s v=""/>
    <m/>
    <s v=""/>
    <n v="21793044"/>
    <s v="Contratación"/>
    <s v="No Significativa"/>
    <s v="SI"/>
    <m/>
    <s v="Continuidad"/>
    <s v="SI"/>
    <m/>
    <m/>
    <s v="Jessica Roxana Camacho Medina"/>
    <s v="921 420 991"/>
  </r>
  <r>
    <x v="1007"/>
    <x v="5"/>
    <x v="5"/>
    <n v="0"/>
    <s v="Gerencia de Tecnologías de Información"/>
    <n v="0"/>
    <n v="0"/>
    <x v="2"/>
    <x v="671"/>
    <s v="Adquisición de solución para garantizar la continuidad operativa"/>
    <x v="3"/>
    <x v="0"/>
    <m/>
    <m/>
    <m/>
    <s v="Muy Alta"/>
    <s v="NO"/>
    <x v="2"/>
    <n v="0"/>
    <n v="36"/>
    <d v="2022-06-29T00:00:00"/>
    <d v="2025-06-28T00:00:00"/>
    <n v="570474"/>
    <s v=""/>
    <n v="2114243"/>
    <s v=""/>
    <s v=""/>
    <n v="3585160"/>
    <s v=""/>
    <s v=""/>
    <n v="3585160"/>
    <s v=""/>
    <s v=""/>
    <n v="1645266"/>
    <m/>
    <n v="11500303"/>
    <m/>
    <n v="14340641"/>
    <m/>
    <n v="7090650"/>
    <m/>
    <s v=""/>
    <n v="32931594"/>
    <s v="Contratación"/>
    <s v="Significativa"/>
    <s v="SI"/>
    <m/>
    <s v="Continuidad"/>
    <s v="SI"/>
    <m/>
    <m/>
    <s v="Jessica Roxana Camacho Medina"/>
    <s v="922 420 991"/>
  </r>
  <r>
    <x v="1008"/>
    <x v="5"/>
    <x v="5"/>
    <n v="0"/>
    <s v="Gerencia de Tecnologías de Información"/>
    <n v="0"/>
    <n v="0"/>
    <x v="1"/>
    <x v="672"/>
    <s v="Consulta en línea entre RENIEC y BN"/>
    <x v="2"/>
    <x v="0"/>
    <m/>
    <m/>
    <m/>
    <n v="0"/>
    <s v="NO"/>
    <x v="2"/>
    <n v="0"/>
    <n v="0"/>
    <d v="1899-12-30T00:00:00"/>
    <d v="1899-12-30T00:00:00"/>
    <n v="925000"/>
    <n v="925000"/>
    <n v="925000"/>
    <n v="925000"/>
    <n v="925000"/>
    <n v="925000"/>
    <n v="925000"/>
    <n v="925000"/>
    <n v="925000"/>
    <n v="925000"/>
    <n v="925000"/>
    <n v="925000"/>
    <m/>
    <n v="11100000"/>
    <m/>
    <s v=""/>
    <m/>
    <s v=""/>
    <m/>
    <s v=""/>
    <n v="11100000"/>
    <n v="0"/>
    <s v="No Significativa"/>
    <s v="SI"/>
    <m/>
    <s v="Continuidad"/>
    <s v="SI"/>
    <m/>
    <m/>
    <s v="Jessica Roxana Camacho Medina"/>
    <s v="923 420 991"/>
  </r>
  <r>
    <x v="1009"/>
    <x v="5"/>
    <x v="5"/>
    <n v="0"/>
    <s v="Gerencia de Tecnologías de Información"/>
    <n v="0"/>
    <n v="0"/>
    <x v="2"/>
    <x v="673"/>
    <s v="Adquisición de solución para garantizar la continuidad operativa del Banco"/>
    <x v="3"/>
    <x v="0"/>
    <m/>
    <m/>
    <m/>
    <s v="Muy Alta"/>
    <s v="NO"/>
    <x v="2"/>
    <n v="0"/>
    <n v="36"/>
    <d v="2022-06-29T00:00:00"/>
    <d v="2025-06-28T00:00:00"/>
    <s v=""/>
    <s v=""/>
    <n v="2095742"/>
    <s v=""/>
    <s v=""/>
    <n v="2143373"/>
    <s v=""/>
    <s v=""/>
    <n v="2143373"/>
    <s v=""/>
    <s v=""/>
    <n v="2191003"/>
    <m/>
    <n v="8573491"/>
    <m/>
    <n v="8573490"/>
    <m/>
    <n v="4239115"/>
    <m/>
    <s v=""/>
    <n v="21386096"/>
    <s v="Contratación"/>
    <s v="Significativa"/>
    <s v="SI"/>
    <m/>
    <s v="Continuidad"/>
    <s v="SI"/>
    <m/>
    <m/>
    <s v="Jessica Roxana Camacho Medina"/>
    <s v="924 420 991"/>
  </r>
  <r>
    <x v="1010"/>
    <x v="5"/>
    <x v="5"/>
    <n v="0"/>
    <s v="Gerencia de Tecnologías de Información"/>
    <n v="0"/>
    <n v="0"/>
    <x v="2"/>
    <x v="674"/>
    <s v="Fábrica de Software  FONAFE 5"/>
    <x v="2"/>
    <x v="0"/>
    <m/>
    <m/>
    <m/>
    <s v="Muy Alta"/>
    <s v="NO"/>
    <x v="2"/>
    <n v="0"/>
    <n v="36"/>
    <d v="2022-09-01T00:00:00"/>
    <d v="2025-08-31T00:00:00"/>
    <n v="1314053"/>
    <n v="584023"/>
    <n v="584023"/>
    <n v="584023"/>
    <n v="584023"/>
    <n v="584023"/>
    <n v="584024"/>
    <n v="584024"/>
    <n v="584024"/>
    <n v="584024"/>
    <n v="584024"/>
    <n v="1233433"/>
    <m/>
    <n v="8387721"/>
    <m/>
    <n v="7008199.2925000023"/>
    <m/>
    <n v="1167669"/>
    <m/>
    <s v=""/>
    <n v="16563589.292500002"/>
    <s v="Contratación"/>
    <s v="No Significativa"/>
    <s v="SI"/>
    <m/>
    <s v="Continuidad"/>
    <s v="SI"/>
    <m/>
    <m/>
    <s v="Jessica Roxana Camacho Medina"/>
    <s v="925 420 991"/>
  </r>
  <r>
    <x v="1011"/>
    <x v="5"/>
    <x v="5"/>
    <n v="0"/>
    <s v="Gerencia de Tecnologías de Información"/>
    <n v="0"/>
    <n v="0"/>
    <x v="2"/>
    <x v="675"/>
    <s v="Servicio de transmisión de datos para dependencias del Banco de la Nación en zonas rurales."/>
    <x v="2"/>
    <x v="0"/>
    <m/>
    <m/>
    <m/>
    <s v="Muy Alta"/>
    <s v="NO"/>
    <x v="2"/>
    <n v="0"/>
    <n v="36"/>
    <d v="2020-12-16T00:00:00"/>
    <d v="2023-12-15T00:00:00"/>
    <n v="560695"/>
    <n v="560695"/>
    <n v="560695"/>
    <n v="560695"/>
    <n v="560695"/>
    <n v="560695"/>
    <n v="560695"/>
    <n v="560695"/>
    <n v="560695"/>
    <n v="560695"/>
    <n v="560695"/>
    <n v="560700"/>
    <m/>
    <n v="6728345"/>
    <m/>
    <s v=""/>
    <m/>
    <s v=""/>
    <m/>
    <s v=""/>
    <n v="6728345"/>
    <s v="Contratación"/>
    <s v="Significativa"/>
    <s v="SI"/>
    <m/>
    <s v="Continuidad"/>
    <s v="SI"/>
    <m/>
    <m/>
    <s v="Jessica Roxana Camacho Medina"/>
    <s v="926 420 991"/>
  </r>
  <r>
    <x v="1012"/>
    <x v="5"/>
    <x v="5"/>
    <n v="0"/>
    <s v="Gerencia de Tecnologías de Información"/>
    <n v="0"/>
    <n v="0"/>
    <x v="11"/>
    <x v="676"/>
    <s v="Licenciamiento Microsoft"/>
    <x v="3"/>
    <x v="0"/>
    <m/>
    <m/>
    <m/>
    <s v="Muy Alta"/>
    <s v="NO"/>
    <x v="2"/>
    <n v="0"/>
    <n v="23"/>
    <d v="2022-08-10T00:00:00"/>
    <d v="2024-06-30T00:00:00"/>
    <s v=""/>
    <s v=""/>
    <s v=""/>
    <s v=""/>
    <s v=""/>
    <n v="6000000"/>
    <s v=""/>
    <s v=""/>
    <s v=""/>
    <s v=""/>
    <s v=""/>
    <s v=""/>
    <m/>
    <n v="6000000"/>
    <m/>
    <s v=""/>
    <m/>
    <s v=""/>
    <m/>
    <s v=""/>
    <n v="6000000"/>
    <s v="Contratación"/>
    <s v="No Significativa"/>
    <s v="SI"/>
    <m/>
    <s v="Continuidad"/>
    <s v="SI"/>
    <m/>
    <m/>
    <s v="Jessica Roxana Camacho Medina"/>
    <s v="927 420 991"/>
  </r>
  <r>
    <x v="1013"/>
    <x v="5"/>
    <x v="5"/>
    <n v="0"/>
    <s v="Gerencia de Tecnologías de Información"/>
    <n v="0"/>
    <n v="0"/>
    <x v="2"/>
    <x v="677"/>
    <s v="Adquisición de solución para garantizar la continuidad operativa - Saltos de MIPS programados I, II, III"/>
    <x v="3"/>
    <x v="0"/>
    <m/>
    <m/>
    <m/>
    <s v="Muy Alta"/>
    <s v="NO"/>
    <x v="2"/>
    <n v="0"/>
    <n v="36"/>
    <d v="2022-06-29T00:00:00"/>
    <d v="2025-06-28T00:00:00"/>
    <n v="2609880"/>
    <s v=""/>
    <s v=""/>
    <s v=""/>
    <s v=""/>
    <s v=""/>
    <s v=""/>
    <s v=""/>
    <n v="2904720"/>
    <s v=""/>
    <s v=""/>
    <s v=""/>
    <m/>
    <n v="5514600"/>
    <m/>
    <n v="3963960"/>
    <m/>
    <s v=""/>
    <m/>
    <s v=""/>
    <n v="9478560"/>
    <s v="Contratación"/>
    <s v="Significativa"/>
    <s v="SI"/>
    <m/>
    <s v="Continuidad"/>
    <s v="SI"/>
    <m/>
    <m/>
    <s v="Jessica Roxana Camacho Medina"/>
    <s v="928 420 991"/>
  </r>
  <r>
    <x v="1014"/>
    <x v="5"/>
    <x v="5"/>
    <n v="0"/>
    <s v="Gerencia de Tecnologías de Información"/>
    <n v="0"/>
    <n v="0"/>
    <x v="1"/>
    <x v="678"/>
    <s v="Locadores de Servicios GTI"/>
    <x v="2"/>
    <x v="0"/>
    <m/>
    <m/>
    <m/>
    <n v="0"/>
    <n v="0"/>
    <x v="1"/>
    <n v="0"/>
    <n v="0"/>
    <d v="1899-12-30T00:00:00"/>
    <d v="1899-12-30T00:00:00"/>
    <n v="261767"/>
    <n v="261767"/>
    <n v="261767"/>
    <n v="261767"/>
    <n v="261767"/>
    <n v="261767"/>
    <n v="261767"/>
    <n v="261767"/>
    <n v="261767"/>
    <n v="261767"/>
    <n v="261767"/>
    <n v="261767"/>
    <m/>
    <n v="3141204"/>
    <m/>
    <s v=""/>
    <m/>
    <s v=""/>
    <m/>
    <s v=""/>
    <n v="3141204"/>
    <n v="0"/>
    <n v="0"/>
    <s v="SI"/>
    <m/>
    <n v="0"/>
    <n v="0"/>
    <m/>
    <m/>
    <s v="Jessica Roxana Camacho Medina"/>
    <s v="929 420 991"/>
  </r>
  <r>
    <x v="1015"/>
    <x v="5"/>
    <x v="5"/>
    <n v="0"/>
    <s v="Gerencia de Tecnologías de Información"/>
    <n v="0"/>
    <n v="0"/>
    <x v="9"/>
    <x v="679"/>
    <s v="Servicio de Arrendamiento de Equipos de Cómputo para las Empresas bajo el ámbito de FONAFE"/>
    <x v="2"/>
    <x v="0"/>
    <m/>
    <m/>
    <m/>
    <s v="Muy Alta"/>
    <s v="NO"/>
    <x v="2"/>
    <n v="0"/>
    <n v="48"/>
    <d v="2022-12-16T00:00:00"/>
    <d v="2026-12-15T00:00:00"/>
    <n v="230935"/>
    <n v="230935"/>
    <n v="230935"/>
    <n v="230935"/>
    <n v="230935"/>
    <n v="230935"/>
    <n v="230935"/>
    <n v="230935"/>
    <n v="230935"/>
    <n v="230935"/>
    <n v="230935"/>
    <n v="230935"/>
    <m/>
    <n v="2771220"/>
    <m/>
    <n v="2771220"/>
    <m/>
    <n v="2771220"/>
    <m/>
    <n v="2771219.9579999992"/>
    <n v="11084879.957999999"/>
    <s v="Contratación"/>
    <s v="No Significativa"/>
    <s v="SI"/>
    <m/>
    <s v="Continuidad"/>
    <s v="SI"/>
    <m/>
    <m/>
    <s v="Jessica Roxana Camacho Medina"/>
    <s v="930 420 991"/>
  </r>
  <r>
    <x v="1016"/>
    <x v="5"/>
    <x v="5"/>
    <n v="0"/>
    <s v="Gerencia de Tecnologías de Información"/>
    <n v="0"/>
    <n v="0"/>
    <x v="1"/>
    <x v="680"/>
    <s v="Evaluación concurrente"/>
    <x v="2"/>
    <x v="0"/>
    <m/>
    <m/>
    <m/>
    <n v="0"/>
    <n v="0"/>
    <x v="1"/>
    <n v="0"/>
    <n v="0"/>
    <d v="1899-12-30T00:00:00"/>
    <d v="1899-12-30T00:00:00"/>
    <s v=""/>
    <s v=""/>
    <s v=""/>
    <s v=""/>
    <s v=""/>
    <s v=""/>
    <n v="2725628"/>
    <s v=""/>
    <s v=""/>
    <s v=""/>
    <s v=""/>
    <s v=""/>
    <m/>
    <n v="2725628"/>
    <m/>
    <s v=""/>
    <m/>
    <s v=""/>
    <m/>
    <s v=""/>
    <n v="2725628"/>
    <n v="0"/>
    <n v="0"/>
    <s v="SI"/>
    <m/>
    <n v="0"/>
    <n v="0"/>
    <m/>
    <m/>
    <s v="Jessica Roxana Camacho Medina"/>
    <s v="931 420 991"/>
  </r>
  <r>
    <x v="1017"/>
    <x v="5"/>
    <x v="5"/>
    <n v="0"/>
    <s v="Gerencia de Tecnologías de Información"/>
    <n v="0"/>
    <n v="0"/>
    <x v="2"/>
    <x v="681"/>
    <s v="Servicio de soporte y mantenimiento de base de datos para los procesos contables, administrativos, presupuestales y de gestión."/>
    <x v="2"/>
    <x v="0"/>
    <m/>
    <m/>
    <m/>
    <s v="Muy Alta"/>
    <s v="NO"/>
    <x v="2"/>
    <n v="0"/>
    <n v="36"/>
    <d v="2020-12-01T00:00:00"/>
    <d v="2023-11-30T00:00:00"/>
    <n v="2461275"/>
    <s v=""/>
    <s v=""/>
    <s v=""/>
    <s v=""/>
    <s v=""/>
    <s v=""/>
    <s v=""/>
    <s v=""/>
    <s v=""/>
    <s v=""/>
    <s v=""/>
    <m/>
    <n v="2461275"/>
    <m/>
    <s v=""/>
    <m/>
    <s v=""/>
    <m/>
    <s v=""/>
    <n v="2461275"/>
    <s v="Contratación"/>
    <s v="No Significativa"/>
    <s v="SI"/>
    <m/>
    <s v="Continuidad"/>
    <s v="SI"/>
    <m/>
    <m/>
    <s v="Jessica Roxana Camacho Medina"/>
    <s v="932 420 991"/>
  </r>
  <r>
    <x v="1018"/>
    <x v="5"/>
    <x v="5"/>
    <n v="0"/>
    <s v="Gerencia de Tecnologías de Información"/>
    <n v="0"/>
    <n v="0"/>
    <x v="2"/>
    <x v="682"/>
    <s v="Servicio Especializado de Perfiles Técnicos requeridos en el proceso de Transformación Digital - Contra. Financiera (CM N° 004-2021-BN)"/>
    <x v="2"/>
    <x v="0"/>
    <m/>
    <m/>
    <m/>
    <s v="Muy Alta"/>
    <s v="SI"/>
    <x v="2"/>
    <n v="0"/>
    <n v="24"/>
    <d v="2022-12-01T00:00:00"/>
    <d v="2024-11-30T00:00:00"/>
    <n v="203919"/>
    <n v="203919"/>
    <n v="203919"/>
    <n v="203919"/>
    <n v="203919"/>
    <n v="203919"/>
    <n v="203920"/>
    <n v="203920"/>
    <n v="203920"/>
    <n v="203920"/>
    <n v="203920"/>
    <n v="203920"/>
    <m/>
    <n v="2447034"/>
    <m/>
    <n v="2447034"/>
    <m/>
    <s v=""/>
    <m/>
    <s v=""/>
    <n v="4894068"/>
    <s v="SUB CONTRATACION"/>
    <s v="Significativa"/>
    <s v="SI"/>
    <m/>
    <s v="Continuidad"/>
    <s v="SI"/>
    <m/>
    <m/>
    <s v="Jessica Roxana Camacho Medina"/>
    <s v="933 420 991"/>
  </r>
  <r>
    <x v="1019"/>
    <x v="5"/>
    <x v="5"/>
    <n v="0"/>
    <s v="Gerencia de Tecnologías de Información"/>
    <n v="0"/>
    <n v="0"/>
    <x v="2"/>
    <x v="683"/>
    <s v="Servicio de Análisis, Desarrollo, Mtto de App en el Motor Transaccional e Interfaces Mainframe con App Externas por Líneas de Acción"/>
    <x v="2"/>
    <x v="0"/>
    <m/>
    <m/>
    <m/>
    <s v="Muy Alta"/>
    <s v="NO"/>
    <x v="2"/>
    <n v="0"/>
    <n v="18"/>
    <d v="2022-10-01T00:00:00"/>
    <d v="2024-03-31T00:00:00"/>
    <n v="190678"/>
    <n v="190678"/>
    <n v="190678"/>
    <n v="190678"/>
    <n v="190678"/>
    <n v="190678"/>
    <n v="190678"/>
    <n v="190678"/>
    <n v="190678"/>
    <n v="190678"/>
    <n v="190678"/>
    <n v="190678"/>
    <m/>
    <n v="2288136"/>
    <m/>
    <n v="572034"/>
    <m/>
    <s v=""/>
    <m/>
    <s v=""/>
    <n v="2860170"/>
    <s v="Contratación"/>
    <s v="No Significativa"/>
    <s v="SI"/>
    <m/>
    <s v="Continuidad"/>
    <s v="SI"/>
    <m/>
    <m/>
    <s v="Jessica Roxana Camacho Medina"/>
    <s v="934 420 991"/>
  </r>
  <r>
    <x v="1020"/>
    <x v="5"/>
    <x v="5"/>
    <n v="0"/>
    <s v="Gerencia de Tecnologías de Información"/>
    <n v="0"/>
    <n v="0"/>
    <x v="6"/>
    <x v="684"/>
    <s v="Servicio de mantenimiento y soporte de software para cajeros automáticos Diebold Nixdorf - ITEM 2"/>
    <x v="2"/>
    <x v="0"/>
    <m/>
    <m/>
    <m/>
    <s v="Alta"/>
    <s v="NO"/>
    <x v="2"/>
    <n v="0"/>
    <n v="0"/>
    <d v="1899-12-30T00:00:00"/>
    <d v="1899-12-30T00:00:00"/>
    <n v="89511"/>
    <n v="167834"/>
    <n v="167834"/>
    <n v="167834"/>
    <n v="167834"/>
    <n v="167834"/>
    <n v="167834"/>
    <n v="167834"/>
    <n v="167834"/>
    <n v="167834"/>
    <n v="167834"/>
    <n v="246154"/>
    <m/>
    <n v="2014005"/>
    <m/>
    <s v=""/>
    <m/>
    <s v=""/>
    <m/>
    <s v=""/>
    <n v="2014005"/>
    <s v="Contratación"/>
    <s v="No Significativa"/>
    <s v="SI"/>
    <m/>
    <s v="Continuidad"/>
    <s v="SI"/>
    <m/>
    <m/>
    <s v="Jessica Roxana Camacho Medina"/>
    <s v="935 420 991"/>
  </r>
  <r>
    <x v="1021"/>
    <x v="5"/>
    <x v="5"/>
    <n v="0"/>
    <s v="Gerencia de Tecnologías de Información"/>
    <n v="0"/>
    <n v="0"/>
    <x v="2"/>
    <x v="685"/>
    <s v="Actualización de la plataforma central que soporta la red de ATMs - Soporte"/>
    <x v="2"/>
    <x v="0"/>
    <m/>
    <m/>
    <m/>
    <s v="Muy Alta"/>
    <s v="NO"/>
    <x v="2"/>
    <n v="0"/>
    <n v="36"/>
    <d v="2022-05-06T00:00:00"/>
    <d v="2025-05-05T00:00:00"/>
    <n v="125541"/>
    <n v="163749"/>
    <n v="163749"/>
    <n v="163749"/>
    <n v="163749"/>
    <n v="163749"/>
    <n v="163749"/>
    <n v="163749"/>
    <n v="163749"/>
    <n v="163749"/>
    <n v="163749"/>
    <n v="201953"/>
    <m/>
    <n v="1964984"/>
    <m/>
    <s v=""/>
    <m/>
    <s v=""/>
    <m/>
    <s v=""/>
    <n v="1964984"/>
    <s v="Contratación"/>
    <s v="No Significativa"/>
    <s v="SI"/>
    <m/>
    <s v="Continuidad"/>
    <s v="SI"/>
    <m/>
    <m/>
    <s v="Jessica Roxana Camacho Medina"/>
    <s v="936 420 991"/>
  </r>
  <r>
    <x v="1022"/>
    <x v="5"/>
    <x v="5"/>
    <n v="0"/>
    <s v="Gerencia de Tecnologías de Información"/>
    <n v="0"/>
    <n v="0"/>
    <x v="2"/>
    <x v="671"/>
    <s v="Adquisición de solución para garantizar la continuidad operativa"/>
    <x v="3"/>
    <x v="0"/>
    <m/>
    <m/>
    <m/>
    <s v="Muy Alta"/>
    <s v="NO"/>
    <x v="2"/>
    <n v="0"/>
    <n v="36"/>
    <d v="2022-06-29T00:00:00"/>
    <d v="2025-06-28T00:00:00"/>
    <s v=""/>
    <s v=""/>
    <n v="457340"/>
    <s v=""/>
    <s v=""/>
    <n v="467735"/>
    <s v=""/>
    <s v=""/>
    <n v="467735"/>
    <s v=""/>
    <s v=""/>
    <n v="478129"/>
    <m/>
    <n v="1870939"/>
    <m/>
    <n v="1870938"/>
    <m/>
    <n v="925075"/>
    <m/>
    <s v=""/>
    <n v="4666952"/>
    <s v="Contratación"/>
    <s v="Significativa"/>
    <s v="SI"/>
    <m/>
    <s v="Continuidad"/>
    <s v="SI"/>
    <m/>
    <m/>
    <s v="Jessica Roxana Camacho Medina"/>
    <s v="937 420 991"/>
  </r>
  <r>
    <x v="1023"/>
    <x v="5"/>
    <x v="5"/>
    <n v="0"/>
    <s v="Gerencia de Tecnologías de Información"/>
    <n v="0"/>
    <n v="0"/>
    <x v="2"/>
    <x v="686"/>
    <s v="Servicio de Mantenimiento y Soporte de Productos DYNATRACE - Nuevo Contrato"/>
    <x v="2"/>
    <x v="0"/>
    <m/>
    <m/>
    <m/>
    <s v="Muy Alta"/>
    <s v="NO"/>
    <x v="0"/>
    <n v="0"/>
    <n v="36"/>
    <d v="2023-01-01T00:00:00"/>
    <d v="2025-12-30T00:00:00"/>
    <s v=""/>
    <n v="1800000"/>
    <s v=""/>
    <s v=""/>
    <s v=""/>
    <s v=""/>
    <s v=""/>
    <s v=""/>
    <s v=""/>
    <s v=""/>
    <s v=""/>
    <s v=""/>
    <m/>
    <n v="1800000"/>
    <m/>
    <n v="1800000"/>
    <m/>
    <n v="1800000"/>
    <m/>
    <s v=""/>
    <n v="5400000"/>
    <s v="Contratación"/>
    <n v="0"/>
    <s v="SI"/>
    <m/>
    <s v="Nuevo"/>
    <s v="SI"/>
    <m/>
    <m/>
    <s v="Jessica Roxana Camacho Medina"/>
    <s v="938 420 991"/>
  </r>
  <r>
    <x v="1024"/>
    <x v="5"/>
    <x v="5"/>
    <n v="0"/>
    <s v="Gerencia de Tecnologías de Información"/>
    <n v="0"/>
    <n v="0"/>
    <x v="2"/>
    <x v="687"/>
    <s v="Adquisición de solución para garantizar la continuidad operativa - Servicio de Soporte por Aumento de MIPs"/>
    <x v="3"/>
    <x v="0"/>
    <m/>
    <m/>
    <m/>
    <s v="Muy Alta"/>
    <s v="NO"/>
    <x v="2"/>
    <n v="0"/>
    <n v="36"/>
    <d v="2022-06-29T00:00:00"/>
    <d v="2025-06-28T00:00:00"/>
    <n v="444430"/>
    <s v=""/>
    <s v=""/>
    <n v="444430"/>
    <s v=""/>
    <s v=""/>
    <n v="444430"/>
    <s v=""/>
    <s v=""/>
    <n v="444429"/>
    <s v=""/>
    <s v=""/>
    <m/>
    <n v="1777719"/>
    <m/>
    <n v="1777719"/>
    <m/>
    <n v="888859"/>
    <m/>
    <s v=""/>
    <n v="4444297"/>
    <s v="Contratación"/>
    <s v="Significativa"/>
    <s v="SI"/>
    <m/>
    <s v="Continuidad"/>
    <s v="SI"/>
    <m/>
    <m/>
    <s v="Jessica Roxana Camacho Medina"/>
    <s v="939 420 991"/>
  </r>
  <r>
    <x v="1025"/>
    <x v="5"/>
    <x v="5"/>
    <n v="0"/>
    <s v="Gerencia de Tecnologías de Información"/>
    <n v="0"/>
    <n v="0"/>
    <x v="2"/>
    <x v="688"/>
    <s v="Adquisición del Servicio de Mantenimiento de los Equipos de Comunicaciones de Data Centers CDP (San Borja)  CDRec (Chiclayo) y CDAlterno (San Isidro)"/>
    <x v="2"/>
    <x v="0"/>
    <m/>
    <m/>
    <m/>
    <s v="Muy Alta"/>
    <s v="NO"/>
    <x v="2"/>
    <n v="0"/>
    <n v="36"/>
    <d v="2023-01-01T00:00:00"/>
    <d v="2025-12-31T00:00:00"/>
    <s v=""/>
    <s v=""/>
    <s v=""/>
    <s v=""/>
    <s v=""/>
    <n v="847458"/>
    <s v=""/>
    <s v=""/>
    <s v=""/>
    <s v=""/>
    <s v=""/>
    <n v="847458"/>
    <m/>
    <n v="1694916"/>
    <m/>
    <n v="1694915"/>
    <m/>
    <n v="1694915"/>
    <m/>
    <s v=""/>
    <n v="5084746"/>
    <s v="Contratación"/>
    <n v="0"/>
    <s v="SI"/>
    <m/>
    <s v="Continuidad"/>
    <s v="SI"/>
    <m/>
    <m/>
    <s v="Jessica Roxana Camacho Medina"/>
    <s v="940 420 991"/>
  </r>
  <r>
    <x v="1026"/>
    <x v="5"/>
    <x v="5"/>
    <n v="0"/>
    <s v="Gerencia de Tecnologías de Información"/>
    <n v="0"/>
    <n v="0"/>
    <x v="2"/>
    <x v="689"/>
    <s v="Servicio De Mantenimiento Preventivo, Correctivo Y Actualización De Versiones De Software De Los Equipos De Comunicaciones Principales De Los Data Centers Y Nueva Sede Institucional Del Banco De La Nación"/>
    <x v="2"/>
    <x v="0"/>
    <m/>
    <m/>
    <m/>
    <s v="Muy Alta"/>
    <s v="NO"/>
    <x v="2"/>
    <n v="0"/>
    <n v="36"/>
    <d v="2022-03-26T00:00:00"/>
    <d v="2025-03-25T00:00:00"/>
    <s v=""/>
    <s v=""/>
    <n v="843967"/>
    <s v=""/>
    <s v=""/>
    <s v=""/>
    <s v=""/>
    <s v=""/>
    <n v="843968"/>
    <s v=""/>
    <s v=""/>
    <s v=""/>
    <m/>
    <n v="1687935"/>
    <m/>
    <n v="1687934"/>
    <m/>
    <n v="843967"/>
    <m/>
    <s v=""/>
    <n v="4219836"/>
    <s v="Contratación"/>
    <s v="Significativa"/>
    <s v="SI"/>
    <m/>
    <s v="Continuidad"/>
    <s v="SI"/>
    <m/>
    <m/>
    <s v="Jessica Roxana Camacho Medina"/>
    <s v="941 420 991"/>
  </r>
  <r>
    <x v="1027"/>
    <x v="5"/>
    <x v="5"/>
    <n v="0"/>
    <s v="Gerencia de Tecnologías de Información"/>
    <n v="0"/>
    <n v="0"/>
    <x v="2"/>
    <x v="690"/>
    <s v="Servicio de Mantenimiento Preventivo, Correctivo y Soporte del Sistema de Gestión de Eventos Mainframe  - Nuevo Contrato"/>
    <x v="2"/>
    <x v="0"/>
    <m/>
    <m/>
    <m/>
    <s v="Muy Alta"/>
    <s v="NO"/>
    <x v="2"/>
    <n v="0"/>
    <n v="36"/>
    <d v="2023-01-01T00:00:00"/>
    <d v="2025-12-31T00:00:00"/>
    <n v="140000"/>
    <n v="140000"/>
    <n v="140000"/>
    <n v="140000"/>
    <n v="140000"/>
    <n v="140000"/>
    <n v="140000"/>
    <n v="140000"/>
    <n v="140000"/>
    <n v="140000"/>
    <n v="140000"/>
    <n v="140000"/>
    <m/>
    <n v="1680000"/>
    <m/>
    <n v="1680000"/>
    <m/>
    <n v="1680000"/>
    <m/>
    <s v=""/>
    <n v="5040000"/>
    <s v="Contratación"/>
    <s v="Significativa"/>
    <s v="SI"/>
    <m/>
    <s v="Continuidad"/>
    <s v="SI"/>
    <m/>
    <m/>
    <s v="Jessica Roxana Camacho Medina"/>
    <s v="942 420 991"/>
  </r>
  <r>
    <x v="1028"/>
    <x v="5"/>
    <x v="5"/>
    <n v="0"/>
    <s v="Gerencia de Tecnologías de Información"/>
    <n v="0"/>
    <n v="0"/>
    <x v="2"/>
    <x v="691"/>
    <s v="Servicio de transmisión de datos para dependencias del Banco de la Nación en zonas rurales - Adenda"/>
    <x v="2"/>
    <x v="0"/>
    <m/>
    <m/>
    <m/>
    <s v="Muy Alta"/>
    <s v="NO"/>
    <x v="2"/>
    <n v="0"/>
    <n v="23"/>
    <d v="2022-01-16T00:00:00"/>
    <d v="2023-12-15T00:00:00"/>
    <n v="132206"/>
    <n v="132206"/>
    <n v="132206"/>
    <n v="132206"/>
    <n v="132206"/>
    <n v="132206"/>
    <n v="132206"/>
    <n v="132206"/>
    <n v="132206"/>
    <n v="132206"/>
    <n v="132206"/>
    <n v="132208"/>
    <m/>
    <n v="1586474"/>
    <m/>
    <s v=""/>
    <m/>
    <s v=""/>
    <m/>
    <s v=""/>
    <n v="1586474"/>
    <s v="Contratación"/>
    <s v="Significativa"/>
    <s v="SI"/>
    <m/>
    <s v="Continuidad"/>
    <s v="SI"/>
    <m/>
    <m/>
    <s v="Jessica Roxana Camacho Medina"/>
    <s v="943 420 991"/>
  </r>
  <r>
    <x v="1029"/>
    <x v="5"/>
    <x v="5"/>
    <n v="0"/>
    <s v="Gerencia de Tecnologías de Información"/>
    <n v="0"/>
    <n v="0"/>
    <x v="2"/>
    <x v="692"/>
    <s v="Servicio de Reparación, Reemplazo y Suministro  de Equipos Electromecánico de los centros de Cómputo del Banco de la Nación."/>
    <x v="2"/>
    <x v="0"/>
    <m/>
    <m/>
    <m/>
    <s v="Muy Alta"/>
    <s v="NO"/>
    <x v="0"/>
    <n v="0"/>
    <n v="6"/>
    <d v="2023-01-01T00:00:00"/>
    <d v="2023-06-30T00:00:00"/>
    <s v=""/>
    <s v=""/>
    <n v="762712"/>
    <s v=""/>
    <s v=""/>
    <s v=""/>
    <n v="762712"/>
    <s v=""/>
    <s v=""/>
    <s v=""/>
    <s v=""/>
    <s v=""/>
    <m/>
    <n v="1525424"/>
    <m/>
    <s v=""/>
    <m/>
    <s v=""/>
    <m/>
    <s v=""/>
    <n v="1525424"/>
    <s v="Contratación"/>
    <n v="0"/>
    <s v="SI"/>
    <m/>
    <s v="Nuevo"/>
    <s v="NO"/>
    <m/>
    <m/>
    <n v="1525423.7288135595"/>
    <s v="944 420 991"/>
  </r>
  <r>
    <x v="1030"/>
    <x v="5"/>
    <x v="5"/>
    <n v="0"/>
    <s v="Gerencia de Tecnologías de Información"/>
    <n v="0"/>
    <n v="0"/>
    <x v="6"/>
    <x v="693"/>
    <s v="Core para la actualizacion del sistema operativo en cajeros automaticos Diebold"/>
    <x v="3"/>
    <x v="0"/>
    <m/>
    <m/>
    <m/>
    <s v="Muy Alta"/>
    <s v="NO"/>
    <x v="2"/>
    <n v="0"/>
    <n v="8"/>
    <d v="2021-11-25T00:00:00"/>
    <d v="2022-08-17T00:00:00"/>
    <s v=""/>
    <s v=""/>
    <n v="1302704"/>
    <s v=""/>
    <s v=""/>
    <s v=""/>
    <s v=""/>
    <s v=""/>
    <s v=""/>
    <s v=""/>
    <s v=""/>
    <s v=""/>
    <m/>
    <n v="1302704"/>
    <m/>
    <s v=""/>
    <m/>
    <s v=""/>
    <m/>
    <s v=""/>
    <n v="1302704"/>
    <s v="Contratación"/>
    <n v="0"/>
    <s v="SI"/>
    <m/>
    <s v="Continuidad"/>
    <n v="0"/>
    <m/>
    <m/>
    <s v="Jessica Roxana Camacho Medina"/>
    <s v="945 420 991"/>
  </r>
  <r>
    <x v="1031"/>
    <x v="5"/>
    <x v="5"/>
    <n v="0"/>
    <s v="Gerencia de Tecnologías de Información"/>
    <n v="0"/>
    <n v="0"/>
    <x v="2"/>
    <x v="694"/>
    <s v="Consultoría Especializada en Tecnologías de Información"/>
    <x v="2"/>
    <x v="0"/>
    <m/>
    <m/>
    <m/>
    <s v="Muy Alta"/>
    <s v="NO"/>
    <x v="0"/>
    <n v="0"/>
    <n v="24"/>
    <d v="2023-01-01T00:00:00"/>
    <d v="2024-12-31T00:00:00"/>
    <s v=""/>
    <s v=""/>
    <n v="300000"/>
    <s v=""/>
    <s v=""/>
    <n v="300000"/>
    <s v=""/>
    <s v=""/>
    <n v="300000"/>
    <s v=""/>
    <s v=""/>
    <n v="300000"/>
    <m/>
    <n v="1200000"/>
    <m/>
    <n v="1200000"/>
    <m/>
    <s v=""/>
    <m/>
    <s v=""/>
    <n v="2400000"/>
    <s v="Contratación"/>
    <n v="0"/>
    <s v="SI"/>
    <m/>
    <s v="Continuidad"/>
    <n v="0"/>
    <m/>
    <m/>
    <s v="Jessica Roxana Camacho Medina"/>
    <s v="946 420 991"/>
  </r>
  <r>
    <x v="1032"/>
    <x v="5"/>
    <x v="5"/>
    <n v="0"/>
    <s v="Gerencia de Tecnologías de Información"/>
    <n v="0"/>
    <n v="0"/>
    <x v="2"/>
    <x v="695"/>
    <s v="Servicio de mantenimiento preventivo y correctivo del sistema de almacenamiento High End"/>
    <x v="2"/>
    <x v="0"/>
    <m/>
    <m/>
    <m/>
    <s v="Muy Alta"/>
    <s v="NO"/>
    <x v="2"/>
    <n v="0"/>
    <n v="36"/>
    <d v="2022-11-17T00:00:00"/>
    <d v="2025-11-16T00:00:00"/>
    <s v=""/>
    <n v="586158"/>
    <s v=""/>
    <s v=""/>
    <s v=""/>
    <s v=""/>
    <s v=""/>
    <n v="586159"/>
    <s v=""/>
    <s v=""/>
    <s v=""/>
    <s v=""/>
    <m/>
    <n v="1172317"/>
    <m/>
    <n v="1172317"/>
    <m/>
    <n v="1172317"/>
    <m/>
    <s v=""/>
    <n v="3516951"/>
    <s v="Contratación"/>
    <s v="No Significativa"/>
    <s v="SI"/>
    <m/>
    <s v="Nuevo"/>
    <s v="SI"/>
    <m/>
    <m/>
    <s v="Jessica Roxana Camacho Medina"/>
    <s v="947 420 991"/>
  </r>
  <r>
    <x v="1033"/>
    <x v="5"/>
    <x v="5"/>
    <n v="0"/>
    <s v="Gerencia de Tecnologías de Información"/>
    <n v="0"/>
    <n v="0"/>
    <x v="2"/>
    <x v="663"/>
    <s v="Servicio para la atención de requerimientos en el proceso de certificación de productos de software y hardware"/>
    <x v="2"/>
    <x v="0"/>
    <m/>
    <m/>
    <m/>
    <s v="Muy Alta"/>
    <s v="NO"/>
    <x v="2"/>
    <n v="0"/>
    <n v="36"/>
    <d v="2020-10-03T00:00:00"/>
    <d v="2023-10-02T00:00:00"/>
    <n v="5612"/>
    <n v="168357"/>
    <n v="168357"/>
    <n v="143509"/>
    <n v="81161"/>
    <n v="429292"/>
    <s v=""/>
    <s v=""/>
    <s v=""/>
    <s v=""/>
    <s v=""/>
    <s v=""/>
    <m/>
    <n v="996288"/>
    <m/>
    <s v=""/>
    <m/>
    <s v=""/>
    <m/>
    <s v=""/>
    <n v="996288"/>
    <s v="Contratación"/>
    <n v="0"/>
    <s v="SI"/>
    <m/>
    <s v="Continuidad"/>
    <n v="0"/>
    <m/>
    <m/>
    <s v="Jessica Roxana Camacho Medina"/>
    <s v="948 420 991"/>
  </r>
  <r>
    <x v="1034"/>
    <x v="5"/>
    <x v="5"/>
    <n v="0"/>
    <s v="Gerencia de Tecnologías de Información"/>
    <n v="0"/>
    <n v="0"/>
    <x v="2"/>
    <x v="696"/>
    <s v="Servicio de Mantenimiento y soporte del Software para automatización de procesos Control M"/>
    <x v="2"/>
    <x v="0"/>
    <m/>
    <m/>
    <m/>
    <s v="Muy Alta"/>
    <s v="NO"/>
    <x v="2"/>
    <n v="0"/>
    <n v="36"/>
    <d v="2022-05-20T00:00:00"/>
    <d v="2025-05-19T00:00:00"/>
    <s v=""/>
    <n v="117701"/>
    <s v=""/>
    <s v=""/>
    <n v="216186"/>
    <s v=""/>
    <s v=""/>
    <n v="216186"/>
    <s v=""/>
    <s v=""/>
    <n v="216186"/>
    <n v="98484"/>
    <m/>
    <n v="864743"/>
    <m/>
    <n v="864743"/>
    <m/>
    <n v="333887"/>
    <m/>
    <s v=""/>
    <n v="2063373"/>
    <s v="Contratación"/>
    <s v="Significativa"/>
    <s v="SI"/>
    <m/>
    <s v="Continuidad"/>
    <s v="SI"/>
    <m/>
    <m/>
    <s v="Jessica Roxana Camacho Medina"/>
    <s v="949 420 991"/>
  </r>
  <r>
    <x v="1035"/>
    <x v="5"/>
    <x v="5"/>
    <n v="0"/>
    <s v="Gerencia de Tecnologías de Información"/>
    <n v="0"/>
    <n v="0"/>
    <x v="2"/>
    <x v="697"/>
    <s v="Servicio de Mantenimiento y soporte para la solución integral de almacenamiento y gestión de cintas de datos: Librería virtual de cintas, librería robótica de cintas"/>
    <x v="2"/>
    <x v="0"/>
    <m/>
    <m/>
    <m/>
    <s v="Muy Alta"/>
    <s v="NO"/>
    <x v="2"/>
    <n v="0"/>
    <n v="36"/>
    <d v="2021-02-16T00:00:00"/>
    <d v="2024-02-15T00:00:00"/>
    <s v=""/>
    <n v="97917"/>
    <s v=""/>
    <s v=""/>
    <n v="195834"/>
    <s v=""/>
    <s v=""/>
    <n v="195834"/>
    <s v=""/>
    <s v=""/>
    <n v="195834"/>
    <n v="97916"/>
    <m/>
    <n v="783335"/>
    <m/>
    <n v="783335"/>
    <m/>
    <s v=""/>
    <m/>
    <s v=""/>
    <n v="1566670"/>
    <s v="Contratación"/>
    <s v="No Significativa"/>
    <s v="SI"/>
    <m/>
    <s v="Continuidad"/>
    <s v="SI"/>
    <m/>
    <m/>
    <s v="Jessica Roxana Camacho Medina"/>
    <s v="950 420 991"/>
  </r>
  <r>
    <x v="1036"/>
    <x v="5"/>
    <x v="5"/>
    <n v="0"/>
    <s v="Gerencia de Tecnologías de Información"/>
    <n v="0"/>
    <n v="0"/>
    <x v="2"/>
    <x v="698"/>
    <s v="Servicio RSDI - Lima / Provincia"/>
    <x v="2"/>
    <x v="0"/>
    <m/>
    <m/>
    <m/>
    <s v="Muy Alta"/>
    <s v="NO"/>
    <x v="2"/>
    <n v="0"/>
    <n v="60"/>
    <d v="2020-01-01T00:00:00"/>
    <d v="2024-01-30T00:00:00"/>
    <n v="61948"/>
    <n v="61948"/>
    <n v="61948"/>
    <n v="61948"/>
    <n v="61948"/>
    <n v="61948"/>
    <n v="61948"/>
    <n v="61948"/>
    <n v="61948"/>
    <n v="61948"/>
    <n v="61948"/>
    <n v="61888"/>
    <m/>
    <n v="743316"/>
    <m/>
    <s v=""/>
    <m/>
    <s v=""/>
    <m/>
    <s v=""/>
    <n v="743316"/>
    <s v="Contratación"/>
    <s v="No Significativa"/>
    <s v="SI"/>
    <m/>
    <s v="Continuidad"/>
    <s v="SI"/>
    <m/>
    <m/>
    <s v="Jessica Roxana Camacho Medina"/>
    <s v="951 420 991"/>
  </r>
  <r>
    <x v="1037"/>
    <x v="5"/>
    <x v="5"/>
    <n v="0"/>
    <s v="Gerencia de Tecnologías de Información"/>
    <n v="0"/>
    <n v="0"/>
    <x v="2"/>
    <x v="699"/>
    <s v="Adquisición de la Licencia y Servicio de Mantenimiento y Soporte de software de Depuración para el Ambiente de la LPAR de Certificación (xpediter calidad) (PP)"/>
    <x v="2"/>
    <x v="0"/>
    <m/>
    <m/>
    <m/>
    <s v="Muy Alta"/>
    <s v="NO"/>
    <x v="0"/>
    <n v="0"/>
    <n v="1"/>
    <d v="2022-12-22T00:00:00"/>
    <d v="2023-01-01T00:00:00"/>
    <s v=""/>
    <n v="724538"/>
    <s v=""/>
    <s v=""/>
    <s v=""/>
    <s v=""/>
    <s v=""/>
    <s v=""/>
    <s v=""/>
    <s v=""/>
    <s v=""/>
    <s v=""/>
    <m/>
    <n v="724538"/>
    <m/>
    <s v=""/>
    <m/>
    <s v=""/>
    <m/>
    <s v=""/>
    <n v="724538"/>
    <s v="Contratación"/>
    <s v="No Significativa"/>
    <s v="SI"/>
    <m/>
    <s v="Nuevo"/>
    <s v="NO"/>
    <m/>
    <m/>
    <s v="Jessica Roxana Camacho Medina"/>
    <s v="952 420 991"/>
  </r>
  <r>
    <x v="1038"/>
    <x v="5"/>
    <x v="5"/>
    <n v="0"/>
    <s v="Gerencia de Tecnologías de Información"/>
    <n v="0"/>
    <n v="0"/>
    <x v="2"/>
    <x v="700"/>
    <s v="Reubicación Centro de Cómputo Ante Desastre dentro del inmueble de la Agencia N° 1 del - Chiclayo  del Banco Nación."/>
    <x v="2"/>
    <x v="0"/>
    <m/>
    <m/>
    <m/>
    <s v="Alta"/>
    <s v="NO"/>
    <x v="0"/>
    <n v="0"/>
    <n v="18"/>
    <d v="2023-06-15T00:00:00"/>
    <d v="2024-12-15T00:00:00"/>
    <s v=""/>
    <s v=""/>
    <s v=""/>
    <s v=""/>
    <s v=""/>
    <n v="711865"/>
    <s v=""/>
    <s v=""/>
    <s v=""/>
    <s v=""/>
    <s v=""/>
    <s v=""/>
    <m/>
    <n v="711865"/>
    <m/>
    <n v="1661017"/>
    <m/>
    <s v=""/>
    <m/>
    <s v=""/>
    <n v="2372882"/>
    <s v="Contratación"/>
    <n v="0"/>
    <s v="SI"/>
    <m/>
    <s v="Nuevo"/>
    <s v="NO"/>
    <m/>
    <m/>
    <s v="Jessica Roxana Camacho Medina"/>
    <s v="953 420 991"/>
  </r>
  <r>
    <x v="1039"/>
    <x v="5"/>
    <x v="5"/>
    <n v="0"/>
    <s v="Gerencia de Tecnologías de Información"/>
    <n v="0"/>
    <n v="0"/>
    <x v="6"/>
    <x v="701"/>
    <s v="Servicio de Mantenimiento y Soporte de Software para Cajeros Automáticos NCR - ITEM 2"/>
    <x v="2"/>
    <x v="0"/>
    <m/>
    <m/>
    <m/>
    <s v="Muy Alta"/>
    <s v="NO"/>
    <x v="2"/>
    <n v="0"/>
    <n v="36"/>
    <d v="2021-09-23T00:00:00"/>
    <d v="2024-09-22T00:00:00"/>
    <n v="41741"/>
    <n v="56919"/>
    <n v="56919"/>
    <n v="56919"/>
    <n v="56919"/>
    <n v="56919"/>
    <n v="56919"/>
    <n v="56919"/>
    <n v="56919"/>
    <n v="56919"/>
    <n v="56919"/>
    <n v="72101"/>
    <m/>
    <n v="683032"/>
    <m/>
    <n v="497095"/>
    <m/>
    <s v=""/>
    <m/>
    <s v=""/>
    <n v="1180127"/>
    <s v="Contratación"/>
    <s v="No Significativa"/>
    <s v="SI"/>
    <m/>
    <s v="Continuidad"/>
    <s v="SI"/>
    <m/>
    <m/>
    <s v="Jessica Roxana Camacho Medina"/>
    <s v="954 420 991"/>
  </r>
  <r>
    <x v="1040"/>
    <x v="5"/>
    <x v="5"/>
    <n v="0"/>
    <s v="Gerencia de Tecnologías de Información"/>
    <n v="0"/>
    <n v="0"/>
    <x v="2"/>
    <x v="702"/>
    <s v="Herramienta de trazabilidad mainframe - sistemas abiertos  - Nuevo Contrato"/>
    <x v="2"/>
    <x v="0"/>
    <m/>
    <m/>
    <m/>
    <s v="Muy Alta"/>
    <s v="NO"/>
    <x v="2"/>
    <n v="0"/>
    <n v="48"/>
    <d v="2023-01-01T00:00:00"/>
    <d v="2026-12-31T00:00:00"/>
    <n v="56000"/>
    <n v="56000"/>
    <n v="56000"/>
    <n v="56000"/>
    <n v="56000"/>
    <n v="56000"/>
    <n v="56000"/>
    <n v="56000"/>
    <n v="56000"/>
    <n v="56000"/>
    <n v="56000"/>
    <n v="56000"/>
    <m/>
    <n v="672000"/>
    <m/>
    <n v="672000"/>
    <m/>
    <n v="672000"/>
    <m/>
    <n v="672000"/>
    <n v="2688000"/>
    <s v="Contratación"/>
    <s v="Significativa"/>
    <s v="SI"/>
    <m/>
    <s v="Continuidad"/>
    <s v="SI"/>
    <m/>
    <m/>
    <s v="Jessica Roxana Camacho Medina"/>
    <s v="955 420 991"/>
  </r>
  <r>
    <x v="1041"/>
    <x v="5"/>
    <x v="5"/>
    <n v="0"/>
    <s v="Gerencia de Tecnologías de Información"/>
    <n v="0"/>
    <n v="0"/>
    <x v="2"/>
    <x v="703"/>
    <s v="Servicio soporte y mejora continua a las aplicaciones de las plataformas de la Seguridad e Identidades on Premise, nube (SaaS Cloud)."/>
    <x v="2"/>
    <x v="0"/>
    <m/>
    <m/>
    <m/>
    <s v="Muy Alta"/>
    <s v="NO"/>
    <x v="2"/>
    <n v="0"/>
    <n v="36"/>
    <d v="2021-11-26T00:00:00"/>
    <d v="2024-11-25T00:00:00"/>
    <n v="41667"/>
    <n v="50000"/>
    <n v="50000"/>
    <n v="50000"/>
    <n v="50000"/>
    <n v="50000"/>
    <n v="50000"/>
    <n v="50000"/>
    <n v="50000"/>
    <n v="50000"/>
    <n v="50000"/>
    <n v="58333"/>
    <m/>
    <n v="600000"/>
    <m/>
    <n v="541667"/>
    <m/>
    <s v=""/>
    <m/>
    <s v=""/>
    <n v="1141667"/>
    <s v="Contratación"/>
    <s v="No Significativa"/>
    <s v="SI"/>
    <m/>
    <s v="Continuidad"/>
    <s v="NO"/>
    <m/>
    <m/>
    <s v="Jessica Roxana Camacho Medina"/>
    <s v="957 420 991"/>
  </r>
  <r>
    <x v="1042"/>
    <x v="5"/>
    <x v="5"/>
    <n v="0"/>
    <s v="Gerencia de Tecnologías de Información"/>
    <n v="0"/>
    <n v="0"/>
    <x v="10"/>
    <x v="704"/>
    <s v="Proyecto: Solución Tecnológica para la Prevención de Fraudes, LA/FT y Aplicación de Scoring de Riesgos de LA/FT (SENTINEL)"/>
    <x v="2"/>
    <x v="0"/>
    <m/>
    <m/>
    <m/>
    <s v="Moderada"/>
    <s v="NO"/>
    <x v="0"/>
    <n v="0"/>
    <n v="12"/>
    <d v="2023-01-01T00:00:00"/>
    <d v="2023-12-31T00:00:00"/>
    <s v=""/>
    <s v=""/>
    <s v=""/>
    <n v="551692"/>
    <s v=""/>
    <s v=""/>
    <s v=""/>
    <s v=""/>
    <s v=""/>
    <s v=""/>
    <s v=""/>
    <s v=""/>
    <m/>
    <n v="551692"/>
    <m/>
    <s v=""/>
    <m/>
    <s v=""/>
    <m/>
    <s v=""/>
    <n v="551692"/>
    <s v="Contratación"/>
    <s v="No Significativa"/>
    <s v="SI"/>
    <m/>
    <s v="Nuevo"/>
    <s v="NO"/>
    <m/>
    <m/>
    <s v="Jessica Roxana Camacho Medina"/>
    <s v="958 420 991"/>
  </r>
  <r>
    <x v="1043"/>
    <x v="5"/>
    <x v="5"/>
    <n v="0"/>
    <s v="Gerencia de Tecnologías de Información"/>
    <n v="0"/>
    <n v="0"/>
    <x v="2"/>
    <x v="705"/>
    <s v=" Contratación de PENTESTING y Ethical Hacking"/>
    <x v="2"/>
    <x v="0"/>
    <m/>
    <m/>
    <m/>
    <s v="Muy Alta"/>
    <s v="NO"/>
    <x v="2"/>
    <n v="0"/>
    <n v="36"/>
    <d v="2023-02-01T00:00:00"/>
    <d v="2026-01-30T00:00:00"/>
    <s v=""/>
    <n v="47081"/>
    <n v="47081"/>
    <n v="47081"/>
    <n v="47081"/>
    <n v="47081"/>
    <n v="47081"/>
    <n v="47081"/>
    <n v="47081"/>
    <n v="47081"/>
    <n v="47081"/>
    <n v="47081"/>
    <m/>
    <n v="517891"/>
    <m/>
    <n v="564972"/>
    <m/>
    <n v="564972"/>
    <m/>
    <n v="47081"/>
    <n v="1694916"/>
    <s v="Contratación"/>
    <s v="No Significativa"/>
    <s v="SI"/>
    <m/>
    <s v="Continuidad"/>
    <s v="SI"/>
    <m/>
    <m/>
    <s v="Jessica Roxana Camacho Medina"/>
    <s v="959 420 991"/>
  </r>
  <r>
    <x v="1044"/>
    <x v="5"/>
    <x v="5"/>
    <n v="0"/>
    <s v="Gerencia de Tecnologías de Información"/>
    <n v="0"/>
    <n v="0"/>
    <x v="2"/>
    <x v="706"/>
    <s v="Servicio de Implementación de Conexiones Remotas y Administración de la Infraestructura de los Centros de Cómputo del BN."/>
    <x v="2"/>
    <x v="0"/>
    <m/>
    <m/>
    <m/>
    <s v="Muy Alta"/>
    <s v="NO"/>
    <x v="2"/>
    <n v="0"/>
    <n v="36"/>
    <d v="2023-01-01T00:00:00"/>
    <d v="2026-12-31T00:00:00"/>
    <n v="37665"/>
    <s v=""/>
    <s v=""/>
    <n v="112994"/>
    <s v=""/>
    <s v=""/>
    <n v="112994"/>
    <s v=""/>
    <s v=""/>
    <n v="112994"/>
    <s v=""/>
    <n v="75331"/>
    <m/>
    <n v="451978"/>
    <m/>
    <n v="451977"/>
    <m/>
    <n v="376648"/>
    <m/>
    <s v=""/>
    <n v="1280603"/>
    <s v="Contratación"/>
    <n v="0"/>
    <s v="SI"/>
    <m/>
    <s v="Continuidad"/>
    <s v="SI"/>
    <m/>
    <m/>
    <s v="Jessica Roxana Camacho Medina"/>
    <s v="960 420 991"/>
  </r>
  <r>
    <x v="1045"/>
    <x v="5"/>
    <x v="5"/>
    <n v="0"/>
    <s v="Gerencia de Tecnologías de Información"/>
    <n v="0"/>
    <n v="0"/>
    <x v="2"/>
    <x v="707"/>
    <s v="Servicio de gestión de licencias de software (inventario de sw)"/>
    <x v="2"/>
    <x v="0"/>
    <m/>
    <m/>
    <m/>
    <s v="Muy Alta"/>
    <s v="NO"/>
    <x v="2"/>
    <n v="0"/>
    <n v="36"/>
    <d v="2020-08-07T00:00:00"/>
    <d v="2023-08-06T00:00:00"/>
    <s v=""/>
    <n v="73333"/>
    <s v=""/>
    <n v="122222"/>
    <s v=""/>
    <n v="122222"/>
    <s v=""/>
    <n v="122223"/>
    <s v=""/>
    <s v=""/>
    <s v=""/>
    <s v=""/>
    <m/>
    <n v="440000"/>
    <m/>
    <s v=""/>
    <m/>
    <s v=""/>
    <m/>
    <s v=""/>
    <n v="440000"/>
    <s v="Contratación"/>
    <s v="No Significativa"/>
    <s v="SI"/>
    <m/>
    <s v="Continuidad"/>
    <s v="SI"/>
    <m/>
    <m/>
    <s v="Jessica Roxana Camacho Medina"/>
    <s v="961 420 991"/>
  </r>
  <r>
    <x v="1046"/>
    <x v="5"/>
    <x v="5"/>
    <n v="0"/>
    <s v="Gerencia de Tecnologías de Información"/>
    <n v="0"/>
    <n v="0"/>
    <x v="2"/>
    <x v="660"/>
    <s v="Servicio de Comunicación mediante Fibra Óptica Data Centers y Sedes BN"/>
    <x v="2"/>
    <x v="0"/>
    <m/>
    <m/>
    <m/>
    <s v="Muy Alta"/>
    <s v="NO"/>
    <x v="2"/>
    <n v="0"/>
    <n v="36"/>
    <d v="2020-05-17T00:00:00"/>
    <d v="2023-05-16T00:00:00"/>
    <n v="50781"/>
    <n v="95217"/>
    <n v="95217"/>
    <n v="95217"/>
    <n v="95217"/>
    <s v=""/>
    <s v=""/>
    <s v=""/>
    <s v=""/>
    <s v=""/>
    <s v=""/>
    <s v=""/>
    <m/>
    <n v="431649"/>
    <m/>
    <s v=""/>
    <m/>
    <s v=""/>
    <m/>
    <s v=""/>
    <n v="431649"/>
    <s v="Contratación"/>
    <n v="0"/>
    <s v="SI"/>
    <m/>
    <s v="Continuidad"/>
    <s v="SI"/>
    <m/>
    <m/>
    <s v="Jessica Roxana Camacho Medina"/>
    <s v="962 420 991"/>
  </r>
  <r>
    <x v="1047"/>
    <x v="5"/>
    <x v="5"/>
    <n v="0"/>
    <s v="Gerencia de Tecnologías de Información"/>
    <n v="0"/>
    <n v="0"/>
    <x v="2"/>
    <x v="708"/>
    <s v="Updgrade del told"/>
    <x v="2"/>
    <x v="0"/>
    <m/>
    <m/>
    <m/>
    <s v="Muy Alta"/>
    <s v="NO"/>
    <x v="0"/>
    <n v="0"/>
    <n v="12"/>
    <d v="2023-01-01T00:00:00"/>
    <d v="2023-12-31T00:00:00"/>
    <s v=""/>
    <s v=""/>
    <n v="105932"/>
    <s v=""/>
    <s v=""/>
    <n v="105932"/>
    <s v=""/>
    <s v=""/>
    <n v="105932"/>
    <s v=""/>
    <s v=""/>
    <n v="105933"/>
    <m/>
    <n v="423729"/>
    <m/>
    <s v=""/>
    <m/>
    <s v=""/>
    <m/>
    <s v=""/>
    <n v="423729"/>
    <s v="Contratación"/>
    <s v="No Significativa"/>
    <s v="SI"/>
    <m/>
    <s v="Nuevo"/>
    <s v="NO"/>
    <m/>
    <m/>
    <s v="Jessica Roxana Camacho Medina"/>
    <s v="963 420 991"/>
  </r>
  <r>
    <x v="1048"/>
    <x v="5"/>
    <x v="5"/>
    <n v="0"/>
    <s v="Gerencia de Tecnologías de Información"/>
    <n v="0"/>
    <n v="0"/>
    <x v="2"/>
    <x v="709"/>
    <s v="Renovación de Soporte de Granja de Servidores Empresariales (Mantenimiento y Soporte de Servidores corporativos: contrato anterior)"/>
    <x v="2"/>
    <x v="0"/>
    <m/>
    <m/>
    <m/>
    <s v="Muy Alta"/>
    <s v="NO"/>
    <x v="0"/>
    <n v="0"/>
    <n v="24"/>
    <d v="2023-07-28T00:00:00"/>
    <d v="2025-07-27T00:00:00"/>
    <s v=""/>
    <s v=""/>
    <s v=""/>
    <s v=""/>
    <s v=""/>
    <s v=""/>
    <s v=""/>
    <s v=""/>
    <s v=""/>
    <n v="243644"/>
    <s v=""/>
    <n v="170551"/>
    <m/>
    <n v="414195"/>
    <m/>
    <n v="974576"/>
    <m/>
    <n v="560381"/>
    <m/>
    <s v=""/>
    <n v="1949152"/>
    <s v="Contratación"/>
    <s v="No Significativa"/>
    <s v="SI"/>
    <m/>
    <s v="Nuevo"/>
    <s v="SI"/>
    <m/>
    <m/>
    <s v="Jessica Roxana Camacho Medina"/>
    <s v="964 420 991"/>
  </r>
  <r>
    <x v="1049"/>
    <x v="5"/>
    <x v="5"/>
    <n v="0"/>
    <s v="Gerencia de Tecnologías de Información"/>
    <n v="0"/>
    <n v="0"/>
    <x v="2"/>
    <x v="710"/>
    <s v="ITEM II - Servicio De Mantenimiento Predictivo, Preventivo Y Correctivo De La Infraestructura Física Del Centro De Cómputo Principal Del Banco De La Nación - San Borja"/>
    <x v="2"/>
    <x v="0"/>
    <m/>
    <m/>
    <m/>
    <s v="Muy Alta"/>
    <s v="NO"/>
    <x v="2"/>
    <n v="0"/>
    <n v="36"/>
    <d v="2022-04-07T00:00:00"/>
    <d v="2025-04-06T00:00:00"/>
    <n v="6780"/>
    <s v=""/>
    <s v=""/>
    <n v="101695"/>
    <s v=""/>
    <s v=""/>
    <n v="101695"/>
    <s v=""/>
    <s v=""/>
    <n v="101695"/>
    <s v=""/>
    <n v="94915"/>
    <m/>
    <n v="406780"/>
    <m/>
    <n v="406780"/>
    <m/>
    <n v="108475"/>
    <m/>
    <s v=""/>
    <n v="922035"/>
    <s v="Contratación"/>
    <s v="No Significativa"/>
    <s v="SI"/>
    <m/>
    <s v="Continuidad"/>
    <s v="SI"/>
    <m/>
    <m/>
    <s v="Jessica Roxana Camacho Medina"/>
    <s v="965 420 991"/>
  </r>
  <r>
    <x v="1050"/>
    <x v="5"/>
    <x v="5"/>
    <n v="0"/>
    <s v="Gerencia de Tecnologías de Información"/>
    <n v="0"/>
    <n v="0"/>
    <x v="2"/>
    <x v="697"/>
    <s v="Servicio de Mantenimiento y soporte para la solución integral de almacenamiento y gestión de cintas de datos: Librería virtual de cintas, librería robótica de cintas"/>
    <x v="2"/>
    <x v="0"/>
    <m/>
    <m/>
    <m/>
    <s v="Muy Alta"/>
    <s v="NO"/>
    <x v="2"/>
    <n v="0"/>
    <n v="36"/>
    <d v="2021-02-16T00:00:00"/>
    <d v="2024-02-15T00:00:00"/>
    <s v=""/>
    <n v="48958"/>
    <s v=""/>
    <s v=""/>
    <n v="97917"/>
    <s v=""/>
    <s v=""/>
    <n v="97917"/>
    <s v=""/>
    <s v=""/>
    <n v="97917"/>
    <n v="48959"/>
    <m/>
    <n v="391668"/>
    <m/>
    <n v="391667"/>
    <m/>
    <n v="391667"/>
    <m/>
    <n v="391667"/>
    <n v="1566669"/>
    <s v="Contratación"/>
    <s v="No Significativa"/>
    <s v="SI"/>
    <m/>
    <s v="Continuidad"/>
    <s v="SI"/>
    <m/>
    <m/>
    <s v="Jessica Roxana Camacho Medina"/>
    <s v="966 420 991"/>
  </r>
  <r>
    <x v="1051"/>
    <x v="5"/>
    <x v="5"/>
    <n v="0"/>
    <s v="Gerencia de Tecnologías de Información"/>
    <n v="0"/>
    <n v="0"/>
    <x v="12"/>
    <x v="711"/>
    <s v="Servicio de Mantenimiento y Soporte del Sistema de Comercio Exterior "/>
    <x v="2"/>
    <x v="0"/>
    <m/>
    <m/>
    <m/>
    <s v="Muy Alta"/>
    <s v="NO"/>
    <x v="2"/>
    <n v="0"/>
    <n v="36"/>
    <d v="2021-02-25T00:00:00"/>
    <d v="2024-02-24T00:00:00"/>
    <s v=""/>
    <n v="65275"/>
    <s v=""/>
    <n v="65275"/>
    <s v=""/>
    <n v="65275"/>
    <s v=""/>
    <n v="65275"/>
    <s v=""/>
    <n v="65275"/>
    <s v=""/>
    <n v="65278"/>
    <m/>
    <n v="391653"/>
    <m/>
    <n v="65275"/>
    <m/>
    <s v=""/>
    <m/>
    <s v=""/>
    <n v="456928"/>
    <s v="Contratación"/>
    <s v="No Significativa"/>
    <s v="SI"/>
    <m/>
    <s v="Continuidad"/>
    <n v="0"/>
    <m/>
    <m/>
    <s v="Jessica Roxana Camacho Medina"/>
    <s v="967 420 991"/>
  </r>
  <r>
    <x v="1052"/>
    <x v="5"/>
    <x v="5"/>
    <n v="0"/>
    <s v="Gerencia de Tecnologías de Información"/>
    <n v="0"/>
    <n v="0"/>
    <x v="2"/>
    <x v="712"/>
    <s v="Adquisición e Implementación de Productos para los Procesos Contables, Administrativos, Presupuestales y de Gestión"/>
    <x v="2"/>
    <x v="0"/>
    <m/>
    <m/>
    <m/>
    <s v="Muy Alta"/>
    <s v="NO"/>
    <x v="2"/>
    <n v="0"/>
    <n v="36"/>
    <d v="2022-03-23T00:00:00"/>
    <d v="2025-03-22T00:00:00"/>
    <s v=""/>
    <s v=""/>
    <s v=""/>
    <s v=""/>
    <n v="383991"/>
    <s v=""/>
    <s v=""/>
    <s v=""/>
    <s v=""/>
    <s v=""/>
    <s v=""/>
    <s v=""/>
    <m/>
    <n v="383991"/>
    <m/>
    <n v="383990"/>
    <m/>
    <s v=""/>
    <m/>
    <s v=""/>
    <n v="767981"/>
    <s v="Contratación"/>
    <s v="Significativa"/>
    <s v="SI"/>
    <m/>
    <s v="Continuidad"/>
    <s v="SI"/>
    <m/>
    <m/>
    <s v="Jessica Roxana Camacho Medina"/>
    <s v="968 420 991"/>
  </r>
  <r>
    <x v="1053"/>
    <x v="5"/>
    <x v="5"/>
    <n v="0"/>
    <s v="Gerencia de Tecnologías de Información"/>
    <n v="0"/>
    <n v="0"/>
    <x v="2"/>
    <x v="713"/>
    <s v="Servicio para la revision y actualización de procedimientos de procesos OPP "/>
    <x v="2"/>
    <x v="0"/>
    <m/>
    <m/>
    <m/>
    <s v="Alta"/>
    <s v="NO"/>
    <x v="0"/>
    <n v="0"/>
    <n v="12"/>
    <d v="2023-01-01T00:00:00"/>
    <d v="2023-12-31T00:00:00"/>
    <s v=""/>
    <s v=""/>
    <n v="95000"/>
    <s v=""/>
    <s v=""/>
    <n v="95000"/>
    <s v=""/>
    <s v=""/>
    <n v="95000"/>
    <s v=""/>
    <s v=""/>
    <n v="95000"/>
    <m/>
    <n v="380000"/>
    <m/>
    <s v=""/>
    <m/>
    <s v=""/>
    <m/>
    <s v=""/>
    <n v="380000"/>
    <s v="Contratación"/>
    <n v="0"/>
    <s v="SI"/>
    <m/>
    <s v="Nuevo"/>
    <n v="0"/>
    <m/>
    <m/>
    <s v="Jessica Roxana Camacho Medina"/>
    <s v="969 420 991"/>
  </r>
  <r>
    <x v="1054"/>
    <x v="5"/>
    <x v="5"/>
    <n v="0"/>
    <s v="Gerencia de Tecnologías de Información"/>
    <n v="0"/>
    <n v="0"/>
    <x v="2"/>
    <x v="714"/>
    <s v="ITEM I - Servicio De Mantenimiento Predictivo, Preventivo Y Correctivo De La Infraestructura Física Del Centro De Cómputo Principal Del Banco De La Nación - San Borja"/>
    <x v="2"/>
    <x v="0"/>
    <m/>
    <m/>
    <m/>
    <s v="Muy Alta"/>
    <s v="NO"/>
    <x v="2"/>
    <n v="0"/>
    <n v="36"/>
    <d v="2022-04-05T00:00:00"/>
    <d v="2025-04-04T00:00:00"/>
    <n v="4070"/>
    <s v=""/>
    <s v=""/>
    <n v="91577"/>
    <s v=""/>
    <s v=""/>
    <n v="91577"/>
    <s v=""/>
    <s v=""/>
    <n v="91577"/>
    <s v=""/>
    <n v="87509"/>
    <m/>
    <n v="366310"/>
    <m/>
    <n v="366309"/>
    <m/>
    <n v="95647"/>
    <m/>
    <s v=""/>
    <n v="828266"/>
    <s v="Contratación"/>
    <s v="No Significativa"/>
    <s v="SI"/>
    <m/>
    <s v="Continuidad"/>
    <s v="SI"/>
    <m/>
    <m/>
    <s v="Jessica Roxana Camacho Medina"/>
    <s v="970 420 991"/>
  </r>
  <r>
    <x v="1055"/>
    <x v="5"/>
    <x v="5"/>
    <n v="0"/>
    <s v="Gerencia de Tecnologías de Información"/>
    <n v="0"/>
    <n v="0"/>
    <x v="2"/>
    <x v="715"/>
    <s v="Servicio de Mantenimiento de los Roles Funcionales Áreas Administrativas - Nuevo Contrato"/>
    <x v="2"/>
    <x v="0"/>
    <m/>
    <m/>
    <m/>
    <s v="Muy Alta"/>
    <s v="NO"/>
    <x v="0"/>
    <n v="0"/>
    <n v="6"/>
    <d v="2023-01-27T00:00:00"/>
    <d v="2023-06-25T00:00:00"/>
    <n v="55932"/>
    <n v="55932"/>
    <n v="55932"/>
    <n v="55932"/>
    <n v="55933"/>
    <n v="55933"/>
    <s v=""/>
    <s v=""/>
    <s v=""/>
    <s v=""/>
    <s v=""/>
    <s v=""/>
    <m/>
    <n v="335594"/>
    <m/>
    <s v=""/>
    <m/>
    <s v=""/>
    <m/>
    <s v=""/>
    <n v="335594"/>
    <s v="Contratación"/>
    <s v="No Significativa"/>
    <s v="SI"/>
    <m/>
    <s v="Nuevo"/>
    <s v="SI"/>
    <m/>
    <m/>
    <s v="Jessica Roxana Camacho Medina"/>
    <s v="971 420 991"/>
  </r>
  <r>
    <x v="1056"/>
    <x v="5"/>
    <x v="5"/>
    <n v="0"/>
    <s v="Gerencia de Tecnologías de Información"/>
    <n v="0"/>
    <n v="0"/>
    <x v="2"/>
    <x v="716"/>
    <s v="Servicios profesionales de supervisión del proyecto de adquisición de equipamiento e implementación del nuevo procesamiento de datos de contingencia del Ministerio de Economía y Finanzas en el Centro de Cómputo principal del Banco de la Nación- San Borja "/>
    <x v="2"/>
    <x v="0"/>
    <m/>
    <m/>
    <m/>
    <s v="Muy Alta"/>
    <s v="NO"/>
    <x v="0"/>
    <n v="0"/>
    <n v="12"/>
    <d v="2022-12-01T00:00:00"/>
    <d v="2023-11-30T00:00:00"/>
    <n v="15392"/>
    <s v=""/>
    <s v=""/>
    <n v="98946"/>
    <s v=""/>
    <s v=""/>
    <n v="98946"/>
    <s v=""/>
    <s v=""/>
    <n v="109941"/>
    <s v=""/>
    <s v=""/>
    <m/>
    <n v="323225"/>
    <m/>
    <s v=""/>
    <m/>
    <s v=""/>
    <m/>
    <s v=""/>
    <n v="323225"/>
    <s v="Contratación"/>
    <n v="0"/>
    <s v="SI"/>
    <m/>
    <s v="Nuevo"/>
    <s v="NO"/>
    <m/>
    <m/>
    <s v="Jessica Roxana Camacho Medina"/>
    <s v="972 420 991"/>
  </r>
  <r>
    <x v="1057"/>
    <x v="5"/>
    <x v="5"/>
    <n v="0"/>
    <s v="Gerencia de Tecnologías de Información"/>
    <n v="0"/>
    <n v="0"/>
    <x v="2"/>
    <x v="717"/>
    <s v="Servicio de Monitoreo Antiphishing - Nuevo Contrato 1"/>
    <x v="2"/>
    <x v="0"/>
    <m/>
    <m/>
    <m/>
    <s v="Muy Alta"/>
    <s v="NO"/>
    <x v="2"/>
    <n v="0"/>
    <n v="36"/>
    <d v="2022-10-01T00:00:00"/>
    <d v="2025-09-30T00:00:00"/>
    <n v="26241"/>
    <n v="26241"/>
    <n v="26241"/>
    <n v="26241"/>
    <n v="26242"/>
    <n v="26242"/>
    <n v="26242"/>
    <n v="26242"/>
    <n v="26242"/>
    <n v="26242"/>
    <n v="26242"/>
    <n v="26242"/>
    <m/>
    <n v="314900"/>
    <m/>
    <n v="314899"/>
    <m/>
    <n v="236175"/>
    <m/>
    <s v=""/>
    <n v="865974"/>
    <s v="Contratación"/>
    <n v="0"/>
    <s v="SI"/>
    <m/>
    <s v="Continuidad"/>
    <s v="SI"/>
    <m/>
    <m/>
    <s v="Jessica Roxana Camacho Medina"/>
    <s v="973 420 991"/>
  </r>
  <r>
    <x v="1058"/>
    <x v="5"/>
    <x v="5"/>
    <n v="0"/>
    <s v="Gerencia de Tecnologías de Información"/>
    <n v="0"/>
    <n v="0"/>
    <x v="2"/>
    <x v="673"/>
    <s v="Adquisición de solución para garantizar la continuidad operativa del Banco"/>
    <x v="3"/>
    <x v="0"/>
    <m/>
    <m/>
    <m/>
    <s v="Muy Alta"/>
    <s v="NO"/>
    <x v="2"/>
    <n v="0"/>
    <n v="36"/>
    <d v="2022-06-29T00:00:00"/>
    <d v="2025-06-28T00:00:00"/>
    <s v=""/>
    <s v=""/>
    <n v="72572"/>
    <s v=""/>
    <s v=""/>
    <n v="75075"/>
    <s v=""/>
    <s v=""/>
    <n v="75075"/>
    <s v=""/>
    <s v=""/>
    <n v="77578"/>
    <m/>
    <n v="300300"/>
    <m/>
    <n v="300300"/>
    <m/>
    <n v="147648"/>
    <m/>
    <s v=""/>
    <n v="748248"/>
    <s v="Contratación"/>
    <s v="Significativa"/>
    <s v="SI"/>
    <m/>
    <s v="Continuidad"/>
    <s v="SI"/>
    <m/>
    <m/>
    <s v="Jessica Roxana Camacho Medina"/>
    <s v="974 420 991"/>
  </r>
  <r>
    <x v="1059"/>
    <x v="5"/>
    <x v="5"/>
    <n v="0"/>
    <s v="Gerencia de Tecnologías de Información"/>
    <n v="0"/>
    <n v="0"/>
    <x v="9"/>
    <x v="718"/>
    <s v="Servicio de Suscripción para el Acceso de Licencias ACL y Capacitación para el uso del Software de Auditoría"/>
    <x v="2"/>
    <x v="0"/>
    <m/>
    <m/>
    <m/>
    <s v="Moderada"/>
    <s v="NO"/>
    <x v="0"/>
    <n v="0"/>
    <n v="36"/>
    <d v="2023-01-15T00:00:00"/>
    <d v="2026-01-14T00:00:00"/>
    <s v=""/>
    <n v="297458"/>
    <s v=""/>
    <s v=""/>
    <s v=""/>
    <s v=""/>
    <s v=""/>
    <s v=""/>
    <s v=""/>
    <s v=""/>
    <s v=""/>
    <s v=""/>
    <m/>
    <n v="297458"/>
    <m/>
    <s v=""/>
    <m/>
    <s v=""/>
    <m/>
    <s v=""/>
    <n v="297458"/>
    <s v="Contratación"/>
    <s v="No Significativa"/>
    <s v="SI"/>
    <m/>
    <s v="Nuevo"/>
    <s v="NO"/>
    <m/>
    <m/>
    <s v="Jessica Roxana Camacho Medina"/>
    <s v="975 420 991"/>
  </r>
  <r>
    <x v="1060"/>
    <x v="5"/>
    <x v="5"/>
    <n v="0"/>
    <s v="Gerencia de Tecnologías de Información"/>
    <n v="0"/>
    <n v="0"/>
    <x v="2"/>
    <x v="719"/>
    <s v="Servicio de mtto. predictivo, preventivo y correctivo de la infraestructura física del centro de procesamiento de datos de recuperación ante desastres bn sede chiclayo item 1, 2 y 3"/>
    <x v="2"/>
    <x v="0"/>
    <m/>
    <m/>
    <m/>
    <s v="Muy Alta"/>
    <s v="NO"/>
    <x v="2"/>
    <n v="0"/>
    <n v="18"/>
    <d v="2022-11-01T00:00:00"/>
    <s v="31/04/2024"/>
    <s v=""/>
    <s v=""/>
    <n v="70579"/>
    <s v=""/>
    <s v=""/>
    <n v="70580"/>
    <s v=""/>
    <s v=""/>
    <n v="70579"/>
    <s v=""/>
    <s v=""/>
    <n v="70580"/>
    <m/>
    <n v="282318"/>
    <m/>
    <n v="70579"/>
    <m/>
    <s v=""/>
    <m/>
    <s v=""/>
    <n v="352897"/>
    <s v="Contratación"/>
    <n v="0"/>
    <s v="SI"/>
    <m/>
    <s v="Continuidad"/>
    <s v="SI"/>
    <m/>
    <m/>
    <s v="Jessica Roxana Camacho Medina"/>
    <s v="976 420 991"/>
  </r>
  <r>
    <x v="1061"/>
    <x v="5"/>
    <x v="5"/>
    <n v="0"/>
    <s v="Gerencia de Tecnologías de Información"/>
    <n v="0"/>
    <n v="0"/>
    <x v="2"/>
    <x v="720"/>
    <s v="Acompañamiento en el diseño e implementación de procesos de calidad de TI"/>
    <x v="2"/>
    <x v="0"/>
    <m/>
    <m/>
    <m/>
    <s v="Alta"/>
    <s v="NO"/>
    <x v="0"/>
    <n v="0"/>
    <n v="12"/>
    <d v="2023-01-01T00:00:00"/>
    <d v="2023-12-31T00:00:00"/>
    <s v=""/>
    <s v=""/>
    <n v="62500"/>
    <s v=""/>
    <s v=""/>
    <n v="62500"/>
    <s v=""/>
    <s v=""/>
    <n v="62500"/>
    <s v=""/>
    <s v=""/>
    <n v="62500"/>
    <m/>
    <n v="250000"/>
    <m/>
    <s v=""/>
    <m/>
    <s v=""/>
    <m/>
    <s v=""/>
    <n v="250000"/>
    <s v="Contratación"/>
    <n v="0"/>
    <s v="SI"/>
    <m/>
    <s v="Nuevo"/>
    <n v="0"/>
    <m/>
    <m/>
    <s v="Jessica Roxana Camacho Medina"/>
    <s v="977 420 991"/>
  </r>
  <r>
    <x v="1062"/>
    <x v="5"/>
    <x v="5"/>
    <n v="0"/>
    <s v="Gerencia de Tecnologías de Información"/>
    <n v="0"/>
    <n v="0"/>
    <x v="9"/>
    <x v="679"/>
    <s v="Servicio de Arrendamiento de Equipos de Cómputo para las Empresas bajo el ámbito de FONAFE"/>
    <x v="2"/>
    <x v="0"/>
    <m/>
    <m/>
    <m/>
    <s v="Muy Alta"/>
    <s v="NO"/>
    <x v="0"/>
    <n v="0"/>
    <n v="36"/>
    <d v="2023-02-16T00:00:00"/>
    <d v="2026-12-15T00:00:00"/>
    <s v=""/>
    <s v=""/>
    <n v="24926"/>
    <n v="24926"/>
    <n v="24926"/>
    <n v="24926"/>
    <n v="24926"/>
    <n v="24926"/>
    <n v="24926"/>
    <n v="24926"/>
    <n v="24927"/>
    <n v="24927"/>
    <m/>
    <n v="249262"/>
    <m/>
    <n v="299114"/>
    <m/>
    <n v="299114"/>
    <m/>
    <n v="299114"/>
    <n v="1146604"/>
    <s v="Contratación"/>
    <s v="No Significativa"/>
    <s v="SI"/>
    <m/>
    <s v="Nuevo"/>
    <s v="SI"/>
    <m/>
    <m/>
    <s v="Jessica Roxana Camacho Medina"/>
    <s v="978 420 991"/>
  </r>
  <r>
    <x v="1063"/>
    <x v="5"/>
    <x v="5"/>
    <n v="0"/>
    <s v="Gerencia de Tecnologías de Información"/>
    <n v="0"/>
    <n v="0"/>
    <x v="2"/>
    <x v="712"/>
    <s v="Adquisición e Implementación de Productos para los Procesos Contables, Administrativos, Presupuestales y de Gestión"/>
    <x v="2"/>
    <x v="0"/>
    <m/>
    <m/>
    <m/>
    <s v="Muy Alta"/>
    <s v="NO"/>
    <x v="2"/>
    <n v="0"/>
    <n v="18"/>
    <d v="2022-03-23T00:00:00"/>
    <d v="2023-09-14T00:00:00"/>
    <s v=""/>
    <s v=""/>
    <s v=""/>
    <s v=""/>
    <s v=""/>
    <s v=""/>
    <s v=""/>
    <s v=""/>
    <n v="245109"/>
    <s v=""/>
    <s v=""/>
    <s v=""/>
    <m/>
    <n v="245109"/>
    <m/>
    <s v=""/>
    <m/>
    <s v=""/>
    <m/>
    <s v=""/>
    <n v="245109"/>
    <s v="Contratación"/>
    <s v="Significativa"/>
    <s v="SI"/>
    <m/>
    <s v="Continuidad"/>
    <s v="SI"/>
    <m/>
    <m/>
    <s v="Jessica Roxana Camacho Medina"/>
    <s v="979 420 991"/>
  </r>
  <r>
    <x v="1064"/>
    <x v="5"/>
    <x v="5"/>
    <n v="0"/>
    <s v="Gerencia de Tecnologías de Información"/>
    <n v="0"/>
    <n v="0"/>
    <x v="9"/>
    <x v="721"/>
    <s v="Adquisición de la Herramienta de Gestión de Servicios de Tecnologías de Información del Banco de la Nación"/>
    <x v="2"/>
    <x v="0"/>
    <m/>
    <m/>
    <m/>
    <s v="Muy Alta"/>
    <s v="NO"/>
    <x v="2"/>
    <n v="0"/>
    <n v="36"/>
    <d v="2022-08-27T00:00:00"/>
    <d v="2025-08-26T00:00:00"/>
    <s v=""/>
    <n v="38777"/>
    <s v=""/>
    <s v=""/>
    <s v=""/>
    <s v=""/>
    <s v=""/>
    <n v="122455"/>
    <s v=""/>
    <s v=""/>
    <s v=""/>
    <n v="83678"/>
    <m/>
    <n v="244910"/>
    <m/>
    <n v="244909"/>
    <m/>
    <n v="161232"/>
    <m/>
    <s v=""/>
    <n v="651051"/>
    <s v="Contratación"/>
    <s v="No Significativa"/>
    <s v="SI"/>
    <m/>
    <s v="Continuidad"/>
    <s v="SI"/>
    <m/>
    <m/>
    <s v="Jessica Roxana Camacho Medina"/>
    <s v="980 420 991"/>
  </r>
  <r>
    <x v="1065"/>
    <x v="5"/>
    <x v="5"/>
    <n v="0"/>
    <s v="Gerencia de Tecnologías de Información"/>
    <n v="0"/>
    <n v="0"/>
    <x v="2"/>
    <x v="722"/>
    <s v="Servicio de Actualización, mantenimiento y soporte de software del sistema de gestión de eventos open - M&amp;S"/>
    <x v="2"/>
    <x v="0"/>
    <m/>
    <m/>
    <m/>
    <s v="Muy Alta"/>
    <s v="NO"/>
    <x v="2"/>
    <n v="0"/>
    <n v="36"/>
    <d v="2021-01-19T00:00:00"/>
    <d v="2024-01-18T00:00:00"/>
    <n v="11667"/>
    <s v=""/>
    <s v=""/>
    <n v="58336"/>
    <s v=""/>
    <s v=""/>
    <n v="58336"/>
    <s v=""/>
    <s v=""/>
    <n v="58336"/>
    <s v=""/>
    <n v="46668"/>
    <m/>
    <n v="233343"/>
    <m/>
    <n v="186674"/>
    <m/>
    <s v=""/>
    <m/>
    <s v=""/>
    <n v="420017"/>
    <s v="Contratación"/>
    <s v="No Significativa"/>
    <s v="SI"/>
    <m/>
    <s v="Continuidad"/>
    <s v="SI"/>
    <m/>
    <m/>
    <s v="Jessica Roxana Camacho Medina"/>
    <s v="981 420 991"/>
  </r>
  <r>
    <x v="1066"/>
    <x v="5"/>
    <x v="5"/>
    <n v="0"/>
    <s v="Gerencia de Tecnologías de Información"/>
    <n v="0"/>
    <n v="0"/>
    <x v="2"/>
    <x v="723"/>
    <s v="Serivio de suscripción y soporte de Gestor de APIs"/>
    <x v="2"/>
    <x v="0"/>
    <m/>
    <m/>
    <m/>
    <s v="Muy Alta"/>
    <s v="NO"/>
    <x v="2"/>
    <n v="0"/>
    <n v="36"/>
    <d v="2023-01-01T00:00:00"/>
    <d v="2025-12-31T00:00:00"/>
    <s v=""/>
    <s v=""/>
    <n v="1100000"/>
    <s v=""/>
    <s v=""/>
    <s v=""/>
    <s v=""/>
    <s v=""/>
    <s v=""/>
    <s v=""/>
    <s v=""/>
    <s v=""/>
    <m/>
    <n v="1100000"/>
    <m/>
    <s v=""/>
    <m/>
    <s v=""/>
    <m/>
    <s v=""/>
    <n v="1100000"/>
    <s v="Contratación"/>
    <s v="No Significativa"/>
    <s v="SI"/>
    <m/>
    <s v="Nuevo"/>
    <s v="SI"/>
    <m/>
    <m/>
    <s v="Jessica Roxana Camacho Medina"/>
    <s v="982 420 991"/>
  </r>
  <r>
    <x v="1067"/>
    <x v="5"/>
    <x v="5"/>
    <n v="0"/>
    <s v="Gerencia de Tecnologías de Información"/>
    <n v="0"/>
    <n v="0"/>
    <x v="2"/>
    <x v="724"/>
    <s v="Suscripción de licencias para la gestión de demanda y revisión del proceso"/>
    <x v="2"/>
    <x v="0"/>
    <m/>
    <m/>
    <m/>
    <s v="Muy Alta"/>
    <s v="NO"/>
    <x v="0"/>
    <n v="0"/>
    <n v="12"/>
    <d v="2023-01-01T00:00:00"/>
    <d v="2023-12-31T00:00:00"/>
    <s v=""/>
    <s v=""/>
    <n v="50000"/>
    <s v=""/>
    <s v=""/>
    <n v="50000"/>
    <s v=""/>
    <s v=""/>
    <n v="50000"/>
    <s v=""/>
    <s v=""/>
    <n v="50000"/>
    <m/>
    <n v="200000"/>
    <m/>
    <s v=""/>
    <m/>
    <s v=""/>
    <m/>
    <s v=""/>
    <n v="200000"/>
    <s v="Contratación"/>
    <n v="0"/>
    <s v="SI"/>
    <m/>
    <s v="Nuevo"/>
    <n v="0"/>
    <m/>
    <m/>
    <s v="Jessica Roxana Camacho Medina"/>
    <s v="983 420 991"/>
  </r>
  <r>
    <x v="1068"/>
    <x v="5"/>
    <x v="5"/>
    <n v="0"/>
    <s v="Gerencia de Tecnologías de Información"/>
    <n v="0"/>
    <n v="0"/>
    <x v="2"/>
    <x v="725"/>
    <s v="Servicio de Implementación a la Transición a IPV6 de la Infraestructura Tecnológica del Banco de la Nación"/>
    <x v="2"/>
    <x v="0"/>
    <m/>
    <m/>
    <m/>
    <s v="Muy Alta"/>
    <s v="NO"/>
    <x v="2"/>
    <n v="0"/>
    <n v="5"/>
    <d v="2023-01-01T00:00:00"/>
    <d v="2023-05-31T00:00:00"/>
    <s v=""/>
    <s v=""/>
    <s v=""/>
    <s v=""/>
    <s v=""/>
    <n v="200000"/>
    <s v=""/>
    <s v=""/>
    <s v=""/>
    <s v=""/>
    <s v=""/>
    <s v=""/>
    <m/>
    <n v="200000"/>
    <m/>
    <s v=""/>
    <m/>
    <s v=""/>
    <m/>
    <s v=""/>
    <n v="200000"/>
    <s v="Contratación"/>
    <s v="No Significativa"/>
    <s v="SI"/>
    <m/>
    <s v="Nuevo"/>
    <s v="SI"/>
    <m/>
    <m/>
    <s v="Jessica Roxana Camacho Medina"/>
    <s v="984 420 991"/>
  </r>
  <r>
    <x v="1069"/>
    <x v="5"/>
    <x v="5"/>
    <n v="0"/>
    <s v="Gerencia de Tecnologías de Información"/>
    <n v="0"/>
    <n v="0"/>
    <x v="2"/>
    <x v="726"/>
    <s v="Adquisición de solución para garantizar la continuidad operativa - Saltos de MIPS programados I, II, III"/>
    <x v="3"/>
    <x v="0"/>
    <m/>
    <m/>
    <m/>
    <s v="Muy Alta"/>
    <s v="NO"/>
    <x v="2"/>
    <n v="0"/>
    <n v="36"/>
    <d v="2022-06-29T00:00:00"/>
    <d v="2025-06-28T00:00:00"/>
    <s v=""/>
    <s v=""/>
    <s v=""/>
    <s v=""/>
    <s v=""/>
    <s v=""/>
    <s v=""/>
    <s v=""/>
    <n v="197181"/>
    <s v=""/>
    <s v=""/>
    <s v=""/>
    <m/>
    <n v="197181"/>
    <m/>
    <s v=""/>
    <m/>
    <s v=""/>
    <m/>
    <s v=""/>
    <n v="197181"/>
    <s v="Contratación"/>
    <s v="Significativa"/>
    <s v="SI"/>
    <m/>
    <s v="Continuidad"/>
    <s v="SI"/>
    <m/>
    <m/>
    <s v="Jessica Roxana Camacho Medina"/>
    <s v="985 420 991"/>
  </r>
  <r>
    <x v="1070"/>
    <x v="5"/>
    <x v="5"/>
    <n v="0"/>
    <s v="Gerencia de Tecnologías de Información"/>
    <n v="0"/>
    <n v="0"/>
    <x v="2"/>
    <x v="727"/>
    <s v="Renovación de solución de inventario de software"/>
    <x v="2"/>
    <x v="0"/>
    <m/>
    <m/>
    <m/>
    <s v="Muy Alta"/>
    <s v="NO"/>
    <x v="2"/>
    <n v="0"/>
    <n v="36"/>
    <d v="2023-01-01T00:00:00"/>
    <d v="2025-12-31T00:00:00"/>
    <s v=""/>
    <s v=""/>
    <n v="42373"/>
    <s v=""/>
    <s v=""/>
    <n v="42373"/>
    <s v=""/>
    <s v=""/>
    <n v="42373"/>
    <s v=""/>
    <s v=""/>
    <n v="42373"/>
    <m/>
    <n v="169492"/>
    <m/>
    <n v="169492"/>
    <m/>
    <n v="169495"/>
    <m/>
    <s v=""/>
    <n v="508479"/>
    <s v="Contratación"/>
    <s v="No Significativa"/>
    <s v="SI"/>
    <m/>
    <s v="Continuidad"/>
    <s v="NO"/>
    <m/>
    <m/>
    <s v="Jessica Roxana Camacho Medina"/>
    <s v="986 420 991"/>
  </r>
  <r>
    <x v="1071"/>
    <x v="5"/>
    <x v="5"/>
    <n v="0"/>
    <s v="Gerencia de Tecnologías de Información"/>
    <n v="0"/>
    <n v="0"/>
    <x v="2"/>
    <x v="677"/>
    <s v="Adquisición de solución para garantizar la continuidad operativa - Saltos de MIPS programados I, II, III"/>
    <x v="3"/>
    <x v="0"/>
    <m/>
    <m/>
    <m/>
    <s v="Muy Alta"/>
    <s v="NO"/>
    <x v="2"/>
    <n v="0"/>
    <n v="36"/>
    <d v="2022-06-29T00:00:00"/>
    <d v="2025-06-28T00:00:00"/>
    <n v="32234"/>
    <s v=""/>
    <s v=""/>
    <n v="32234"/>
    <s v=""/>
    <s v=""/>
    <n v="32234"/>
    <s v=""/>
    <n v="35876"/>
    <n v="32234"/>
    <s v=""/>
    <n v="1197"/>
    <m/>
    <n v="166009"/>
    <m/>
    <n v="388309"/>
    <m/>
    <n v="203031"/>
    <m/>
    <s v=""/>
    <n v="757349"/>
    <s v="Contratación"/>
    <s v="Significativa"/>
    <s v="SI"/>
    <m/>
    <s v="Continuidad"/>
    <s v="SI"/>
    <m/>
    <m/>
    <s v="Jessica Roxana Camacho Medina"/>
    <s v="987 420 991"/>
  </r>
  <r>
    <x v="1072"/>
    <x v="5"/>
    <x v="5"/>
    <n v="0"/>
    <s v="Gerencia de Tecnologías de Información"/>
    <n v="0"/>
    <n v="0"/>
    <x v="2"/>
    <x v="728"/>
    <s v="Servicio de Supervición administrativa de Fábrica Testing"/>
    <x v="2"/>
    <x v="0"/>
    <m/>
    <m/>
    <m/>
    <s v="Alta"/>
    <s v="NO"/>
    <x v="0"/>
    <n v="0"/>
    <n v="36"/>
    <d v="2023-02-01T00:00:00"/>
    <d v="2026-01-31T00:00:00"/>
    <s v=""/>
    <n v="15000"/>
    <n v="15000"/>
    <n v="15000"/>
    <n v="15000"/>
    <n v="15000"/>
    <n v="15000"/>
    <n v="15000"/>
    <n v="15000"/>
    <n v="15000"/>
    <n v="15000"/>
    <n v="15000"/>
    <m/>
    <n v="165000"/>
    <m/>
    <n v="180000"/>
    <m/>
    <n v="180000"/>
    <m/>
    <n v="15000"/>
    <n v="540000"/>
    <s v="Contratación"/>
    <n v="0"/>
    <s v="SI"/>
    <m/>
    <s v="Nuevo"/>
    <s v="SI"/>
    <m/>
    <m/>
    <s v="Jessica Roxana Camacho Medina"/>
    <s v="988 420 991"/>
  </r>
  <r>
    <x v="1073"/>
    <x v="5"/>
    <x v="5"/>
    <n v="0"/>
    <s v="Gerencia de Tecnologías de Información"/>
    <n v="0"/>
    <n v="0"/>
    <x v="6"/>
    <x v="729"/>
    <s v="Adquisición de una solución de administración de Journal Electrónico para Cajeros Automáticos NCR - Nuevo Contrato"/>
    <x v="2"/>
    <x v="0"/>
    <m/>
    <m/>
    <m/>
    <s v="Muy Alta"/>
    <s v="NO"/>
    <x v="0"/>
    <n v="0"/>
    <n v="36"/>
    <d v="2023-12-01T00:00:00"/>
    <d v="2025-12-31T00:00:00"/>
    <n v="12933"/>
    <n v="12933"/>
    <n v="12933"/>
    <n v="12934"/>
    <n v="12934"/>
    <n v="12934"/>
    <n v="12934"/>
    <n v="12934"/>
    <n v="12934"/>
    <n v="12934"/>
    <n v="12934"/>
    <n v="12934"/>
    <m/>
    <n v="155205"/>
    <m/>
    <n v="155205"/>
    <m/>
    <n v="155205"/>
    <m/>
    <s v=""/>
    <n v="465615"/>
    <s v="Contratación"/>
    <s v="No Significativa"/>
    <s v="SI"/>
    <m/>
    <s v="Nuevo"/>
    <n v="0"/>
    <m/>
    <m/>
    <s v="Jessica Roxana Camacho Medina"/>
    <s v="989 420 991"/>
  </r>
  <r>
    <x v="1074"/>
    <x v="5"/>
    <x v="5"/>
    <n v="0"/>
    <s v="Gerencia de Tecnologías de Información"/>
    <n v="0"/>
    <n v="0"/>
    <x v="6"/>
    <x v="730"/>
    <s v="Adquisición de una solución de administración de Journal Electrónico para Cajeros Automáticos Diebold - Nuevo Contrato"/>
    <x v="2"/>
    <x v="0"/>
    <m/>
    <m/>
    <m/>
    <s v="Muy Alta"/>
    <s v="NO"/>
    <x v="0"/>
    <n v="0"/>
    <n v="36"/>
    <d v="2023-12-01T00:00:00"/>
    <d v="2025-12-31T00:00:00"/>
    <n v="12833"/>
    <n v="12833"/>
    <n v="12833"/>
    <n v="12833"/>
    <n v="12833"/>
    <n v="12833"/>
    <n v="12833"/>
    <n v="12833"/>
    <n v="12834"/>
    <n v="12834"/>
    <n v="12834"/>
    <n v="12834"/>
    <m/>
    <n v="154000"/>
    <m/>
    <n v="154000"/>
    <m/>
    <n v="154000"/>
    <m/>
    <s v=""/>
    <n v="462000"/>
    <s v="Contratación"/>
    <n v="0"/>
    <s v="SI"/>
    <m/>
    <s v="Nuevo"/>
    <n v="0"/>
    <m/>
    <m/>
    <s v="Jessica Roxana Camacho Medina"/>
    <s v="990 420 991"/>
  </r>
  <r>
    <x v="1075"/>
    <x v="5"/>
    <x v="5"/>
    <n v="0"/>
    <s v="Gerencia de Tecnologías de Información"/>
    <n v="0"/>
    <n v="0"/>
    <x v="2"/>
    <x v="686"/>
    <s v="Servicio de Mantenimiento y Soporte de Productos DYNATRACE - Nuevo Contrato"/>
    <x v="2"/>
    <x v="0"/>
    <m/>
    <m/>
    <m/>
    <s v="Muy Alta"/>
    <s v="NO"/>
    <x v="0"/>
    <n v="0"/>
    <n v="36"/>
    <d v="2023-01-01T00:00:00"/>
    <d v="2025-12-30T00:00:00"/>
    <s v=""/>
    <s v=""/>
    <s v=""/>
    <s v=""/>
    <n v="50000"/>
    <s v=""/>
    <s v=""/>
    <n v="50000"/>
    <s v=""/>
    <s v=""/>
    <n v="50000"/>
    <s v=""/>
    <m/>
    <n v="150000"/>
    <m/>
    <n v="200000"/>
    <m/>
    <n v="200000"/>
    <m/>
    <n v="200000"/>
    <n v="750000"/>
    <s v="Contratación"/>
    <n v="0"/>
    <s v="SI"/>
    <m/>
    <s v="Nuevo"/>
    <s v="SI"/>
    <m/>
    <m/>
    <s v="Jessica Roxana Camacho Medina"/>
    <s v="992 420 991"/>
  </r>
  <r>
    <x v="1076"/>
    <x v="5"/>
    <x v="5"/>
    <n v="0"/>
    <s v="Gerencia de Tecnologías de Información"/>
    <n v="0"/>
    <n v="0"/>
    <x v="2"/>
    <x v="731"/>
    <s v="Servicio de suscripción y administración en plataforma Cloud"/>
    <x v="2"/>
    <x v="0"/>
    <m/>
    <m/>
    <m/>
    <s v="Muy Alta"/>
    <s v="NO"/>
    <x v="0"/>
    <n v="0"/>
    <n v="1"/>
    <d v="2023-02-01T00:00:00"/>
    <d v="2023-02-28T00:00:00"/>
    <s v=""/>
    <n v="150000"/>
    <s v=""/>
    <s v=""/>
    <s v=""/>
    <s v=""/>
    <s v=""/>
    <s v=""/>
    <s v=""/>
    <s v=""/>
    <s v=""/>
    <s v=""/>
    <m/>
    <n v="150000"/>
    <m/>
    <s v=""/>
    <m/>
    <s v=""/>
    <m/>
    <s v=""/>
    <n v="150000"/>
    <s v="Contratación"/>
    <s v="No Significativa"/>
    <s v="SI"/>
    <m/>
    <s v="Nuevo"/>
    <s v="SI"/>
    <m/>
    <m/>
    <s v="Jessica Roxana Camacho Medina"/>
    <s v="993 420 991"/>
  </r>
  <r>
    <x v="1077"/>
    <x v="5"/>
    <x v="5"/>
    <n v="0"/>
    <s v="Gerencia de Tecnologías de Información"/>
    <n v="0"/>
    <n v="0"/>
    <x v="2"/>
    <x v="726"/>
    <s v="Adquisición de solución para garantizar la continuidad operativa - Saltos de MIPS programados I, II, III"/>
    <x v="3"/>
    <x v="0"/>
    <m/>
    <m/>
    <m/>
    <s v="Muy Alta"/>
    <s v="NO"/>
    <x v="2"/>
    <n v="0"/>
    <n v="36"/>
    <d v="2022-06-29T00:00:00"/>
    <d v="2025-06-28T00:00:00"/>
    <s v=""/>
    <n v="139072"/>
    <s v=""/>
    <s v=""/>
    <s v=""/>
    <s v=""/>
    <s v=""/>
    <s v=""/>
    <s v=""/>
    <s v=""/>
    <s v=""/>
    <s v=""/>
    <m/>
    <n v="139072"/>
    <m/>
    <s v=""/>
    <m/>
    <s v=""/>
    <m/>
    <s v=""/>
    <n v="139072"/>
    <s v="Contratación"/>
    <s v="Significativa"/>
    <s v="SI"/>
    <m/>
    <s v="Continuidad"/>
    <s v="SI"/>
    <m/>
    <m/>
    <s v="Jessica Roxana Camacho Medina"/>
    <s v="985 420 991"/>
  </r>
  <r>
    <x v="1078"/>
    <x v="5"/>
    <x v="5"/>
    <n v="0"/>
    <s v="Gerencia de Tecnologías de Información"/>
    <n v="0"/>
    <n v="0"/>
    <x v="2"/>
    <x v="732"/>
    <s v="Documentación de aplicaciones críticas"/>
    <x v="2"/>
    <x v="0"/>
    <m/>
    <m/>
    <m/>
    <s v="Muy Alta"/>
    <s v="NO"/>
    <x v="0"/>
    <n v="0"/>
    <n v="12"/>
    <d v="2023-01-01T00:00:00"/>
    <d v="2023-12-30T00:00:00"/>
    <s v=""/>
    <s v=""/>
    <s v=""/>
    <s v=""/>
    <s v=""/>
    <n v="60000"/>
    <s v=""/>
    <s v=""/>
    <s v=""/>
    <s v=""/>
    <s v=""/>
    <n v="60000"/>
    <m/>
    <n v="120000"/>
    <m/>
    <s v=""/>
    <m/>
    <s v=""/>
    <m/>
    <s v=""/>
    <n v="120000"/>
    <n v="0"/>
    <s v="No Significativa"/>
    <s v="SI"/>
    <m/>
    <s v="Nuevo"/>
    <s v="NO"/>
    <m/>
    <m/>
    <s v="Jessica Roxana Camacho Medina"/>
    <s v="995 420 991"/>
  </r>
  <r>
    <x v="1079"/>
    <x v="5"/>
    <x v="5"/>
    <n v="0"/>
    <s v="Gerencia de Tecnologías de Información"/>
    <n v="0"/>
    <n v="0"/>
    <x v="2"/>
    <x v="733"/>
    <s v="Adquisición de sistema de almacenamiento empresarial y fileserver corporativo"/>
    <x v="2"/>
    <x v="0"/>
    <m/>
    <m/>
    <m/>
    <s v="Muy Alta"/>
    <s v="NO"/>
    <x v="2"/>
    <n v="0"/>
    <n v="36"/>
    <d v="2022-06-25T00:00:00"/>
    <d v="2025-06-24T00:00:00"/>
    <s v=""/>
    <s v=""/>
    <s v=""/>
    <s v=""/>
    <s v=""/>
    <n v="54614"/>
    <s v=""/>
    <s v=""/>
    <s v=""/>
    <s v=""/>
    <s v=""/>
    <n v="58381"/>
    <m/>
    <n v="112995"/>
    <m/>
    <n v="112994"/>
    <m/>
    <n v="54614"/>
    <m/>
    <s v=""/>
    <n v="280603"/>
    <s v="Contratación"/>
    <s v="Significativa"/>
    <s v="SI"/>
    <m/>
    <s v="Continuidad"/>
    <s v="SI"/>
    <m/>
    <m/>
    <s v="Jessica Roxana Camacho Medina"/>
    <s v="996 420 991"/>
  </r>
  <r>
    <x v="1080"/>
    <x v="5"/>
    <x v="5"/>
    <n v="0"/>
    <s v="Gerencia de Tecnologías de Información"/>
    <n v="0"/>
    <n v="0"/>
    <x v="2"/>
    <x v="734"/>
    <s v="Fortalecimiento de Herramientas Testing"/>
    <x v="2"/>
    <x v="0"/>
    <m/>
    <m/>
    <m/>
    <s v="Alta"/>
    <s v="NO"/>
    <x v="0"/>
    <n v="0"/>
    <n v="3"/>
    <d v="2023-04-01T00:00:00"/>
    <d v="2023-07-31T00:00:00"/>
    <s v=""/>
    <s v=""/>
    <s v=""/>
    <s v=""/>
    <s v=""/>
    <s v=""/>
    <n v="110000"/>
    <s v=""/>
    <s v=""/>
    <s v=""/>
    <s v=""/>
    <s v=""/>
    <m/>
    <n v="110000"/>
    <m/>
    <s v=""/>
    <m/>
    <s v=""/>
    <m/>
    <s v=""/>
    <n v="110000"/>
    <s v="Contratación"/>
    <n v="0"/>
    <s v="SI"/>
    <m/>
    <s v="Nuevo"/>
    <s v="SI"/>
    <m/>
    <m/>
    <s v="Jessica Roxana Camacho Medina"/>
    <s v="997 420 991"/>
  </r>
  <r>
    <x v="1081"/>
    <x v="5"/>
    <x v="5"/>
    <n v="0"/>
    <s v="Gerencia de Tecnologías de Información"/>
    <n v="0"/>
    <n v="0"/>
    <x v="2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n v="17500"/>
    <n v="17500"/>
    <n v="17500"/>
    <n v="17500"/>
    <n v="17500"/>
    <n v="17500"/>
    <s v=""/>
    <s v=""/>
    <s v=""/>
    <s v=""/>
    <s v=""/>
    <s v=""/>
    <m/>
    <n v="105000"/>
    <m/>
    <s v=""/>
    <m/>
    <s v=""/>
    <m/>
    <s v=""/>
    <n v="105000"/>
    <n v="0"/>
    <n v="0"/>
    <s v="SI"/>
    <m/>
    <n v="0"/>
    <s v="SI"/>
    <m/>
    <m/>
    <s v="Jessica Roxana Camacho Medina"/>
    <s v="998 420 991"/>
  </r>
  <r>
    <x v="1082"/>
    <x v="5"/>
    <x v="5"/>
    <n v="0"/>
    <s v="Gerencia de Tecnologías de Información"/>
    <n v="0"/>
    <n v="0"/>
    <x v="2"/>
    <x v="735"/>
    <s v="Adquisición de una solución de seguridad para aplicaciones web y administrador de ancho de banda"/>
    <x v="2"/>
    <x v="0"/>
    <m/>
    <m/>
    <m/>
    <s v="Muy Alta"/>
    <s v="NO"/>
    <x v="2"/>
    <n v="0"/>
    <n v="36"/>
    <d v="2021-12-14T00:00:00"/>
    <d v="2024-12-13T00:00:00"/>
    <s v=""/>
    <n v="12224"/>
    <s v=""/>
    <n v="17058"/>
    <s v=""/>
    <n v="17058"/>
    <s v=""/>
    <n v="17058"/>
    <s v=""/>
    <n v="17058"/>
    <s v=""/>
    <n v="21891"/>
    <m/>
    <n v="102347"/>
    <m/>
    <n v="97513"/>
    <m/>
    <s v=""/>
    <m/>
    <s v=""/>
    <n v="199860"/>
    <s v="Contratación"/>
    <s v="No Significativa"/>
    <s v="SI"/>
    <m/>
    <s v="Continuidad"/>
    <s v="SI"/>
    <m/>
    <m/>
    <s v="Jessica Roxana Camacho Medina"/>
    <s v="999 420 991"/>
  </r>
  <r>
    <x v="1083"/>
    <x v="5"/>
    <x v="5"/>
    <n v="0"/>
    <s v="Gerencia de Tecnologías de Información"/>
    <n v="0"/>
    <n v="0"/>
    <x v="2"/>
    <x v="736"/>
    <s v="Servicio de reparación de equipos de aire acondicionado de precisión del Centro de Cómputo del Banco de la Nación- Sede San Borja "/>
    <x v="2"/>
    <x v="0"/>
    <m/>
    <m/>
    <m/>
    <s v="Muy Alta"/>
    <s v="NO"/>
    <x v="0"/>
    <n v="0"/>
    <n v="4"/>
    <d v="2022-12-01T00:00:00"/>
    <d v="2023-03-30T00:00:00"/>
    <s v=""/>
    <n v="59322"/>
    <s v=""/>
    <s v=""/>
    <s v=""/>
    <n v="37571"/>
    <s v=""/>
    <s v=""/>
    <s v=""/>
    <s v=""/>
    <s v=""/>
    <s v=""/>
    <m/>
    <n v="96893"/>
    <m/>
    <s v=""/>
    <m/>
    <s v=""/>
    <m/>
    <s v=""/>
    <n v="96893"/>
    <s v="Contratación"/>
    <n v="0"/>
    <s v="SI"/>
    <m/>
    <s v="Nuevo"/>
    <s v="SI"/>
    <m/>
    <m/>
    <s v="Jessica Roxana Camacho Medina"/>
    <s v="1000 420 991"/>
  </r>
  <r>
    <x v="1084"/>
    <x v="5"/>
    <x v="5"/>
    <n v="0"/>
    <s v="Gerencia de Tecnologías de Información"/>
    <n v="0"/>
    <n v="0"/>
    <x v="2"/>
    <x v="737"/>
    <s v="Servicios complementarios para proyecto de Facturación electrónica"/>
    <x v="2"/>
    <x v="0"/>
    <m/>
    <m/>
    <m/>
    <s v="Muy Alta"/>
    <s v="NO"/>
    <x v="0"/>
    <n v="0"/>
    <n v="12"/>
    <d v="2023-01-01T00:00:00"/>
    <d v="2023-12-30T00:00:00"/>
    <s v=""/>
    <s v=""/>
    <s v=""/>
    <s v=""/>
    <s v=""/>
    <n v="45000"/>
    <s v=""/>
    <s v=""/>
    <s v=""/>
    <s v=""/>
    <s v=""/>
    <n v="45000"/>
    <m/>
    <n v="90000"/>
    <m/>
    <s v=""/>
    <m/>
    <s v=""/>
    <m/>
    <s v=""/>
    <n v="90000"/>
    <s v="Contratación"/>
    <s v="No Significativa"/>
    <s v="SI"/>
    <m/>
    <s v="Nuevo"/>
    <s v="NO"/>
    <m/>
    <m/>
    <s v="Jessica Roxana Camacho Medina"/>
    <s v="1001 420 991"/>
  </r>
  <r>
    <x v="1085"/>
    <x v="5"/>
    <x v="5"/>
    <n v="0"/>
    <s v="Gerencia de Tecnologías de Información"/>
    <n v="0"/>
    <n v="0"/>
    <x v="2"/>
    <x v="738"/>
    <s v="Servicios complementarios para multired empresarial"/>
    <x v="2"/>
    <x v="0"/>
    <m/>
    <m/>
    <m/>
    <s v="Muy Alta"/>
    <s v="NO"/>
    <x v="0"/>
    <n v="0"/>
    <n v="12"/>
    <d v="2023-01-01T00:00:00"/>
    <d v="2023-12-30T00:00:00"/>
    <s v=""/>
    <s v=""/>
    <s v=""/>
    <s v=""/>
    <s v=""/>
    <n v="45000"/>
    <s v=""/>
    <s v=""/>
    <s v=""/>
    <s v=""/>
    <s v=""/>
    <n v="45000"/>
    <m/>
    <n v="90000"/>
    <m/>
    <s v=""/>
    <m/>
    <s v=""/>
    <m/>
    <s v=""/>
    <n v="90000"/>
    <s v="Contratación"/>
    <s v="No Significativa"/>
    <s v="SI"/>
    <m/>
    <s v="Nuevo"/>
    <s v="NO"/>
    <m/>
    <m/>
    <s v="Jessica Roxana Camacho Medina"/>
    <s v="1002 420 991"/>
  </r>
  <r>
    <x v="1086"/>
    <x v="5"/>
    <x v="5"/>
    <n v="0"/>
    <s v="Gerencia de Tecnologías de Información"/>
    <n v="0"/>
    <n v="0"/>
    <x v="2"/>
    <x v="739"/>
    <s v="Servicios Complementarios para Proyectos MEF"/>
    <x v="2"/>
    <x v="0"/>
    <m/>
    <m/>
    <m/>
    <s v="Muy Alta"/>
    <s v="NO"/>
    <x v="2"/>
    <n v="0"/>
    <n v="12"/>
    <d v="2023-01-01T00:00:00"/>
    <d v="2023-12-30T00:00:00"/>
    <s v=""/>
    <s v=""/>
    <s v=""/>
    <s v=""/>
    <s v=""/>
    <n v="40000"/>
    <s v=""/>
    <s v=""/>
    <s v=""/>
    <s v=""/>
    <s v=""/>
    <n v="40000"/>
    <m/>
    <n v="80000"/>
    <m/>
    <s v=""/>
    <m/>
    <s v=""/>
    <m/>
    <s v=""/>
    <n v="80000"/>
    <s v="Contratación"/>
    <s v="No Significativa"/>
    <s v="SI"/>
    <m/>
    <s v="Nuevo"/>
    <s v="NO"/>
    <m/>
    <m/>
    <s v="Jessica Roxana Camacho Medina"/>
    <s v="1004 420 991"/>
  </r>
  <r>
    <x v="1087"/>
    <x v="5"/>
    <x v="5"/>
    <n v="0"/>
    <s v="Gerencia de Tecnologías de Información"/>
    <n v="0"/>
    <n v="0"/>
    <x v="2"/>
    <x v="740"/>
    <s v="ITEM 3 - Servicio de Mtto. Predictivo, Preventivo y Correctivo de la Infraestructura Física del Centro de Cómputo Alterno San Isidro del BN "/>
    <x v="2"/>
    <x v="0"/>
    <m/>
    <m/>
    <m/>
    <s v="Muy Alta"/>
    <s v="NO"/>
    <x v="2"/>
    <n v="0"/>
    <n v="18"/>
    <d v="2022-03-18T00:00:00"/>
    <d v="2023-09-17T00:00:00"/>
    <s v=""/>
    <s v=""/>
    <n v="21447"/>
    <s v=""/>
    <s v=""/>
    <n v="21447"/>
    <s v=""/>
    <s v=""/>
    <n v="21447"/>
    <s v=""/>
    <s v=""/>
    <s v=""/>
    <m/>
    <n v="64341"/>
    <m/>
    <s v=""/>
    <m/>
    <s v=""/>
    <m/>
    <s v=""/>
    <n v="64341"/>
    <n v="0"/>
    <n v="0"/>
    <s v="SI"/>
    <m/>
    <s v="Continuidad"/>
    <s v="SI"/>
    <m/>
    <m/>
    <s v="Jessica Roxana Camacho Medina"/>
    <s v="1005 420 991"/>
  </r>
  <r>
    <x v="1088"/>
    <x v="5"/>
    <x v="5"/>
    <n v="0"/>
    <s v="Gerencia de Tecnologías de Información"/>
    <n v="0"/>
    <n v="0"/>
    <x v="2"/>
    <x v="741"/>
    <s v="Servicios complementarios para proyecto Sentinel"/>
    <x v="2"/>
    <x v="0"/>
    <m/>
    <m/>
    <m/>
    <s v="Muy Alta"/>
    <s v="NO"/>
    <x v="2"/>
    <n v="0"/>
    <n v="12"/>
    <d v="2023-01-01T00:00:00"/>
    <d v="2023-12-30T00:00:00"/>
    <s v=""/>
    <s v=""/>
    <s v=""/>
    <s v=""/>
    <s v=""/>
    <n v="32000"/>
    <s v=""/>
    <s v=""/>
    <s v=""/>
    <s v=""/>
    <s v=""/>
    <n v="32000"/>
    <m/>
    <n v="64000"/>
    <m/>
    <s v=""/>
    <m/>
    <s v=""/>
    <m/>
    <s v=""/>
    <n v="64000"/>
    <s v="Contratación"/>
    <s v="No Significativa"/>
    <s v="SI"/>
    <m/>
    <s v="Continuidad"/>
    <s v="SI"/>
    <m/>
    <m/>
    <s v="Jessica Roxana Camacho Medina"/>
    <s v="1006 420 991"/>
  </r>
  <r>
    <x v="1089"/>
    <x v="5"/>
    <x v="5"/>
    <n v="0"/>
    <s v="Gerencia de Tecnologías de Información"/>
    <n v="0"/>
    <n v="0"/>
    <x v="2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s v=""/>
    <n v="31680"/>
    <s v=""/>
    <s v=""/>
    <n v="31680"/>
    <s v=""/>
    <s v=""/>
    <s v=""/>
    <s v=""/>
    <s v=""/>
    <s v=""/>
    <m/>
    <n v="63360"/>
    <m/>
    <s v=""/>
    <m/>
    <s v=""/>
    <m/>
    <s v=""/>
    <n v="63360"/>
    <n v="0"/>
    <n v="0"/>
    <s v="SI"/>
    <m/>
    <n v="0"/>
    <s v="SI"/>
    <m/>
    <m/>
    <s v="Jessica Roxana Camacho Medina"/>
    <s v="1007 420 991"/>
  </r>
  <r>
    <x v="1090"/>
    <x v="5"/>
    <x v="5"/>
    <n v="0"/>
    <s v="Gerencia de Tecnologías de Información"/>
    <n v="0"/>
    <n v="0"/>
    <x v="2"/>
    <x v="721"/>
    <s v="Adquisición de la Herramienta de Gestión de Servicios de Tecnologías de Información del Banco de la Nación"/>
    <x v="2"/>
    <x v="0"/>
    <m/>
    <m/>
    <m/>
    <s v="Muy Alta"/>
    <s v="NO"/>
    <x v="2"/>
    <n v="0"/>
    <n v="36"/>
    <d v="2022-08-27T00:00:00"/>
    <d v="2025-08-26T00:00:00"/>
    <s v=""/>
    <s v=""/>
    <s v=""/>
    <s v=""/>
    <s v=""/>
    <s v=""/>
    <s v=""/>
    <s v=""/>
    <s v=""/>
    <s v=""/>
    <s v=""/>
    <n v="63140"/>
    <m/>
    <n v="63140"/>
    <m/>
    <n v="63140"/>
    <m/>
    <n v="3831"/>
    <m/>
    <s v=""/>
    <n v="130111"/>
    <s v="Contratación"/>
    <s v="No Significativa"/>
    <s v="SI"/>
    <m/>
    <s v="Continuidad"/>
    <s v="SI"/>
    <m/>
    <m/>
    <s v="Jessica Roxana Camacho Medina"/>
    <s v="1008 420 991"/>
  </r>
  <r>
    <x v="1091"/>
    <x v="5"/>
    <x v="5"/>
    <n v="0"/>
    <s v="Gerencia de Tecnologías de Información"/>
    <n v="0"/>
    <n v="0"/>
    <x v="2"/>
    <x v="742"/>
    <s v="Suscripción de licencias para MS Project"/>
    <x v="2"/>
    <x v="0"/>
    <m/>
    <m/>
    <m/>
    <s v="Muy Alta"/>
    <s v="NO"/>
    <x v="0"/>
    <n v="0"/>
    <n v="48"/>
    <d v="2023-01-01T00:00:00"/>
    <d v="2026-12-31T00:00:00"/>
    <n v="5099"/>
    <n v="5099"/>
    <n v="5099"/>
    <n v="5099"/>
    <n v="5099"/>
    <n v="5099"/>
    <n v="5099"/>
    <n v="5099"/>
    <n v="5099"/>
    <n v="5099"/>
    <n v="5099"/>
    <n v="5099"/>
    <m/>
    <n v="61188"/>
    <m/>
    <n v="61188"/>
    <m/>
    <n v="61188"/>
    <m/>
    <n v="61188"/>
    <n v="244752"/>
    <s v="Contratación"/>
    <n v="0"/>
    <s v="SI"/>
    <m/>
    <s v="Nuevo"/>
    <s v="SI"/>
    <m/>
    <m/>
    <s v="Jessica Roxana Camacho Medina"/>
    <s v="1009 420 991"/>
  </r>
  <r>
    <x v="1092"/>
    <x v="5"/>
    <x v="5"/>
    <n v="0"/>
    <s v="Gerencia de Tecnologías de Información"/>
    <n v="0"/>
    <n v="0"/>
    <x v="9"/>
    <x v="743"/>
    <s v="Servicio de Mantenimiento y Soporte Técnico del Sistema SIX/SECURITY ADVANCED "/>
    <x v="2"/>
    <x v="0"/>
    <m/>
    <m/>
    <m/>
    <s v="Muy Alta"/>
    <s v="NO"/>
    <x v="2"/>
    <n v="0"/>
    <n v="24"/>
    <d v="2022-12-01T00:00:00"/>
    <d v="2024-11-30T00:00:00"/>
    <s v=""/>
    <s v=""/>
    <n v="15296"/>
    <s v=""/>
    <s v=""/>
    <n v="15296"/>
    <s v=""/>
    <s v=""/>
    <n v="15296"/>
    <s v=""/>
    <s v=""/>
    <n v="15296"/>
    <m/>
    <n v="61184"/>
    <m/>
    <n v="45888"/>
    <m/>
    <s v=""/>
    <m/>
    <s v=""/>
    <n v="107072"/>
    <s v="Contratación"/>
    <s v="No Significativa"/>
    <s v="SI"/>
    <m/>
    <s v="Continuidad"/>
    <s v="SI"/>
    <m/>
    <m/>
    <s v="Jessica Roxana Camacho Medina"/>
    <s v="1010 420 991"/>
  </r>
  <r>
    <x v="1093"/>
    <x v="5"/>
    <x v="5"/>
    <n v="0"/>
    <s v="Gerencia de Tecnologías de Información"/>
    <n v="0"/>
    <n v="0"/>
    <x v="9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s v=""/>
    <n v="30240"/>
    <s v=""/>
    <s v=""/>
    <n v="30240"/>
    <s v=""/>
    <s v=""/>
    <s v=""/>
    <s v=""/>
    <s v=""/>
    <s v=""/>
    <m/>
    <n v="60480"/>
    <m/>
    <s v=""/>
    <m/>
    <s v=""/>
    <m/>
    <s v=""/>
    <n v="60480"/>
    <n v="0"/>
    <n v="0"/>
    <s v="SI"/>
    <m/>
    <n v="0"/>
    <s v="SI"/>
    <m/>
    <m/>
    <s v="Jessica Roxana Camacho Medina"/>
    <s v="1011 420 991"/>
  </r>
  <r>
    <x v="1094"/>
    <x v="5"/>
    <x v="5"/>
    <n v="0"/>
    <s v="Gerencia de Tecnologías de Información"/>
    <n v="0"/>
    <n v="0"/>
    <x v="2"/>
    <x v="744"/>
    <s v="Servicio de Soporte y Aseguramiento de la Granja de Servidores Empresariales con Sistema Operativo Linux RedHat (Adquisición de Suscripciones Plataforma Linux para Open - contrato anterior)"/>
    <x v="2"/>
    <x v="0"/>
    <m/>
    <m/>
    <m/>
    <s v="Muy Alta"/>
    <s v="NO"/>
    <x v="2"/>
    <n v="0"/>
    <n v="12"/>
    <d v="2021-07-31T00:00:00"/>
    <d v="2023-12-30T00:00:00"/>
    <s v=""/>
    <s v=""/>
    <s v=""/>
    <n v="20000"/>
    <s v=""/>
    <s v=""/>
    <s v=""/>
    <s v=""/>
    <s v=""/>
    <n v="30000"/>
    <s v=""/>
    <n v="10000"/>
    <m/>
    <n v="60000"/>
    <m/>
    <s v=""/>
    <m/>
    <s v=""/>
    <m/>
    <s v=""/>
    <n v="60000"/>
    <s v="Contratación"/>
    <s v="No Significativa"/>
    <s v="SI"/>
    <m/>
    <s v="Continuidad"/>
    <s v="SI"/>
    <m/>
    <m/>
    <s v="Jessica Roxana Camacho Medina"/>
    <s v="1012 420 991"/>
  </r>
  <r>
    <x v="1095"/>
    <x v="5"/>
    <x v="5"/>
    <n v="0"/>
    <s v="Gerencia de Tecnologías de Información"/>
    <n v="0"/>
    <n v="0"/>
    <x v="2"/>
    <x v="745"/>
    <s v="Servicios complementarios para proyecto de Signus RRHH"/>
    <x v="2"/>
    <x v="0"/>
    <m/>
    <m/>
    <m/>
    <s v="Muy Alta"/>
    <s v="NO"/>
    <x v="0"/>
    <n v="0"/>
    <n v="12"/>
    <d v="2023-01-01T00:00:00"/>
    <d v="2023-12-30T00:00:00"/>
    <s v=""/>
    <s v=""/>
    <s v=""/>
    <s v=""/>
    <s v=""/>
    <n v="27000"/>
    <s v=""/>
    <s v=""/>
    <s v=""/>
    <s v=""/>
    <s v=""/>
    <n v="27000"/>
    <m/>
    <n v="54000"/>
    <m/>
    <s v=""/>
    <m/>
    <s v=""/>
    <m/>
    <s v=""/>
    <n v="54000"/>
    <s v="Contratación"/>
    <s v="No Significativa"/>
    <s v="SI"/>
    <m/>
    <s v="Nuevo"/>
    <s v="NO"/>
    <m/>
    <m/>
    <s v="Jessica Roxana Camacho Medina"/>
    <s v="1013 420 991"/>
  </r>
  <r>
    <x v="1096"/>
    <x v="5"/>
    <x v="5"/>
    <n v="0"/>
    <s v="Gerencia de Tecnologías de Información"/>
    <n v="0"/>
    <n v="0"/>
    <x v="2"/>
    <x v="746"/>
    <s v="Servicios complementarios para incidencias del sistema oracle financial"/>
    <x v="2"/>
    <x v="0"/>
    <m/>
    <m/>
    <m/>
    <s v="Muy Alta"/>
    <s v="NO"/>
    <x v="0"/>
    <n v="0"/>
    <n v="12"/>
    <d v="2023-01-01T00:00:00"/>
    <d v="2023-12-30T00:00:00"/>
    <s v=""/>
    <s v=""/>
    <s v=""/>
    <s v=""/>
    <s v=""/>
    <n v="27000"/>
    <s v=""/>
    <s v=""/>
    <s v=""/>
    <s v=""/>
    <s v=""/>
    <n v="27000"/>
    <m/>
    <n v="54000"/>
    <m/>
    <s v=""/>
    <m/>
    <s v=""/>
    <m/>
    <s v=""/>
    <n v="54000"/>
    <s v="Contratación"/>
    <s v="No Significativa"/>
    <s v="SI"/>
    <m/>
    <s v="Nuevo"/>
    <s v="NO"/>
    <m/>
    <m/>
    <s v="Jessica Roxana Camacho Medina"/>
    <s v="1014 420 991"/>
  </r>
  <r>
    <x v="1097"/>
    <x v="5"/>
    <x v="5"/>
    <n v="0"/>
    <s v="Gerencia de Tecnologías de Información"/>
    <n v="0"/>
    <n v="0"/>
    <x v="9"/>
    <x v="747"/>
    <s v="Adquisición de Pin Pads para las Oficinas del Banco de la Nación"/>
    <x v="2"/>
    <x v="0"/>
    <m/>
    <m/>
    <m/>
    <s v="Muy Alta"/>
    <s v="NO"/>
    <x v="2"/>
    <n v="0"/>
    <n v="61"/>
    <d v="2020-02-26T00:00:00"/>
    <d v="2025-03-25T00:00:00"/>
    <s v=""/>
    <n v="8206"/>
    <s v=""/>
    <s v=""/>
    <s v=""/>
    <s v=""/>
    <s v=""/>
    <n v="26855"/>
    <s v=""/>
    <s v=""/>
    <s v=""/>
    <n v="18650"/>
    <m/>
    <n v="53711"/>
    <m/>
    <n v="53711"/>
    <m/>
    <n v="12682"/>
    <m/>
    <s v=""/>
    <n v="120104"/>
    <s v="Contratación"/>
    <s v="No Significativa"/>
    <s v="SI"/>
    <m/>
    <s v="Continuidad"/>
    <s v="SI"/>
    <m/>
    <m/>
    <s v="Jessica Roxana Camacho Medina"/>
    <s v="1015 420 991"/>
  </r>
  <r>
    <x v="1098"/>
    <x v="5"/>
    <x v="5"/>
    <n v="0"/>
    <s v="Gerencia de Tecnologías de Información"/>
    <n v="0"/>
    <n v="0"/>
    <x v="2"/>
    <x v="748"/>
    <s v="Servicio de Operación de Equipos de Energía Eléctrica de los Centros de Cómputo del BN - Nuevo Contrato"/>
    <x v="2"/>
    <x v="0"/>
    <m/>
    <m/>
    <m/>
    <s v="Muy Alta"/>
    <s v="NO"/>
    <x v="0"/>
    <n v="0"/>
    <n v="13"/>
    <d v="2023-01-01T00:00:00"/>
    <d v="2024-01-31T00:00:00"/>
    <n v="4000"/>
    <n v="4000"/>
    <n v="4000"/>
    <n v="4000"/>
    <n v="4000"/>
    <n v="4000"/>
    <n v="4000"/>
    <n v="4000"/>
    <n v="4000"/>
    <n v="4000"/>
    <n v="4000"/>
    <n v="4000"/>
    <m/>
    <n v="48000"/>
    <m/>
    <n v="4000"/>
    <m/>
    <s v=""/>
    <m/>
    <s v=""/>
    <n v="52000"/>
    <s v="Contratación"/>
    <n v="0"/>
    <s v="SI"/>
    <m/>
    <s v="Nuevo"/>
    <s v="SI"/>
    <m/>
    <m/>
    <s v="Jessica Roxana Camacho Medina"/>
    <s v="1016 420 991"/>
  </r>
  <r>
    <x v="1099"/>
    <x v="5"/>
    <x v="5"/>
    <n v="0"/>
    <s v="Gerencia de Tecnologías de Información"/>
    <n v="0"/>
    <n v="0"/>
    <x v="2"/>
    <x v="749"/>
    <s v="Servicio para Optimización de Procesos de Backup con el Software TSM (TIVOLI STORAGE MANAGER) en el ambiente de Base de Datos ORACLE - Nuevo Contrato"/>
    <x v="2"/>
    <x v="0"/>
    <m/>
    <m/>
    <m/>
    <s v="Muy Alta"/>
    <s v="NO"/>
    <x v="2"/>
    <n v="0"/>
    <n v="18"/>
    <d v="2023-01-01T00:00:00"/>
    <d v="2024-06-30T00:00:00"/>
    <n v="4000"/>
    <n v="4000"/>
    <n v="4000"/>
    <n v="4000"/>
    <n v="4000"/>
    <n v="4000"/>
    <n v="4000"/>
    <n v="4000"/>
    <n v="4000"/>
    <n v="4000"/>
    <n v="4000"/>
    <n v="4000"/>
    <m/>
    <n v="48000"/>
    <m/>
    <n v="24000"/>
    <m/>
    <s v=""/>
    <m/>
    <s v=""/>
    <n v="72000"/>
    <s v="Contratación"/>
    <n v="0"/>
    <s v="SI"/>
    <m/>
    <s v="Nuevo"/>
    <s v="SI"/>
    <m/>
    <m/>
    <s v="Jessica Roxana Camacho Medina"/>
    <s v="1017 420 991"/>
  </r>
  <r>
    <x v="1100"/>
    <x v="5"/>
    <x v="5"/>
    <n v="0"/>
    <s v="Gerencia de Tecnologías de Información"/>
    <n v="0"/>
    <n v="0"/>
    <x v="2"/>
    <x v="733"/>
    <s v="Adquisición de sistema de almacenamiento empresarial y fileserver corporativo"/>
    <x v="2"/>
    <x v="0"/>
    <m/>
    <m/>
    <m/>
    <s v="Muy Alta"/>
    <s v="NO"/>
    <x v="2"/>
    <n v="0"/>
    <n v="36"/>
    <d v="2022-06-25T00:00:00"/>
    <d v="2025-06-24T00:00:00"/>
    <s v=""/>
    <s v=""/>
    <s v=""/>
    <s v=""/>
    <s v=""/>
    <n v="21539"/>
    <s v=""/>
    <s v=""/>
    <s v=""/>
    <s v=""/>
    <s v=""/>
    <n v="23024"/>
    <m/>
    <n v="44563"/>
    <m/>
    <n v="44562"/>
    <m/>
    <n v="21538"/>
    <m/>
    <s v=""/>
    <n v="110663"/>
    <s v="Contratación"/>
    <s v="Significativa"/>
    <s v="SI"/>
    <m/>
    <s v="Continuidad"/>
    <s v="SI"/>
    <m/>
    <m/>
    <s v="Jessica Roxana Camacho Medina"/>
    <s v="1018 420 991"/>
  </r>
  <r>
    <x v="1101"/>
    <x v="5"/>
    <x v="5"/>
    <n v="0"/>
    <s v="Gerencia de Tecnologías de Información"/>
    <n v="0"/>
    <n v="0"/>
    <x v="9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n v="7333"/>
    <n v="7333"/>
    <n v="7333"/>
    <n v="7333"/>
    <n v="7333"/>
    <n v="7335"/>
    <s v=""/>
    <s v=""/>
    <s v=""/>
    <s v=""/>
    <s v=""/>
    <s v=""/>
    <m/>
    <n v="44000"/>
    <m/>
    <s v=""/>
    <m/>
    <s v=""/>
    <m/>
    <s v=""/>
    <n v="44000"/>
    <n v="0"/>
    <n v="0"/>
    <s v="SI"/>
    <m/>
    <n v="0"/>
    <s v="SI"/>
    <m/>
    <m/>
    <s v="Jessica Roxana Camacho Medina"/>
    <s v="1019 420 991"/>
  </r>
  <r>
    <x v="1102"/>
    <x v="5"/>
    <x v="5"/>
    <n v="0"/>
    <s v="Gerencia de Tecnologías de Información"/>
    <n v="0"/>
    <n v="0"/>
    <x v="9"/>
    <x v="750"/>
    <s v="Adquisición de software para diseño y edición de videos"/>
    <x v="2"/>
    <x v="0"/>
    <m/>
    <m/>
    <m/>
    <s v="Muy Alta"/>
    <s v="NO"/>
    <x v="2"/>
    <n v="0"/>
    <n v="36"/>
    <d v="2023-01-01T00:00:00"/>
    <d v="2025-12-31T00:00:00"/>
    <s v=""/>
    <s v=""/>
    <n v="10593"/>
    <s v=""/>
    <s v=""/>
    <n v="10593"/>
    <s v=""/>
    <s v=""/>
    <n v="10593"/>
    <s v=""/>
    <s v=""/>
    <n v="10594"/>
    <m/>
    <n v="42373"/>
    <m/>
    <n v="42373"/>
    <m/>
    <n v="42373"/>
    <m/>
    <s v=""/>
    <n v="127119"/>
    <s v="Contratación"/>
    <s v="No Significativa"/>
    <s v="SI"/>
    <m/>
    <s v="Nuevo"/>
    <s v="SI"/>
    <m/>
    <m/>
    <s v="Jessica Roxana Camacho Medina"/>
    <s v="1020 420 991"/>
  </r>
  <r>
    <x v="1103"/>
    <x v="5"/>
    <x v="5"/>
    <n v="0"/>
    <s v="Gerencia de Tecnologías de Información"/>
    <n v="0"/>
    <n v="0"/>
    <x v="2"/>
    <x v="751"/>
    <s v="Upgrade y servicio de mantenimiento y soporte del software de gestión de fallas CICS"/>
    <x v="2"/>
    <x v="0"/>
    <m/>
    <m/>
    <m/>
    <s v="Muy Alta"/>
    <s v="NO"/>
    <x v="2"/>
    <n v="0"/>
    <n v="36"/>
    <d v="2020-08-01T00:00:00"/>
    <d v="2023-07-31T00:00:00"/>
    <n v="3500"/>
    <n v="3500"/>
    <n v="3500"/>
    <n v="3500"/>
    <n v="3500"/>
    <n v="3500"/>
    <n v="3500"/>
    <n v="3500"/>
    <n v="3500"/>
    <n v="3500"/>
    <n v="3500"/>
    <n v="3500"/>
    <m/>
    <n v="42000"/>
    <m/>
    <s v=""/>
    <m/>
    <s v=""/>
    <m/>
    <s v=""/>
    <n v="42000"/>
    <s v="Contratación"/>
    <s v="No Significativa"/>
    <s v="SI"/>
    <m/>
    <s v="Continuidad"/>
    <s v="NO"/>
    <m/>
    <m/>
    <s v="Jessica Roxana Camacho Medina"/>
    <s v="1021 420 991"/>
  </r>
  <r>
    <x v="1104"/>
    <x v="5"/>
    <x v="5"/>
    <n v="0"/>
    <s v="Gerencia de Tecnologías de Información"/>
    <n v="0"/>
    <n v="0"/>
    <x v="2"/>
    <x v="752"/>
    <s v="Servicio de Operación de Sistemas de Aire Acondicionado y Grupos Electrógenos de los Centros de Cómputo del BN - Nuevo Contrato"/>
    <x v="2"/>
    <x v="0"/>
    <m/>
    <m/>
    <m/>
    <s v="Muy Alta"/>
    <s v="NO"/>
    <x v="2"/>
    <n v="0"/>
    <n v="14"/>
    <d v="2022-10-07T00:00:00"/>
    <d v="2023-12-30T00:00:00"/>
    <n v="3440"/>
    <n v="3440"/>
    <n v="3440"/>
    <n v="3440"/>
    <n v="3440"/>
    <n v="3440"/>
    <n v="3440"/>
    <n v="3440"/>
    <n v="3440"/>
    <n v="3440"/>
    <n v="3440"/>
    <n v="3440"/>
    <m/>
    <n v="41280"/>
    <m/>
    <s v=""/>
    <m/>
    <s v=""/>
    <m/>
    <s v=""/>
    <n v="41280"/>
    <s v="Contratación"/>
    <n v="0"/>
    <s v="SI"/>
    <m/>
    <s v="Continuidad"/>
    <s v="SI"/>
    <m/>
    <m/>
    <s v="Jessica Roxana Camacho Medina"/>
    <s v="1022 420 991"/>
  </r>
  <r>
    <x v="1105"/>
    <x v="5"/>
    <x v="5"/>
    <n v="0"/>
    <s v="Gerencia de Tecnologías de Información"/>
    <n v="0"/>
    <n v="0"/>
    <x v="9"/>
    <x v="753"/>
    <s v="Adquisición de Lectoras de Cheques"/>
    <x v="2"/>
    <x v="0"/>
    <m/>
    <m/>
    <m/>
    <s v="Muy Alta"/>
    <s v="NO"/>
    <x v="2"/>
    <n v="0"/>
    <n v="60"/>
    <d v="2021-03-20T00:00:00"/>
    <d v="2026-04-19T00:00:00"/>
    <s v=""/>
    <s v=""/>
    <n v="9044"/>
    <s v=""/>
    <s v=""/>
    <s v=""/>
    <s v=""/>
    <s v=""/>
    <s v=""/>
    <s v=""/>
    <s v=""/>
    <n v="32168"/>
    <m/>
    <n v="41212"/>
    <m/>
    <n v="41212"/>
    <m/>
    <n v="41212"/>
    <m/>
    <n v="12478"/>
    <n v="136114"/>
    <s v="Contratación"/>
    <s v="No Significativa"/>
    <s v="SI"/>
    <m/>
    <s v="Continuidad"/>
    <s v="SI"/>
    <m/>
    <m/>
    <s v="Jessica Roxana Camacho Medina"/>
    <s v="1023 420 991"/>
  </r>
  <r>
    <x v="1106"/>
    <x v="5"/>
    <x v="5"/>
    <n v="0"/>
    <s v="Gerencia de Tecnologías de Información"/>
    <n v="0"/>
    <n v="0"/>
    <x v="2"/>
    <x v="754"/>
    <s v="Servicio Especializado para Implementaciones de Alertas en la Suite BMC TRUESIGHT - Nuevo Contrato"/>
    <x v="2"/>
    <x v="0"/>
    <m/>
    <m/>
    <m/>
    <s v="Muy Alta"/>
    <s v="NO"/>
    <x v="2"/>
    <n v="0"/>
    <n v="18"/>
    <d v="2023-01-01T00:00:00"/>
    <d v="2024-06-30T00:00:00"/>
    <n v="3300"/>
    <n v="3300"/>
    <n v="3300"/>
    <n v="3300"/>
    <n v="3300"/>
    <n v="3300"/>
    <n v="3300"/>
    <n v="3300"/>
    <n v="3300"/>
    <n v="3300"/>
    <n v="3300"/>
    <n v="3300"/>
    <m/>
    <n v="39600"/>
    <m/>
    <n v="19800"/>
    <m/>
    <s v=""/>
    <m/>
    <s v=""/>
    <n v="59400"/>
    <s v="Contratación"/>
    <n v="0"/>
    <s v="SI"/>
    <m/>
    <s v="Nuevo"/>
    <s v="SI"/>
    <m/>
    <m/>
    <s v="Jessica Roxana Camacho Medina"/>
    <s v="1024 420 991"/>
  </r>
  <r>
    <x v="1107"/>
    <x v="5"/>
    <x v="5"/>
    <n v="0"/>
    <s v="Gerencia de Tecnologías de Información"/>
    <n v="0"/>
    <n v="0"/>
    <x v="9"/>
    <x v="755"/>
    <s v="Adquisición de Impresoras Híbridas para las Oficinas del Banco de la Nación - Provincias"/>
    <x v="2"/>
    <x v="0"/>
    <m/>
    <m/>
    <m/>
    <s v="Muy Alta"/>
    <s v="NO"/>
    <x v="2"/>
    <n v="0"/>
    <n v="61"/>
    <d v="2020-04-30T00:00:00"/>
    <d v="2025-05-29T00:00:00"/>
    <s v=""/>
    <s v=""/>
    <s v=""/>
    <n v="10746"/>
    <s v=""/>
    <s v=""/>
    <s v=""/>
    <s v=""/>
    <s v=""/>
    <n v="16255"/>
    <s v=""/>
    <n v="5509"/>
    <m/>
    <n v="32510"/>
    <m/>
    <n v="32510"/>
    <m/>
    <n v="13455"/>
    <m/>
    <s v=""/>
    <n v="78475"/>
    <s v="Contratación"/>
    <s v="No Significativa"/>
    <s v="SI"/>
    <m/>
    <s v="Continuidad"/>
    <s v="SI"/>
    <m/>
    <m/>
    <s v="Jessica Roxana Camacho Medina"/>
    <s v="1026 420 991"/>
  </r>
  <r>
    <x v="1108"/>
    <x v="5"/>
    <x v="5"/>
    <n v="0"/>
    <s v="Gerencia de Tecnologías de Información"/>
    <n v="0"/>
    <n v="0"/>
    <x v="9"/>
    <x v="756"/>
    <s v="Servicio de Soporte y Mantenimiento al Sistema de Trámite Documentario (STD) - 1"/>
    <x v="2"/>
    <x v="0"/>
    <m/>
    <m/>
    <m/>
    <s v="Alta"/>
    <s v="NO"/>
    <x v="2"/>
    <n v="0"/>
    <n v="12"/>
    <d v="2023-01-01T00:00:00"/>
    <d v="2023-12-31T00:00:00"/>
    <s v=""/>
    <s v=""/>
    <s v=""/>
    <s v=""/>
    <s v=""/>
    <s v=""/>
    <s v=""/>
    <n v="31187"/>
    <s v=""/>
    <s v=""/>
    <s v=""/>
    <s v=""/>
    <m/>
    <n v="31187"/>
    <m/>
    <s v=""/>
    <m/>
    <s v=""/>
    <m/>
    <s v=""/>
    <n v="31187"/>
    <s v="Contratación"/>
    <s v="No Significativa"/>
    <s v="SI"/>
    <m/>
    <s v="Nuevo"/>
    <s v="SI"/>
    <m/>
    <m/>
    <s v="Jessica Roxana Camacho Medina"/>
    <s v="1027 420 991"/>
  </r>
  <r>
    <x v="1109"/>
    <x v="5"/>
    <x v="5"/>
    <n v="0"/>
    <s v="Gerencia de Tecnologías de Información"/>
    <n v="0"/>
    <n v="0"/>
    <x v="2"/>
    <x v="757"/>
    <s v="Servicio de soporte técnico para storage MIDRANGE y FILESERVER HNAS del ambiente distribuido - Nuevo Contrato"/>
    <x v="2"/>
    <x v="0"/>
    <m/>
    <m/>
    <m/>
    <s v="Muy Alta"/>
    <s v="NO"/>
    <x v="2"/>
    <n v="0"/>
    <n v="12"/>
    <d v="2022-11-24T00:00:00"/>
    <d v="2023-08-21T00:00:00"/>
    <s v=""/>
    <s v=""/>
    <s v=""/>
    <s v=""/>
    <s v=""/>
    <s v=""/>
    <s v=""/>
    <n v="30509"/>
    <s v=""/>
    <s v=""/>
    <s v=""/>
    <s v=""/>
    <m/>
    <n v="30509"/>
    <m/>
    <s v=""/>
    <m/>
    <s v=""/>
    <m/>
    <s v=""/>
    <n v="30509"/>
    <s v="Contratación"/>
    <s v="No Significativa"/>
    <s v="SI"/>
    <m/>
    <s v="Continuidad"/>
    <s v="SI"/>
    <m/>
    <m/>
    <s v="Jessica Roxana Camacho Medina"/>
    <s v="1028 420 991"/>
  </r>
  <r>
    <x v="1110"/>
    <x v="5"/>
    <x v="5"/>
    <n v="0"/>
    <s v="Gerencia de Tecnologías de Información"/>
    <n v="0"/>
    <n v="0"/>
    <x v="2"/>
    <x v="758"/>
    <s v="Adquisición del Servicio de Comunicación de Datos mediante línea Celular 3G (Menor 8UITs)"/>
    <x v="2"/>
    <x v="0"/>
    <m/>
    <m/>
    <m/>
    <s v="Muy Alta"/>
    <s v="NO"/>
    <x v="2"/>
    <n v="0"/>
    <n v="12"/>
    <d v="2023-01-01T00:00:00"/>
    <d v="2023-12-30T00:00:00"/>
    <n v="2500"/>
    <n v="2500"/>
    <n v="2500"/>
    <n v="2500"/>
    <n v="2500"/>
    <n v="2500"/>
    <n v="2500"/>
    <n v="2500"/>
    <n v="2500"/>
    <n v="2500"/>
    <n v="2500"/>
    <n v="2500"/>
    <m/>
    <n v="30000"/>
    <m/>
    <s v=""/>
    <m/>
    <s v=""/>
    <m/>
    <s v=""/>
    <n v="30000"/>
    <s v="Contratación"/>
    <n v="0"/>
    <s v="SI"/>
    <m/>
    <s v="Nuevo"/>
    <s v="SI"/>
    <m/>
    <m/>
    <s v="Jessica Roxana Camacho Medina"/>
    <s v="1029 420 991"/>
  </r>
  <r>
    <x v="1111"/>
    <x v="5"/>
    <x v="5"/>
    <n v="0"/>
    <s v="Gerencia de Tecnologías de Información"/>
    <n v="0"/>
    <n v="0"/>
    <x v="2"/>
    <x v="759"/>
    <s v="Suscripción del software HCL XWORK SERVER."/>
    <x v="2"/>
    <x v="0"/>
    <m/>
    <m/>
    <m/>
    <s v="Muy Alta"/>
    <s v="NO"/>
    <x v="2"/>
    <n v="0"/>
    <n v="12"/>
    <d v="2023-08-01T00:00:00"/>
    <d v="2024-07-31T00:00:00"/>
    <s v=""/>
    <s v=""/>
    <s v=""/>
    <s v=""/>
    <s v=""/>
    <s v=""/>
    <s v=""/>
    <n v="30000"/>
    <s v=""/>
    <s v=""/>
    <s v=""/>
    <s v=""/>
    <m/>
    <n v="30000"/>
    <m/>
    <s v=""/>
    <m/>
    <s v=""/>
    <m/>
    <s v=""/>
    <n v="30000"/>
    <s v="Contratación"/>
    <s v="No Significativa"/>
    <s v="SI"/>
    <m/>
    <s v="Nuevo"/>
    <s v="SI"/>
    <m/>
    <m/>
    <s v="Jessica Roxana Camacho Medina"/>
    <s v="1030 420 991"/>
  </r>
  <r>
    <x v="1112"/>
    <x v="5"/>
    <x v="5"/>
    <n v="0"/>
    <s v="Gerencia de Tecnologías de Información"/>
    <n v="0"/>
    <n v="0"/>
    <x v="9"/>
    <x v="442"/>
    <s v="Soporte y Mantenimiento On Site del Sistema de Cambios, Inversiones y Tesorería"/>
    <x v="2"/>
    <x v="0"/>
    <m/>
    <m/>
    <m/>
    <s v="Muy Alta"/>
    <s v="NO"/>
    <x v="2"/>
    <n v="0"/>
    <n v="36"/>
    <d v="2020-02-15T00:00:00"/>
    <d v="2023-02-14T00:00:00"/>
    <s v=""/>
    <n v="28070"/>
    <s v=""/>
    <s v=""/>
    <s v=""/>
    <s v=""/>
    <s v=""/>
    <s v=""/>
    <s v=""/>
    <s v=""/>
    <s v=""/>
    <s v=""/>
    <m/>
    <n v="28070"/>
    <m/>
    <s v=""/>
    <m/>
    <s v=""/>
    <m/>
    <s v=""/>
    <n v="28070"/>
    <s v="Contratación"/>
    <s v="No Significativa"/>
    <s v="SI"/>
    <m/>
    <s v="Continuidad"/>
    <s v="SI"/>
    <m/>
    <m/>
    <s v="Jessica Roxana Camacho Medina"/>
    <s v="1032 420 991"/>
  </r>
  <r>
    <x v="1113"/>
    <x v="5"/>
    <x v="5"/>
    <n v="0"/>
    <s v="Gerencia de Tecnologías de Información"/>
    <n v="0"/>
    <n v="0"/>
    <x v="2"/>
    <x v="760"/>
    <s v="Actualización de la plataforma central que soporta la red de ATMs - Demanda de Incidencias no previstas"/>
    <x v="2"/>
    <x v="0"/>
    <m/>
    <m/>
    <m/>
    <s v="Muy Alta"/>
    <s v="NO"/>
    <x v="2"/>
    <n v="0"/>
    <n v="36"/>
    <d v="2022-03-24T00:00:00"/>
    <d v="2025-03-23T00:00:00"/>
    <n v="2295"/>
    <n v="2295"/>
    <n v="2295"/>
    <n v="2295"/>
    <n v="2295"/>
    <n v="2295"/>
    <n v="2295"/>
    <n v="2295"/>
    <n v="2295"/>
    <n v="2296"/>
    <n v="2296"/>
    <n v="2296"/>
    <m/>
    <n v="27543"/>
    <m/>
    <n v="27542"/>
    <m/>
    <n v="6886"/>
    <m/>
    <s v=""/>
    <n v="61971"/>
    <s v="Contratación"/>
    <s v="No Significativa"/>
    <s v="SI"/>
    <m/>
    <s v="Continuidad"/>
    <s v="SI"/>
    <m/>
    <m/>
    <s v="Jessica Roxana Camacho Medina"/>
    <s v="1033 420 991"/>
  </r>
  <r>
    <x v="1114"/>
    <x v="5"/>
    <x v="5"/>
    <n v="0"/>
    <s v="Gerencia de Tecnologías de Información"/>
    <n v="0"/>
    <n v="0"/>
    <x v="6"/>
    <x v="761"/>
    <s v="Servicio de comunicación mediante red celular para ventanillas itinerantes del BN - Nuevo Contrato"/>
    <x v="2"/>
    <x v="0"/>
    <m/>
    <m/>
    <m/>
    <s v="Muy Alta"/>
    <s v="NO"/>
    <x v="2"/>
    <n v="0"/>
    <n v="12"/>
    <d v="2023-01-01T00:00:00"/>
    <d v="2023-12-31T00:00:00"/>
    <n v="1800"/>
    <n v="1800"/>
    <n v="1800"/>
    <n v="1800"/>
    <n v="1800"/>
    <n v="1800"/>
    <n v="1800"/>
    <n v="1800"/>
    <n v="1800"/>
    <n v="1800"/>
    <n v="1800"/>
    <n v="1800"/>
    <m/>
    <n v="21600"/>
    <m/>
    <s v=""/>
    <m/>
    <s v=""/>
    <m/>
    <s v=""/>
    <n v="21600"/>
    <s v="Contratación"/>
    <s v="No Significativa"/>
    <s v="SI"/>
    <m/>
    <s v="Nuevo"/>
    <s v="SI"/>
    <m/>
    <m/>
    <s v="Jessica Roxana Camacho Medina"/>
    <s v="1034 420 991"/>
  </r>
  <r>
    <x v="1115"/>
    <x v="5"/>
    <x v="5"/>
    <n v="0"/>
    <s v="Gerencia de Tecnologías de Información"/>
    <n v="0"/>
    <n v="0"/>
    <x v="9"/>
    <x v="762"/>
    <s v="Servicio de Monitoreo y Registro de los Usuarios que Acceden a los Equipos de Comunicaciones y Seguridad con la Plataforma IDENTITY SERVICES ENGINE (ISE) - Nuevo Contrato"/>
    <x v="2"/>
    <x v="0"/>
    <m/>
    <m/>
    <m/>
    <s v="Muy Alta"/>
    <s v="NO"/>
    <x v="2"/>
    <n v="0"/>
    <n v="12"/>
    <d v="2022-09-20T00:00:00"/>
    <d v="2023-09-19T00:00:00"/>
    <n v="3850"/>
    <n v="3850"/>
    <n v="3850"/>
    <n v="3850"/>
    <n v="3850"/>
    <s v=""/>
    <s v=""/>
    <s v=""/>
    <s v=""/>
    <s v=""/>
    <s v=""/>
    <s v=""/>
    <m/>
    <n v="19250"/>
    <m/>
    <s v=""/>
    <m/>
    <s v=""/>
    <m/>
    <s v=""/>
    <n v="19250"/>
    <s v="Contratación"/>
    <s v="No Significativa"/>
    <s v="SI"/>
    <m/>
    <s v="Continuidad"/>
    <s v="SI"/>
    <m/>
    <m/>
    <s v="Jessica Roxana Camacho Medina"/>
    <s v="1035 420 991"/>
  </r>
  <r>
    <x v="1116"/>
    <x v="5"/>
    <x v="5"/>
    <n v="0"/>
    <s v="Gerencia de Tecnologías de Información"/>
    <n v="0"/>
    <n v="0"/>
    <x v="12"/>
    <x v="763"/>
    <s v="Consulta de Supervivencia ante la RENIEC"/>
    <x v="2"/>
    <x v="0"/>
    <m/>
    <m/>
    <m/>
    <s v="Muy Alta"/>
    <s v="NO"/>
    <x v="2"/>
    <n v="0"/>
    <n v="48"/>
    <d v="2023-01-01T00:00:00"/>
    <d v="2026-12-31T00:00:00"/>
    <n v="1416"/>
    <n v="1416"/>
    <n v="1416"/>
    <n v="1416"/>
    <n v="1417"/>
    <n v="1417"/>
    <n v="1417"/>
    <n v="1417"/>
    <n v="1417"/>
    <n v="1417"/>
    <n v="1417"/>
    <n v="1417"/>
    <m/>
    <n v="17000"/>
    <m/>
    <n v="16999.999999999996"/>
    <m/>
    <n v="16999.999999999996"/>
    <m/>
    <n v="16999.999999999996"/>
    <n v="68000"/>
    <s v="Contratación"/>
    <s v="No Significativa"/>
    <s v="SI"/>
    <m/>
    <s v="Continuidad"/>
    <s v="SI"/>
    <m/>
    <m/>
    <s v="Jessica Roxana Camacho Medina"/>
    <s v="1036 420 991"/>
  </r>
  <r>
    <x v="1117"/>
    <x v="5"/>
    <x v="5"/>
    <n v="0"/>
    <s v="Gerencia de Tecnologías de Información"/>
    <n v="0"/>
    <n v="0"/>
    <x v="12"/>
    <x v="763"/>
    <s v="Consulta de Supervivencia ante la RENIEC"/>
    <x v="2"/>
    <x v="0"/>
    <m/>
    <m/>
    <m/>
    <s v="Muy Alta"/>
    <s v="NO"/>
    <x v="2"/>
    <n v="0"/>
    <n v="48"/>
    <d v="2023-01-01T00:00:00"/>
    <d v="2026-12-31T00:00:00"/>
    <n v="1416"/>
    <n v="1416"/>
    <n v="1416"/>
    <n v="1416"/>
    <n v="1417"/>
    <n v="1417"/>
    <n v="1417"/>
    <n v="1417"/>
    <n v="1417"/>
    <n v="1417"/>
    <n v="1417"/>
    <n v="1417"/>
    <m/>
    <n v="17000"/>
    <m/>
    <n v="16999.999999999996"/>
    <m/>
    <n v="16999.999999999996"/>
    <m/>
    <n v="16999.999999999996"/>
    <n v="68000"/>
    <s v="Contratación"/>
    <s v="No Significativa"/>
    <s v="SI"/>
    <m/>
    <s v="Continuidad"/>
    <s v="SI"/>
    <m/>
    <m/>
    <s v="Jessica Roxana Camacho Medina"/>
    <s v="1037 420 991"/>
  </r>
  <r>
    <x v="1118"/>
    <x v="5"/>
    <x v="5"/>
    <n v="0"/>
    <s v="Gerencia de Tecnologías de Información"/>
    <n v="0"/>
    <n v="0"/>
    <x v="2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n v="5280"/>
    <s v=""/>
    <n v="5280"/>
    <s v=""/>
    <n v="5280"/>
    <s v=""/>
    <s v=""/>
    <s v=""/>
    <s v=""/>
    <s v=""/>
    <s v=""/>
    <m/>
    <n v="15840"/>
    <m/>
    <s v=""/>
    <m/>
    <s v=""/>
    <m/>
    <s v=""/>
    <n v="15840"/>
    <n v="0"/>
    <n v="0"/>
    <s v="SI"/>
    <m/>
    <n v="0"/>
    <s v="SI"/>
    <m/>
    <m/>
    <s v="Jessica Roxana Camacho Medina"/>
    <s v="1038 420 991"/>
  </r>
  <r>
    <x v="1119"/>
    <x v="5"/>
    <x v="5"/>
    <n v="0"/>
    <s v="Gerencia de Tecnologías de Información"/>
    <n v="0"/>
    <n v="0"/>
    <x v="2"/>
    <x v="764"/>
    <s v="Adquisición de la Licencia y Servicio de Mantenimiento y Soporte de software de Depuración para el Ambiente de la LPAR de Certificación (xpediter calidad) (PA)"/>
    <x v="2"/>
    <x v="0"/>
    <m/>
    <m/>
    <m/>
    <s v="Muy Alta"/>
    <s v="NO"/>
    <x v="2"/>
    <n v="0"/>
    <n v="24"/>
    <d v="2023-01-02T00:00:00"/>
    <d v="2025-01-01T00:00:00"/>
    <n v="1271"/>
    <n v="1271"/>
    <n v="1271"/>
    <n v="1271"/>
    <n v="1271"/>
    <n v="1271"/>
    <n v="1271"/>
    <n v="1271"/>
    <n v="1271"/>
    <n v="1272"/>
    <n v="1272"/>
    <n v="1272"/>
    <m/>
    <n v="15255"/>
    <m/>
    <n v="15254"/>
    <m/>
    <s v=""/>
    <m/>
    <s v=""/>
    <n v="30509"/>
    <s v="Contratación"/>
    <s v="No Significativa"/>
    <s v="SI"/>
    <m/>
    <s v="Nuevo"/>
    <s v="NO"/>
    <m/>
    <m/>
    <s v="Jessica Roxana Camacho Medina"/>
    <s v="1039 420 991"/>
  </r>
  <r>
    <x v="1120"/>
    <x v="5"/>
    <x v="5"/>
    <n v="0"/>
    <s v="Gerencia de Tecnologías de Información"/>
    <n v="0"/>
    <n v="0"/>
    <x v="2"/>
    <x v="765"/>
    <s v="Servicio de Enlaces de Datos Principal y Respaldo de la Oficina Especial Manantay"/>
    <x v="2"/>
    <x v="0"/>
    <m/>
    <m/>
    <m/>
    <s v="Muy Alta"/>
    <s v="NO"/>
    <x v="2"/>
    <n v="0"/>
    <n v="12"/>
    <d v="2022-07-01T00:00:00"/>
    <d v="2023-06-30T00:00:00"/>
    <n v="2485"/>
    <n v="2485"/>
    <n v="2486"/>
    <n v="2486"/>
    <n v="2486"/>
    <n v="2486"/>
    <s v=""/>
    <s v=""/>
    <s v=""/>
    <s v=""/>
    <s v=""/>
    <s v=""/>
    <m/>
    <n v="14914"/>
    <m/>
    <s v=""/>
    <m/>
    <s v=""/>
    <m/>
    <s v=""/>
    <n v="14914"/>
    <s v="Contratación"/>
    <s v="No Significativa"/>
    <s v="SI"/>
    <m/>
    <s v="Continuidad"/>
    <s v="SI"/>
    <m/>
    <m/>
    <s v="Jessica Roxana Camacho Medina"/>
    <s v="1040 420 991"/>
  </r>
  <r>
    <x v="1121"/>
    <x v="5"/>
    <x v="5"/>
    <n v="0"/>
    <s v="Gerencia de Tecnologías de Información"/>
    <n v="0"/>
    <n v="0"/>
    <x v="9"/>
    <x v="766"/>
    <s v="Servicio de Actualización del Licenciamiento y Soporte Correctivo/Preventivo del Software del Portal Interno"/>
    <x v="2"/>
    <x v="0"/>
    <m/>
    <m/>
    <m/>
    <s v="Muy Alta"/>
    <s v="NO"/>
    <x v="2"/>
    <n v="0"/>
    <n v="36"/>
    <d v="2021-11-23T00:00:00"/>
    <d v="2024-11-22T00:00:00"/>
    <s v=""/>
    <s v=""/>
    <s v=""/>
    <s v=""/>
    <n v="5117"/>
    <s v=""/>
    <s v=""/>
    <s v=""/>
    <s v=""/>
    <s v=""/>
    <n v="6487"/>
    <n v="1370"/>
    <m/>
    <n v="12974"/>
    <m/>
    <n v="11604"/>
    <m/>
    <s v=""/>
    <m/>
    <s v=""/>
    <n v="24578"/>
    <s v="Contratación"/>
    <s v="No Significativa"/>
    <s v="SI"/>
    <m/>
    <s v="Continuidad"/>
    <s v="SI"/>
    <m/>
    <m/>
    <s v="Jessica Roxana Camacho Medina"/>
    <s v="1041 420 991"/>
  </r>
  <r>
    <x v="1122"/>
    <x v="5"/>
    <x v="5"/>
    <n v="0"/>
    <s v="Gerencia de Tecnologías de Información"/>
    <n v="0"/>
    <n v="0"/>
    <x v="2"/>
    <x v="767"/>
    <s v="Servicio de comunicación para 15 puntos, mediante red celular, en el marco del proyecto de instalación de 150 cajeros automáticos del  BN"/>
    <x v="2"/>
    <x v="0"/>
    <m/>
    <m/>
    <m/>
    <s v="Muy Alta"/>
    <s v="NO"/>
    <x v="2"/>
    <n v="0"/>
    <n v="12"/>
    <d v="2022-06-15T00:00:00"/>
    <d v="2023-06-15T00:00:00"/>
    <n v="1105"/>
    <n v="2366"/>
    <n v="2366"/>
    <n v="2366"/>
    <n v="2366"/>
    <n v="2366"/>
    <s v=""/>
    <s v=""/>
    <s v=""/>
    <s v=""/>
    <s v=""/>
    <s v=""/>
    <m/>
    <n v="12935"/>
    <m/>
    <s v=""/>
    <m/>
    <s v=""/>
    <m/>
    <s v=""/>
    <n v="12935"/>
    <s v="Contratación"/>
    <n v="0"/>
    <s v="SI"/>
    <m/>
    <s v="Continuidad"/>
    <s v="SI"/>
    <m/>
    <m/>
    <s v="Jessica Roxana Camacho Medina"/>
    <s v="1042 420 991"/>
  </r>
  <r>
    <x v="1123"/>
    <x v="5"/>
    <x v="5"/>
    <n v="0"/>
    <s v="Gerencia de Tecnologías de Información"/>
    <n v="0"/>
    <n v="0"/>
    <x v="2"/>
    <x v="768"/>
    <s v="Adquisición de Licenciamiento para Plataforma de Virtualización VMWARE"/>
    <x v="2"/>
    <x v="0"/>
    <m/>
    <m/>
    <m/>
    <s v="Muy Alta"/>
    <s v="NO"/>
    <x v="2"/>
    <n v="0"/>
    <n v="18"/>
    <d v="2022-01-01T00:00:00"/>
    <d v="2023-06-30T00:00:00"/>
    <s v=""/>
    <s v=""/>
    <s v=""/>
    <s v=""/>
    <s v=""/>
    <n v="11865"/>
    <s v=""/>
    <s v=""/>
    <s v=""/>
    <s v=""/>
    <s v=""/>
    <s v=""/>
    <m/>
    <n v="11865"/>
    <m/>
    <s v=""/>
    <m/>
    <s v=""/>
    <m/>
    <s v=""/>
    <n v="11865"/>
    <s v="Contratación"/>
    <s v="Significativa"/>
    <s v="SI"/>
    <m/>
    <s v="Continuidad"/>
    <s v="SI"/>
    <m/>
    <m/>
    <s v="Jessica Roxana Camacho Medina"/>
    <s v="1043 420 991"/>
  </r>
  <r>
    <x v="1124"/>
    <x v="5"/>
    <x v="5"/>
    <n v="0"/>
    <s v="Gerencia de Tecnologías de Información"/>
    <n v="0"/>
    <n v="0"/>
    <x v="11"/>
    <x v="769"/>
    <s v="Suscripción de Licencias Power BI por Convenio de Cooperación Interinstitucional de Licenciamiento Microsoft – FONAFE"/>
    <x v="2"/>
    <x v="0"/>
    <m/>
    <m/>
    <m/>
    <s v="Muy Alta"/>
    <s v="NO"/>
    <x v="2"/>
    <n v="0"/>
    <n v="23"/>
    <d v="2022-08-10T00:00:00"/>
    <d v="2024-06-30T00:00:00"/>
    <s v=""/>
    <s v=""/>
    <s v=""/>
    <s v=""/>
    <s v=""/>
    <s v=""/>
    <s v=""/>
    <n v="11688"/>
    <s v=""/>
    <s v=""/>
    <s v=""/>
    <s v=""/>
    <m/>
    <n v="11688"/>
    <m/>
    <s v=""/>
    <m/>
    <s v=""/>
    <m/>
    <s v=""/>
    <n v="11688"/>
    <s v="Contratación"/>
    <s v="No Significativa"/>
    <s v="SI"/>
    <m/>
    <s v="Continuidad"/>
    <s v="SI"/>
    <m/>
    <m/>
    <s v="Jessica Roxana Camacho Medina"/>
    <s v="1044 420 991"/>
  </r>
  <r>
    <x v="1125"/>
    <x v="5"/>
    <x v="5"/>
    <n v="0"/>
    <s v="Gerencia de Tecnologías de Información"/>
    <n v="0"/>
    <n v="0"/>
    <x v="2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n v="3780"/>
    <s v=""/>
    <n v="3780"/>
    <s v=""/>
    <n v="3780"/>
    <s v=""/>
    <s v=""/>
    <s v=""/>
    <s v=""/>
    <s v=""/>
    <s v=""/>
    <m/>
    <n v="11340"/>
    <m/>
    <s v=""/>
    <m/>
    <s v=""/>
    <m/>
    <s v=""/>
    <n v="11340"/>
    <n v="0"/>
    <n v="0"/>
    <s v="SI"/>
    <m/>
    <n v="0"/>
    <s v="SI"/>
    <m/>
    <m/>
    <s v="Jessica Roxana Camacho Medina"/>
    <s v="1045 420 991"/>
  </r>
  <r>
    <x v="1126"/>
    <x v="5"/>
    <x v="5"/>
    <n v="0"/>
    <s v="Gerencia de Tecnologías de Información"/>
    <n v="0"/>
    <n v="0"/>
    <x v="2"/>
    <x v="768"/>
    <s v="Adquisición de Licenciamiento para Plataforma de Virtualización VMWARE"/>
    <x v="2"/>
    <x v="0"/>
    <m/>
    <m/>
    <m/>
    <s v="Muy Alta"/>
    <s v="NO"/>
    <x v="2"/>
    <n v="0"/>
    <n v="36"/>
    <d v="2022-01-01T00:00:00"/>
    <d v="2024-12-31T00:00:00"/>
    <s v=""/>
    <s v=""/>
    <s v=""/>
    <s v=""/>
    <s v=""/>
    <n v="5226"/>
    <s v=""/>
    <s v=""/>
    <s v=""/>
    <s v=""/>
    <s v=""/>
    <n v="5226"/>
    <m/>
    <n v="10452"/>
    <m/>
    <n v="10452"/>
    <m/>
    <s v=""/>
    <m/>
    <s v=""/>
    <n v="20904"/>
    <s v="Contratación"/>
    <s v="Significativa"/>
    <s v="SI"/>
    <m/>
    <s v="Continuidad"/>
    <s v="SI"/>
    <m/>
    <m/>
    <s v="Jessica Roxana Camacho Medina"/>
    <s v="1046 420 991"/>
  </r>
  <r>
    <x v="1127"/>
    <x v="5"/>
    <x v="5"/>
    <n v="0"/>
    <s v="Gerencia de Tecnologías de Información"/>
    <n v="0"/>
    <n v="0"/>
    <x v="2"/>
    <x v="770"/>
    <s v="Upgrade y Servicio de Mantenimiento y Soporte de Software de Depuración"/>
    <x v="2"/>
    <x v="0"/>
    <m/>
    <m/>
    <m/>
    <s v="Muy Alta"/>
    <s v="NO"/>
    <x v="2"/>
    <n v="0"/>
    <n v="36"/>
    <d v="2021-11-27T00:00:00"/>
    <d v="2024-11-26T00:00:00"/>
    <n v="735"/>
    <n v="847"/>
    <n v="847"/>
    <n v="847"/>
    <n v="847"/>
    <n v="847"/>
    <n v="847"/>
    <n v="847"/>
    <n v="847"/>
    <n v="847"/>
    <n v="847"/>
    <n v="965"/>
    <m/>
    <n v="10170"/>
    <m/>
    <n v="9209"/>
    <m/>
    <s v=""/>
    <m/>
    <s v=""/>
    <n v="19379"/>
    <s v="Contratación"/>
    <s v="No Significativa"/>
    <s v="SI"/>
    <m/>
    <s v="Continuidad"/>
    <s v="SI"/>
    <m/>
    <m/>
    <s v="Jessica Roxana Camacho Medina"/>
    <s v="1047 420 991"/>
  </r>
  <r>
    <x v="1128"/>
    <x v="5"/>
    <x v="5"/>
    <n v="0"/>
    <s v="Gerencia de Tecnologías de Información"/>
    <n v="0"/>
    <n v="0"/>
    <x v="2"/>
    <x v="771"/>
    <s v="Implementación de una Solución de Gestión Centralizada para Parches de Seguridad, Logs de Auditoría y Usuarios para Servidores con LINUX REDHAT"/>
    <x v="2"/>
    <x v="0"/>
    <m/>
    <m/>
    <m/>
    <s v="Muy Alta"/>
    <s v="NO"/>
    <x v="2"/>
    <n v="0"/>
    <n v="24"/>
    <d v="2021-10-01T00:00:00"/>
    <d v="2023-09-30T00:00:00"/>
    <s v=""/>
    <s v=""/>
    <n v="4968"/>
    <s v=""/>
    <s v=""/>
    <s v=""/>
    <s v=""/>
    <s v=""/>
    <n v="4969"/>
    <s v=""/>
    <s v=""/>
    <s v=""/>
    <m/>
    <n v="9937"/>
    <m/>
    <s v=""/>
    <m/>
    <s v=""/>
    <m/>
    <s v=""/>
    <n v="9937"/>
    <s v="Contratación"/>
    <s v="No Significativa"/>
    <s v="SI"/>
    <m/>
    <s v="Continuidad"/>
    <s v="SI"/>
    <m/>
    <m/>
    <s v="Jessica Roxana Camacho Medina"/>
    <s v="1048 420 991"/>
  </r>
  <r>
    <x v="1129"/>
    <x v="5"/>
    <x v="5"/>
    <n v="0"/>
    <s v="Gerencia de Tecnologías de Información"/>
    <n v="0"/>
    <n v="0"/>
    <x v="2"/>
    <x v="324"/>
    <s v="Servicio de Soporte y mantenimiento del RISK-LAB"/>
    <x v="2"/>
    <x v="0"/>
    <m/>
    <m/>
    <m/>
    <s v="Muy Alta"/>
    <s v="NO"/>
    <x v="2"/>
    <n v="0"/>
    <n v="24"/>
    <d v="2023-01-01T00:00:00"/>
    <d v="2024-12-31T00:00:00"/>
    <n v="467"/>
    <s v=""/>
    <s v=""/>
    <s v=""/>
    <s v=""/>
    <s v=""/>
    <n v="4661"/>
    <s v=""/>
    <s v=""/>
    <s v=""/>
    <s v=""/>
    <n v="4195"/>
    <m/>
    <n v="9323"/>
    <m/>
    <n v="5127"/>
    <m/>
    <s v=""/>
    <m/>
    <s v=""/>
    <n v="14450"/>
    <s v="Contratación"/>
    <n v="0"/>
    <s v="SI"/>
    <m/>
    <s v="Nuevo"/>
    <n v="0"/>
    <m/>
    <m/>
    <s v="Jessica Roxana Camacho Medina"/>
    <s v="1049 420 991"/>
  </r>
  <r>
    <x v="1130"/>
    <x v="5"/>
    <x v="5"/>
    <n v="0"/>
    <s v="Gerencia de Tecnologías de Información"/>
    <n v="0"/>
    <n v="0"/>
    <x v="9"/>
    <x v="772"/>
    <s v="Adquisición de equipos UPS para las oficinas del Banco de la Nación a nivel nacional"/>
    <x v="2"/>
    <x v="0"/>
    <m/>
    <m/>
    <m/>
    <s v="Muy Alta"/>
    <s v="NO"/>
    <x v="2"/>
    <n v="0"/>
    <n v="72"/>
    <d v="2019-01-16T00:00:00"/>
    <d v="2025-01-15T00:00:00"/>
    <n v="383"/>
    <s v=""/>
    <s v=""/>
    <n v="870"/>
    <s v=""/>
    <s v=""/>
    <n v="3725"/>
    <s v=""/>
    <s v=""/>
    <n v="870"/>
    <s v=""/>
    <n v="3342"/>
    <m/>
    <n v="9190"/>
    <m/>
    <n v="9189"/>
    <m/>
    <n v="383"/>
    <m/>
    <s v=""/>
    <n v="18762"/>
    <s v="Contratación"/>
    <s v="No Significativa"/>
    <s v="SI"/>
    <m/>
    <s v="Continuidad"/>
    <n v="0"/>
    <m/>
    <m/>
    <s v="Jessica Roxana Camacho Medina"/>
    <s v="1050 420 991"/>
  </r>
  <r>
    <x v="1131"/>
    <x v="5"/>
    <x v="5"/>
    <n v="0"/>
    <s v="Gerencia de Tecnologías de Información"/>
    <n v="0"/>
    <n v="0"/>
    <x v="2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s v=""/>
    <n v="4320"/>
    <s v=""/>
    <s v=""/>
    <n v="4320"/>
    <s v=""/>
    <s v=""/>
    <s v=""/>
    <s v=""/>
    <s v=""/>
    <s v=""/>
    <m/>
    <n v="8640"/>
    <m/>
    <s v=""/>
    <m/>
    <s v=""/>
    <m/>
    <s v=""/>
    <n v="8640"/>
    <n v="0"/>
    <n v="0"/>
    <s v="SI"/>
    <m/>
    <n v="0"/>
    <s v="SI"/>
    <m/>
    <m/>
    <s v="Jessica Roxana Camacho Medina"/>
    <s v="1051 420 991"/>
  </r>
  <r>
    <x v="1132"/>
    <x v="5"/>
    <x v="5"/>
    <n v="0"/>
    <s v="Gerencia de Tecnologías de Información"/>
    <n v="0"/>
    <n v="0"/>
    <x v="2"/>
    <x v="773"/>
    <s v="Implementación de una Solución de Gestión Centralizada para Parches de Seguridad, Logs de Auditoría y Usuarios para Servidores con LINUX REDHAT - Nuevo Contrato"/>
    <x v="2"/>
    <x v="0"/>
    <m/>
    <m/>
    <m/>
    <s v="Muy Alta"/>
    <s v="NO"/>
    <x v="2"/>
    <n v="0"/>
    <n v="24"/>
    <d v="2023-10-01T00:00:00"/>
    <d v="2025-09-30T00:00:00"/>
    <s v=""/>
    <s v=""/>
    <s v=""/>
    <s v=""/>
    <s v=""/>
    <s v=""/>
    <s v=""/>
    <s v=""/>
    <s v=""/>
    <s v=""/>
    <s v=""/>
    <n v="8475"/>
    <m/>
    <n v="8475"/>
    <m/>
    <n v="33898"/>
    <m/>
    <n v="25424"/>
    <m/>
    <s v=""/>
    <n v="67797"/>
    <s v="Contratación"/>
    <s v="No Significativa"/>
    <s v="SI"/>
    <m/>
    <s v="Nuevo"/>
    <s v="NO"/>
    <m/>
    <m/>
    <s v="Jessica Roxana Camacho Medina"/>
    <s v="1052 420 991"/>
  </r>
  <r>
    <x v="1133"/>
    <x v="5"/>
    <x v="5"/>
    <n v="0"/>
    <s v="Gerencia de Tecnologías de Información"/>
    <n v="0"/>
    <n v="0"/>
    <x v="9"/>
    <x v="774"/>
    <s v="Adquisición de Impresoras multifuncionales para oficinas del Banco de la Nación en provincia - ITEM 2"/>
    <x v="2"/>
    <x v="0"/>
    <m/>
    <m/>
    <m/>
    <s v="Muy Alta"/>
    <s v="NO"/>
    <x v="2"/>
    <n v="0"/>
    <n v="61"/>
    <d v="2020-02-18T00:00:00"/>
    <d v="2025-03-17T00:00:00"/>
    <s v=""/>
    <n v="936"/>
    <s v=""/>
    <s v=""/>
    <s v=""/>
    <s v=""/>
    <s v=""/>
    <n v="3508"/>
    <s v=""/>
    <s v=""/>
    <s v=""/>
    <n v="2573"/>
    <m/>
    <n v="7017"/>
    <m/>
    <n v="7017"/>
    <m/>
    <n v="1520"/>
    <m/>
    <s v=""/>
    <n v="15554"/>
    <s v="Contratación"/>
    <s v="No Significativa"/>
    <s v="SI"/>
    <m/>
    <s v="Continuidad"/>
    <s v="NO"/>
    <m/>
    <m/>
    <s v="Jessica Roxana Camacho Medina"/>
    <s v="1053 420 991"/>
  </r>
  <r>
    <x v="1134"/>
    <x v="5"/>
    <x v="5"/>
    <n v="0"/>
    <s v="Gerencia de Tecnologías de Información"/>
    <n v="0"/>
    <n v="0"/>
    <x v="2"/>
    <x v="775"/>
    <s v="Adquisición de Solución de Filtro de Seguridad para Navegación Web en Internet "/>
    <x v="2"/>
    <x v="0"/>
    <m/>
    <m/>
    <m/>
    <s v="Muy Alta"/>
    <s v="NO"/>
    <x v="2"/>
    <n v="0"/>
    <n v="36"/>
    <d v="2023-08-25T00:00:00"/>
    <d v="2026-08-24T00:00:00"/>
    <s v=""/>
    <n v="1473"/>
    <s v=""/>
    <s v=""/>
    <s v=""/>
    <s v=""/>
    <s v=""/>
    <n v="4911"/>
    <s v=""/>
    <s v=""/>
    <s v=""/>
    <s v=""/>
    <m/>
    <n v="6384"/>
    <m/>
    <n v="9820"/>
    <m/>
    <n v="9820"/>
    <m/>
    <n v="6383"/>
    <n v="32407"/>
    <s v="Contratación"/>
    <s v="No Significativa"/>
    <s v="SI"/>
    <m/>
    <s v="Continuidad"/>
    <s v="SI"/>
    <m/>
    <m/>
    <s v="Jessica Roxana Camacho Medina"/>
    <s v="1054 420 991"/>
  </r>
  <r>
    <x v="1135"/>
    <x v="5"/>
    <x v="5"/>
    <n v="0"/>
    <s v="Gerencia de Tecnologías de Información"/>
    <n v="0"/>
    <n v="0"/>
    <x v="2"/>
    <x v="776"/>
    <s v="Mantenimiento y Soporte de Servidores corporativos"/>
    <x v="2"/>
    <x v="0"/>
    <m/>
    <m/>
    <m/>
    <s v="Muy Alta"/>
    <s v="NO"/>
    <x v="2"/>
    <n v="0"/>
    <n v="60"/>
    <d v="2018-01-27T00:00:00"/>
    <d v="2023-07-26T00:00:00"/>
    <n v="771"/>
    <s v=""/>
    <s v=""/>
    <s v=""/>
    <s v=""/>
    <s v=""/>
    <n v="5340"/>
    <s v=""/>
    <s v=""/>
    <s v=""/>
    <s v=""/>
    <s v=""/>
    <m/>
    <n v="6111"/>
    <m/>
    <s v=""/>
    <m/>
    <s v=""/>
    <m/>
    <s v=""/>
    <n v="6111"/>
    <s v="Contratación"/>
    <s v="Significativa"/>
    <s v="SI"/>
    <m/>
    <s v="Continuidad"/>
    <s v="SI"/>
    <m/>
    <m/>
    <s v="Jessica Roxana Camacho Medina"/>
    <s v="1055 420 991"/>
  </r>
  <r>
    <x v="1136"/>
    <x v="5"/>
    <x v="5"/>
    <n v="0"/>
    <s v="Gerencia de Tecnologías de Información"/>
    <n v="0"/>
    <n v="0"/>
    <x v="9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n v="1000"/>
    <n v="1000"/>
    <n v="1000"/>
    <n v="1000"/>
    <n v="1000"/>
    <n v="1000"/>
    <s v=""/>
    <s v=""/>
    <s v=""/>
    <s v=""/>
    <s v=""/>
    <s v=""/>
    <m/>
    <n v="6000"/>
    <m/>
    <s v=""/>
    <m/>
    <s v=""/>
    <m/>
    <s v=""/>
    <n v="6000"/>
    <n v="0"/>
    <n v="0"/>
    <s v="SI"/>
    <m/>
    <n v="0"/>
    <s v="SI"/>
    <m/>
    <m/>
    <s v="Jessica Roxana Camacho Medina"/>
    <s v="1056 420 991"/>
  </r>
  <r>
    <x v="1137"/>
    <x v="5"/>
    <x v="5"/>
    <n v="0"/>
    <s v="Gerencia de Tecnologías de Información"/>
    <n v="0"/>
    <n v="0"/>
    <x v="2"/>
    <x v="777"/>
    <s v="Renovación de dominios de Internet"/>
    <x v="2"/>
    <x v="0"/>
    <m/>
    <m/>
    <m/>
    <s v="Muy Alta"/>
    <s v="NO"/>
    <x v="2"/>
    <n v="0"/>
    <n v="6"/>
    <d v="2022-09-15T00:00:00"/>
    <d v="2022-12-30T00:00:00"/>
    <s v=""/>
    <s v=""/>
    <s v=""/>
    <s v=""/>
    <s v=""/>
    <n v="4238"/>
    <s v=""/>
    <s v=""/>
    <s v=""/>
    <s v=""/>
    <s v=""/>
    <s v=""/>
    <m/>
    <n v="4238"/>
    <m/>
    <s v=""/>
    <m/>
    <s v=""/>
    <m/>
    <s v=""/>
    <n v="4238"/>
    <s v="Contratación"/>
    <s v="No Significativa"/>
    <s v="SI"/>
    <m/>
    <s v="Continuidad"/>
    <s v="SI"/>
    <m/>
    <m/>
    <s v="Jessica Roxana Camacho Medina"/>
    <s v="1057 420 991"/>
  </r>
  <r>
    <x v="1138"/>
    <x v="5"/>
    <x v="5"/>
    <n v="0"/>
    <s v="Gerencia de Tecnologías de Información"/>
    <n v="0"/>
    <n v="0"/>
    <x v="2"/>
    <x v="778"/>
    <s v="Adquisición de Solución de Filtro de Seguridad para Navegación Web en Internet  - Nuevo Contrato"/>
    <x v="2"/>
    <x v="0"/>
    <m/>
    <m/>
    <m/>
    <s v="Muy Alta"/>
    <s v="NO"/>
    <x v="2"/>
    <n v="0"/>
    <n v="36"/>
    <d v="2023-08-25T00:00:00"/>
    <d v="2026-08-24T00:00:00"/>
    <s v=""/>
    <s v=""/>
    <s v=""/>
    <s v=""/>
    <s v=""/>
    <s v=""/>
    <s v=""/>
    <s v=""/>
    <s v=""/>
    <s v=""/>
    <s v=""/>
    <n v="3438"/>
    <m/>
    <n v="3438"/>
    <m/>
    <n v="9820"/>
    <m/>
    <n v="9820"/>
    <m/>
    <n v="6383"/>
    <n v="29461"/>
    <s v="Contratación"/>
    <s v="No Significativa"/>
    <s v="SI"/>
    <m/>
    <s v="Nuevo"/>
    <s v="SI"/>
    <m/>
    <m/>
    <s v="Jessica Roxana Camacho Medina"/>
    <s v="1058 420 991"/>
  </r>
  <r>
    <x v="1139"/>
    <x v="5"/>
    <x v="5"/>
    <n v="0"/>
    <s v="Gerencia de Tecnologías de Información"/>
    <n v="0"/>
    <n v="0"/>
    <x v="9"/>
    <x v="774"/>
    <s v="Adquisición de Impresoras multifuncionales para oficinas del Banco de la Nación en provincia - ITEM 2"/>
    <x v="2"/>
    <x v="0"/>
    <m/>
    <m/>
    <m/>
    <s v="Muy Alta"/>
    <s v="NO"/>
    <x v="2"/>
    <n v="0"/>
    <n v="61"/>
    <d v="2020-02-26T00:00:00"/>
    <d v="2025-03-25T00:00:00"/>
    <s v=""/>
    <n v="379"/>
    <s v=""/>
    <s v=""/>
    <s v=""/>
    <s v=""/>
    <s v=""/>
    <n v="1515"/>
    <s v=""/>
    <s v=""/>
    <s v=""/>
    <n v="1136"/>
    <m/>
    <n v="3030"/>
    <m/>
    <n v="3030"/>
    <m/>
    <n v="631"/>
    <m/>
    <s v=""/>
    <n v="6691"/>
    <n v="0"/>
    <s v="No Significativa"/>
    <s v="SI"/>
    <m/>
    <s v="Continuidad"/>
    <s v="SI"/>
    <m/>
    <m/>
    <s v="Jessica Roxana Camacho Medina"/>
    <s v="1059 420 991"/>
  </r>
  <r>
    <x v="1140"/>
    <x v="5"/>
    <x v="5"/>
    <n v="0"/>
    <s v="Gerencia de Tecnologías de Información"/>
    <n v="0"/>
    <n v="0"/>
    <x v="2"/>
    <x v="779"/>
    <s v="Adquisición de Servicio de instalacion de software detector de Loops SNA e inventario automatico de equipos de comunicaciones (Menor a (UITs)"/>
    <x v="2"/>
    <x v="0"/>
    <m/>
    <m/>
    <m/>
    <s v="Alta"/>
    <s v="NO"/>
    <x v="2"/>
    <n v="0"/>
    <n v="3"/>
    <d v="2023-03-15T00:00:00"/>
    <d v="2023-06-14T00:00:00"/>
    <s v=""/>
    <s v=""/>
    <s v=""/>
    <n v="1000"/>
    <n v="1000"/>
    <n v="1000"/>
    <s v=""/>
    <s v=""/>
    <s v=""/>
    <s v=""/>
    <s v=""/>
    <s v=""/>
    <m/>
    <n v="3000"/>
    <m/>
    <s v=""/>
    <m/>
    <s v=""/>
    <m/>
    <s v=""/>
    <n v="3000"/>
    <s v="Contratación"/>
    <s v="No Significativa"/>
    <s v="SI"/>
    <m/>
    <s v="Nuevo"/>
    <s v="NO"/>
    <m/>
    <m/>
    <s v="Jessica Roxana Camacho Medina"/>
    <s v="1060 420 991"/>
  </r>
  <r>
    <x v="1141"/>
    <x v="5"/>
    <x v="5"/>
    <n v="0"/>
    <s v="Gerencia de Tecnologías de Información"/>
    <n v="0"/>
    <n v="0"/>
    <x v="2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n v="720"/>
    <s v=""/>
    <n v="720"/>
    <s v=""/>
    <n v="720"/>
    <s v=""/>
    <s v=""/>
    <s v=""/>
    <s v=""/>
    <s v=""/>
    <s v=""/>
    <m/>
    <n v="2160"/>
    <m/>
    <s v=""/>
    <m/>
    <s v=""/>
    <m/>
    <s v=""/>
    <n v="2160"/>
    <n v="0"/>
    <n v="0"/>
    <s v="SI"/>
    <m/>
    <n v="0"/>
    <s v="SI"/>
    <m/>
    <m/>
    <s v="Jessica Roxana Camacho Medina"/>
    <s v="1061 420 991"/>
  </r>
  <r>
    <x v="1142"/>
    <x v="5"/>
    <x v="5"/>
    <n v="0"/>
    <s v="Gerencia de Tecnologías de Información"/>
    <n v="0"/>
    <n v="0"/>
    <x v="2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s v=""/>
    <s v=""/>
    <s v=""/>
    <s v=""/>
    <n v="960"/>
    <s v=""/>
    <s v=""/>
    <s v=""/>
    <s v=""/>
    <s v=""/>
    <s v=""/>
    <m/>
    <n v="960"/>
    <m/>
    <s v=""/>
    <m/>
    <s v=""/>
    <m/>
    <s v=""/>
    <n v="960"/>
    <n v="0"/>
    <n v="0"/>
    <s v="SI"/>
    <m/>
    <n v="0"/>
    <s v="SI"/>
    <m/>
    <m/>
    <s v="Jessica Roxana Camacho Medina"/>
    <s v="1062 420 991"/>
  </r>
  <r>
    <x v="1143"/>
    <x v="5"/>
    <x v="5"/>
    <n v="0"/>
    <s v="Gerencia de Tecnologías de Información"/>
    <n v="0"/>
    <n v="0"/>
    <x v="9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s v=""/>
    <s v=""/>
    <s v=""/>
    <s v=""/>
    <n v="880"/>
    <s v=""/>
    <s v=""/>
    <s v=""/>
    <s v=""/>
    <s v=""/>
    <s v=""/>
    <m/>
    <n v="880"/>
    <m/>
    <s v=""/>
    <m/>
    <s v=""/>
    <m/>
    <s v=""/>
    <n v="880"/>
    <n v="0"/>
    <n v="0"/>
    <s v="SI"/>
    <m/>
    <n v="0"/>
    <s v="SI"/>
    <m/>
    <m/>
    <s v="Jessica Roxana Camacho Medina"/>
    <s v="1063 420 991"/>
  </r>
  <r>
    <x v="1144"/>
    <x v="5"/>
    <x v="5"/>
    <n v="0"/>
    <s v="Gerencia de Tecnologías de Información"/>
    <n v="0"/>
    <n v="0"/>
    <x v="2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s v=""/>
    <s v=""/>
    <s v=""/>
    <s v=""/>
    <n v="880"/>
    <s v=""/>
    <s v=""/>
    <s v=""/>
    <s v=""/>
    <s v=""/>
    <s v=""/>
    <m/>
    <n v="880"/>
    <m/>
    <s v=""/>
    <m/>
    <s v=""/>
    <m/>
    <s v=""/>
    <n v="880"/>
    <n v="0"/>
    <n v="0"/>
    <s v="SI"/>
    <m/>
    <n v="0"/>
    <s v="SI"/>
    <m/>
    <m/>
    <s v="Jessica Roxana Camacho Medina"/>
    <s v="1064 420 991"/>
  </r>
  <r>
    <x v="1145"/>
    <x v="5"/>
    <x v="5"/>
    <n v="0"/>
    <s v="Gerencia de Tecnologías de Información"/>
    <n v="0"/>
    <n v="0"/>
    <x v="2"/>
    <x v="780"/>
    <s v="Adquisición de Switches lan para red de agencias del Banco de la Nación"/>
    <x v="2"/>
    <x v="0"/>
    <m/>
    <m/>
    <m/>
    <s v="Muy Alta"/>
    <s v="NO"/>
    <x v="2"/>
    <n v="0"/>
    <n v="36"/>
    <d v="2020-04-12T00:00:00"/>
    <d v="2023-04-12T00:00:00"/>
    <s v=""/>
    <s v=""/>
    <s v=""/>
    <n v="848"/>
    <s v=""/>
    <s v=""/>
    <s v=""/>
    <s v=""/>
    <s v=""/>
    <s v=""/>
    <s v=""/>
    <s v=""/>
    <m/>
    <n v="848"/>
    <m/>
    <s v=""/>
    <m/>
    <s v=""/>
    <m/>
    <s v=""/>
    <n v="848"/>
    <s v="Contratación"/>
    <s v="Significativa"/>
    <s v="SI"/>
    <m/>
    <s v="Continuidad"/>
    <s v="SI"/>
    <m/>
    <m/>
    <s v="Jessica Roxana Camacho Medina"/>
    <s v="1065 420 991"/>
  </r>
  <r>
    <x v="1146"/>
    <x v="5"/>
    <x v="5"/>
    <n v="0"/>
    <s v="Gerencia de Tecnologías de Información"/>
    <n v="0"/>
    <n v="0"/>
    <x v="9"/>
    <x v="781"/>
    <s v="Adquisición de Impresoras multifuncionales para oficinas del Banco de la Nación en provincia - ITEM 1"/>
    <x v="2"/>
    <x v="0"/>
    <m/>
    <m/>
    <m/>
    <s v="Muy Alta"/>
    <s v="NO"/>
    <x v="2"/>
    <n v="0"/>
    <n v="61"/>
    <d v="2020-02-25T00:00:00"/>
    <d v="2025-03-24T00:00:00"/>
    <s v=""/>
    <n v="125"/>
    <s v=""/>
    <s v=""/>
    <s v=""/>
    <s v=""/>
    <s v=""/>
    <n v="417"/>
    <s v=""/>
    <s v=""/>
    <s v=""/>
    <n v="292"/>
    <m/>
    <n v="834"/>
    <m/>
    <n v="834"/>
    <m/>
    <n v="195"/>
    <m/>
    <s v=""/>
    <n v="1863"/>
    <s v="Contratación"/>
    <s v="No Significativa"/>
    <s v="SI"/>
    <m/>
    <s v="Continuidad"/>
    <s v="SI"/>
    <m/>
    <m/>
    <s v="Jessica Roxana Camacho Medina"/>
    <s v="1066 420 991"/>
  </r>
  <r>
    <x v="1147"/>
    <x v="5"/>
    <x v="5"/>
    <n v="0"/>
    <s v="Gerencia de Tecnologías de Información"/>
    <n v="0"/>
    <n v="0"/>
    <x v="2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s v=""/>
    <s v=""/>
    <s v=""/>
    <s v=""/>
    <n v="780"/>
    <s v=""/>
    <s v=""/>
    <s v=""/>
    <s v=""/>
    <s v=""/>
    <s v=""/>
    <m/>
    <n v="780"/>
    <m/>
    <s v=""/>
    <m/>
    <s v=""/>
    <m/>
    <s v=""/>
    <n v="780"/>
    <n v="0"/>
    <n v="0"/>
    <s v="SI"/>
    <m/>
    <n v="0"/>
    <s v="SI"/>
    <m/>
    <m/>
    <s v="Jessica Roxana Camacho Medina"/>
    <s v="1067 420 991"/>
  </r>
  <r>
    <x v="1148"/>
    <x v="5"/>
    <x v="5"/>
    <n v="0"/>
    <s v="Gerencia de Tecnologías de Información"/>
    <n v="0"/>
    <n v="0"/>
    <x v="9"/>
    <x v="781"/>
    <s v="Adquisición de Impresoras multifuncionales para oficinas del Banco de la Nación en provincia - ITEM 1"/>
    <x v="2"/>
    <x v="0"/>
    <m/>
    <m/>
    <m/>
    <s v="Muy Alta"/>
    <s v="NO"/>
    <x v="2"/>
    <n v="0"/>
    <n v="60"/>
    <d v="2020-02-18T00:00:00"/>
    <d v="2025-03-17T00:00:00"/>
    <s v=""/>
    <n v="96"/>
    <s v=""/>
    <s v=""/>
    <s v=""/>
    <s v=""/>
    <s v=""/>
    <n v="367"/>
    <s v=""/>
    <s v=""/>
    <s v=""/>
    <n v="271"/>
    <m/>
    <n v="734"/>
    <m/>
    <n v="734"/>
    <m/>
    <n v="157"/>
    <m/>
    <s v=""/>
    <n v="1625"/>
    <s v="Contratación"/>
    <s v="No Significativa"/>
    <s v="SI"/>
    <m/>
    <s v="Continuidad"/>
    <s v="SI"/>
    <m/>
    <m/>
    <s v="Jessica Roxana Camacho Medina"/>
    <s v="1068 420 991"/>
  </r>
  <r>
    <x v="1149"/>
    <x v="5"/>
    <x v="5"/>
    <n v="0"/>
    <s v="Gerencia de Tecnologías de Información"/>
    <n v="0"/>
    <n v="0"/>
    <x v="9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s v=""/>
    <s v=""/>
    <s v=""/>
    <s v=""/>
    <n v="120"/>
    <s v=""/>
    <s v=""/>
    <s v=""/>
    <s v=""/>
    <s v=""/>
    <s v=""/>
    <m/>
    <n v="120"/>
    <m/>
    <s v=""/>
    <m/>
    <s v=""/>
    <m/>
    <s v=""/>
    <n v="120"/>
    <n v="0"/>
    <n v="0"/>
    <s v="SI"/>
    <m/>
    <n v="0"/>
    <s v="SI"/>
    <m/>
    <m/>
    <s v="Jessica Roxana Camacho Medina"/>
    <s v="1069 420 991"/>
  </r>
  <r>
    <x v="1150"/>
    <x v="5"/>
    <x v="5"/>
    <n v="0"/>
    <s v="Gerencia de Tecnologías de Información"/>
    <n v="0"/>
    <n v="0"/>
    <x v="2"/>
    <x v="14"/>
    <s v="Comisión de Servicios a Nivel Nacional"/>
    <x v="2"/>
    <x v="0"/>
    <m/>
    <m/>
    <m/>
    <s v="Muy Alta"/>
    <s v="NO"/>
    <x v="2"/>
    <n v="0"/>
    <n v="12"/>
    <d v="2023-01-01T00:00:00"/>
    <d v="2023-12-31T00:00:00"/>
    <s v=""/>
    <s v=""/>
    <s v=""/>
    <s v=""/>
    <s v=""/>
    <n v="120"/>
    <s v=""/>
    <s v=""/>
    <s v=""/>
    <s v=""/>
    <s v=""/>
    <s v=""/>
    <m/>
    <n v="120"/>
    <m/>
    <s v=""/>
    <m/>
    <s v=""/>
    <m/>
    <s v=""/>
    <n v="120"/>
    <n v="0"/>
    <n v="0"/>
    <s v="SI"/>
    <m/>
    <n v="0"/>
    <s v="SI"/>
    <m/>
    <m/>
    <s v="Jessica Roxana Camacho Medina"/>
    <s v="1070 420 991"/>
  </r>
  <r>
    <x v="1151"/>
    <x v="5"/>
    <x v="5"/>
    <n v="0"/>
    <s v="Gerencia de Tecnologías de Información"/>
    <n v="0"/>
    <n v="0"/>
    <x v="1"/>
    <x v="782"/>
    <s v="Diseño de APIS"/>
    <x v="2"/>
    <x v="0"/>
    <m/>
    <m/>
    <m/>
    <n v="0"/>
    <n v="0"/>
    <x v="1"/>
    <n v="0"/>
    <n v="0"/>
    <d v="1899-12-30T00:00:00"/>
    <d v="1899-12-30T00:00:00"/>
    <s v=""/>
    <s v=""/>
    <s v=""/>
    <s v=""/>
    <s v=""/>
    <n v="300000"/>
    <s v=""/>
    <s v=""/>
    <n v="300000"/>
    <s v=""/>
    <s v=""/>
    <n v="300000"/>
    <m/>
    <n v="900000"/>
    <m/>
    <s v=""/>
    <m/>
    <s v=""/>
    <m/>
    <s v=""/>
    <n v="900000"/>
    <n v="0"/>
    <n v="0"/>
    <s v="SI"/>
    <m/>
    <n v="0"/>
    <n v="0"/>
    <m/>
    <m/>
    <s v="Jessica Roxana Camacho Medina"/>
    <s v="1107 420 991"/>
  </r>
  <r>
    <x v="1152"/>
    <x v="5"/>
    <x v="5"/>
    <n v="0"/>
    <s v="Gerencia de Tecnologías de Información"/>
    <n v="0"/>
    <n v="0"/>
    <x v="1"/>
    <x v="783"/>
    <s v="Migración de SNA a TCP"/>
    <x v="2"/>
    <x v="0"/>
    <m/>
    <m/>
    <m/>
    <n v="0"/>
    <n v="0"/>
    <x v="1"/>
    <n v="0"/>
    <n v="0"/>
    <d v="1899-12-30T00:00:00"/>
    <d v="1899-12-30T00:00:00"/>
    <s v=""/>
    <s v=""/>
    <s v=""/>
    <s v=""/>
    <s v=""/>
    <n v="1000000"/>
    <s v=""/>
    <s v=""/>
    <s v=""/>
    <s v=""/>
    <s v=""/>
    <s v=""/>
    <m/>
    <n v="1000000"/>
    <m/>
    <s v=""/>
    <m/>
    <s v=""/>
    <m/>
    <s v=""/>
    <n v="1000000"/>
    <n v="0"/>
    <n v="0"/>
    <s v="SI"/>
    <m/>
    <n v="0"/>
    <n v="0"/>
    <m/>
    <m/>
    <s v="Jessica Roxana Camacho Medina"/>
    <s v="1108 420 991"/>
  </r>
  <r>
    <x v="1153"/>
    <x v="5"/>
    <x v="40"/>
    <s v="Soporte de la Infraestructura Tecnológica"/>
    <s v="Gerencia de Tecnologías de Información"/>
    <s v="Producción"/>
    <s v="Soporte de la Infraestructura Tecnológica"/>
    <x v="4"/>
    <x v="784"/>
    <s v="CAPACITACIÓN "/>
    <x v="2"/>
    <x v="0"/>
    <m/>
    <m/>
    <m/>
    <s v="Alta"/>
    <s v="NO"/>
    <x v="0"/>
    <s v="diciembre"/>
    <s v="1"/>
    <d v="2023-12-01T00:00:00"/>
    <d v="2023-12-31T00:00:00"/>
    <s v=""/>
    <s v=""/>
    <s v=""/>
    <s v=""/>
    <s v=""/>
    <s v=""/>
    <s v=""/>
    <s v=""/>
    <s v=""/>
    <s v=""/>
    <s v=""/>
    <n v="60000"/>
    <m/>
    <n v="60000"/>
    <m/>
    <s v=""/>
    <m/>
    <s v=""/>
    <m/>
    <s v=""/>
    <n v="60000"/>
    <s v="Contratación"/>
    <s v="No Significativa"/>
    <s v="SI"/>
    <m/>
    <s v="Continuidad"/>
    <s v="SI"/>
    <m/>
    <m/>
    <s v="Jessica Roxana Camacho Medina"/>
    <s v="920 420 991"/>
  </r>
  <r>
    <x v="1154"/>
    <x v="5"/>
    <x v="40"/>
    <s v="Soporte de la Infraestructura Tecnológica"/>
    <s v="Gerencia de Tecnologías de Información"/>
    <s v="Producción"/>
    <s v="Soporte de la Infraestructura Tecnológica"/>
    <x v="4"/>
    <x v="785"/>
    <s v="capacitaciòn"/>
    <x v="2"/>
    <x v="0"/>
    <m/>
    <m/>
    <m/>
    <s v="Alta"/>
    <s v="NO"/>
    <x v="0"/>
    <s v="Marzo"/>
    <s v="2"/>
    <d v="2023-03-01T00:00:00"/>
    <d v="2023-06-30T00:00:00"/>
    <s v=""/>
    <s v=""/>
    <n v="29310"/>
    <s v=""/>
    <s v=""/>
    <n v="29309"/>
    <s v=""/>
    <s v=""/>
    <s v=""/>
    <s v=""/>
    <s v=""/>
    <s v=""/>
    <m/>
    <n v="58619"/>
    <m/>
    <s v=""/>
    <m/>
    <s v=""/>
    <m/>
    <s v=""/>
    <n v="58619"/>
    <s v="Contratación"/>
    <s v="No Significativa"/>
    <s v="SI"/>
    <m/>
    <s v="Continuidad"/>
    <s v="SI"/>
    <m/>
    <m/>
    <s v="Jessica Roxana Camacho Medina"/>
    <s v="920 420 991"/>
  </r>
  <r>
    <x v="1155"/>
    <x v="5"/>
    <x v="40"/>
    <s v="Soporte de la Infraestructura Tecnológica"/>
    <s v="Gerencia de Tecnologías de Información"/>
    <s v="Producción"/>
    <s v="Soporte de la Infraestructura Tecnológica"/>
    <x v="4"/>
    <x v="295"/>
    <s v="CAPACITACIÓN "/>
    <x v="2"/>
    <x v="0"/>
    <m/>
    <m/>
    <m/>
    <s v="Alta"/>
    <s v="NO"/>
    <x v="0"/>
    <s v="Noviembre"/>
    <s v="1"/>
    <d v="2023-11-01T00:00:00"/>
    <d v="2023-11-30T00:00:00"/>
    <s v=""/>
    <s v=""/>
    <s v=""/>
    <s v=""/>
    <s v=""/>
    <s v=""/>
    <s v=""/>
    <s v=""/>
    <s v=""/>
    <s v=""/>
    <n v="284746"/>
    <s v=""/>
    <m/>
    <n v="284746"/>
    <m/>
    <s v=""/>
    <m/>
    <s v=""/>
    <m/>
    <s v=""/>
    <n v="284746"/>
    <s v="Contratación"/>
    <s v="No Significativa"/>
    <s v="SI"/>
    <m/>
    <s v="Nuevo"/>
    <s v="SI"/>
    <m/>
    <m/>
    <s v="Jessica Roxana Camacho Medina"/>
    <s v="920 420 991"/>
  </r>
  <r>
    <x v="1156"/>
    <x v="5"/>
    <x v="40"/>
    <s v="Soporte de la Infraestructura Tecnológica"/>
    <s v="Gerencia de Tecnologías de Información"/>
    <s v="Producción"/>
    <s v="Soporte de la Infraestructura Tecnológica"/>
    <x v="4"/>
    <x v="786"/>
    <s v="Servicio de Suscripción para el Acceso de Licencias ACL "/>
    <x v="2"/>
    <x v="0"/>
    <m/>
    <m/>
    <m/>
    <s v="Alta"/>
    <s v="NO"/>
    <x v="0"/>
    <s v="Febrero"/>
    <s v="1"/>
    <d v="2023-02-01T00:00:00"/>
    <d v="2023-02-28T00:00:00"/>
    <s v=""/>
    <n v="297458"/>
    <s v=""/>
    <s v=""/>
    <s v=""/>
    <s v=""/>
    <s v=""/>
    <s v=""/>
    <s v=""/>
    <s v=""/>
    <s v=""/>
    <s v=""/>
    <m/>
    <n v="297458"/>
    <m/>
    <s v=""/>
    <m/>
    <s v=""/>
    <m/>
    <s v=""/>
    <n v="297458"/>
    <s v="Contratación"/>
    <s v="No Significativa"/>
    <s v="SI"/>
    <m/>
    <s v="Nuevo"/>
    <s v="SI"/>
    <m/>
    <m/>
    <s v="Jessica Roxana Camacho Medina"/>
    <s v="920 420 991"/>
  </r>
  <r>
    <x v="1157"/>
    <x v="5"/>
    <x v="40"/>
    <s v="Soporte de la Infraestructura Tecnológica"/>
    <s v="Gerencia de Tecnologías de Información"/>
    <s v="Producción"/>
    <s v="Soporte de la Infraestructura Tecnológica"/>
    <x v="4"/>
    <x v="787"/>
    <s v="CAPACITACIÓN "/>
    <x v="2"/>
    <x v="0"/>
    <m/>
    <m/>
    <m/>
    <s v="Alta"/>
    <s v="NO"/>
    <x v="0"/>
    <s v="Agosto"/>
    <s v="2"/>
    <d v="2023-08-01T00:00:00"/>
    <d v="2023-10-31T00:00:00"/>
    <s v=""/>
    <s v=""/>
    <s v=""/>
    <s v=""/>
    <s v=""/>
    <s v=""/>
    <s v=""/>
    <n v="80000"/>
    <s v=""/>
    <n v="80000"/>
    <s v=""/>
    <s v=""/>
    <m/>
    <n v="160000"/>
    <m/>
    <s v=""/>
    <m/>
    <s v=""/>
    <m/>
    <s v=""/>
    <n v="160000"/>
    <s v="Contratación"/>
    <s v="No Significativa"/>
    <s v="SI"/>
    <m/>
    <s v="Nuevo"/>
    <s v="SI"/>
    <m/>
    <m/>
    <s v="Jessica Roxana Camacho Medina"/>
    <s v="920 420 991"/>
  </r>
  <r>
    <x v="1158"/>
    <x v="5"/>
    <x v="40"/>
    <s v="Soporte de la Infraestructura Tecnológica"/>
    <s v="Gerencia de Tecnologías de Información"/>
    <s v="Producción"/>
    <s v="Soporte de la Infraestructura Tecnológica"/>
    <x v="4"/>
    <x v="788"/>
    <s v="CAPACITACIÓN "/>
    <x v="2"/>
    <x v="0"/>
    <m/>
    <m/>
    <m/>
    <s v="Alta"/>
    <s v="NO"/>
    <x v="0"/>
    <s v="Agosto"/>
    <s v="2"/>
    <d v="2023-08-01T00:00:00"/>
    <d v="2023-10-31T00:00:00"/>
    <s v=""/>
    <s v=""/>
    <s v=""/>
    <s v=""/>
    <s v=""/>
    <s v=""/>
    <s v=""/>
    <n v="80000"/>
    <s v=""/>
    <n v="80000"/>
    <s v=""/>
    <s v=""/>
    <m/>
    <n v="160000"/>
    <m/>
    <s v=""/>
    <m/>
    <s v=""/>
    <m/>
    <s v=""/>
    <n v="160000"/>
    <s v="Contratación"/>
    <s v="No Significativa"/>
    <s v="SI"/>
    <m/>
    <s v="Nuevo"/>
    <s v="SI"/>
    <m/>
    <m/>
    <s v="Jessica Roxana Camacho Medina"/>
    <s v="920 420 991"/>
  </r>
  <r>
    <x v="1159"/>
    <x v="5"/>
    <x v="40"/>
    <s v="Soporte de la Infraestructura Tecnológica"/>
    <s v="Gerencia de Tecnologías de Información"/>
    <s v="Producción"/>
    <s v="Soporte de la Infraestructura Tecnológica"/>
    <x v="4"/>
    <x v="768"/>
    <s v="CAPACITACIÓN "/>
    <x v="2"/>
    <x v="0"/>
    <m/>
    <m/>
    <m/>
    <s v="Alta"/>
    <s v="NO"/>
    <x v="2"/>
    <s v="Junio"/>
    <s v="1"/>
    <d v="2023-06-01T00:00:00"/>
    <d v="2023-06-30T00:00:00"/>
    <s v=""/>
    <s v=""/>
    <s v=""/>
    <s v=""/>
    <s v=""/>
    <n v="11865"/>
    <s v=""/>
    <s v=""/>
    <s v=""/>
    <s v=""/>
    <s v=""/>
    <s v=""/>
    <m/>
    <n v="11865"/>
    <m/>
    <s v=""/>
    <m/>
    <s v=""/>
    <m/>
    <s v=""/>
    <n v="11865"/>
    <s v="Contratación"/>
    <s v="No Significativa"/>
    <s v="SI"/>
    <m/>
    <s v="Nuevo"/>
    <s v="SI"/>
    <m/>
    <m/>
    <s v="Jessica Roxana Camacho Medina"/>
    <s v="920 420 991"/>
  </r>
  <r>
    <x v="1160"/>
    <x v="5"/>
    <x v="40"/>
    <s v="Soporte de la Infraestructura Tecnológica"/>
    <s v="Gerencia de Tecnologías de Información"/>
    <s v="Producción"/>
    <s v="Soporte de la Infraestructura Tecnológica"/>
    <x v="4"/>
    <x v="733"/>
    <s v="CAPACITACIÓN "/>
    <x v="2"/>
    <x v="0"/>
    <m/>
    <m/>
    <m/>
    <s v="Alta"/>
    <s v="NO"/>
    <x v="0"/>
    <s v="Febrero"/>
    <s v="1"/>
    <d v="2023-02-01T00:00:00"/>
    <d v="2023-02-28T00:00:00"/>
    <s v=""/>
    <n v="139813"/>
    <s v=""/>
    <s v=""/>
    <s v=""/>
    <s v=""/>
    <s v=""/>
    <s v=""/>
    <s v=""/>
    <s v=""/>
    <s v=""/>
    <s v=""/>
    <m/>
    <n v="139813"/>
    <m/>
    <s v=""/>
    <m/>
    <s v=""/>
    <m/>
    <s v=""/>
    <n v="139813"/>
    <s v="Contratación"/>
    <s v="No Significativa"/>
    <s v="SI"/>
    <m/>
    <s v="Nuevo"/>
    <s v="SI"/>
    <m/>
    <m/>
    <s v="Jessica Roxana Camacho Medina"/>
    <s v="920 420 991"/>
  </r>
  <r>
    <x v="1161"/>
    <x v="5"/>
    <x v="40"/>
    <s v="Soporte de la Infraestructura Tecnológica"/>
    <s v="Gerencia de Tecnologías de Información"/>
    <s v="Producción"/>
    <s v="Soporte de la Infraestructura Tecnológica"/>
    <x v="4"/>
    <x v="673"/>
    <s v="CAPACITACIÓN "/>
    <x v="2"/>
    <x v="0"/>
    <m/>
    <m/>
    <m/>
    <s v="Alta"/>
    <s v="NO"/>
    <x v="0"/>
    <s v="Junio"/>
    <s v="1"/>
    <d v="2023-06-01T00:00:00"/>
    <d v="2023-06-30T00:00:00"/>
    <s v=""/>
    <s v=""/>
    <s v=""/>
    <n v="769751"/>
    <s v=""/>
    <s v=""/>
    <s v=""/>
    <s v=""/>
    <s v=""/>
    <s v=""/>
    <s v=""/>
    <s v=""/>
    <m/>
    <n v="769751"/>
    <m/>
    <s v=""/>
    <m/>
    <s v=""/>
    <m/>
    <s v=""/>
    <n v="769751"/>
    <s v="Contratación"/>
    <s v="No Significativa"/>
    <s v="SI"/>
    <m/>
    <s v="Nuevo"/>
    <s v="SI"/>
    <m/>
    <m/>
    <s v="Jessica Roxana Camacho Medina"/>
    <s v="920 420 991"/>
  </r>
  <r>
    <x v="1162"/>
    <x v="5"/>
    <x v="40"/>
    <s v="Soporte de la Infraestructura Tecnológica"/>
    <s v="Gerencia de Tecnologías de Información"/>
    <s v="Producción"/>
    <s v="Soporte de la Infraestructura Tecnológica"/>
    <x v="4"/>
    <x v="789"/>
    <s v="CAPACITACIÓN "/>
    <x v="2"/>
    <x v="0"/>
    <m/>
    <m/>
    <m/>
    <s v="Alta"/>
    <s v="NO"/>
    <x v="2"/>
    <s v="Febrero"/>
    <s v="1"/>
    <d v="2023-02-01T00:00:00"/>
    <d v="2023-02-28T00:00:00"/>
    <s v=""/>
    <n v="38136"/>
    <s v=""/>
    <s v=""/>
    <s v=""/>
    <s v=""/>
    <s v=""/>
    <s v=""/>
    <s v=""/>
    <s v=""/>
    <s v=""/>
    <s v=""/>
    <m/>
    <n v="38136"/>
    <m/>
    <s v=""/>
    <m/>
    <s v=""/>
    <m/>
    <s v=""/>
    <n v="38136"/>
    <s v="Contratación"/>
    <s v="No Significativa"/>
    <s v="SI"/>
    <m/>
    <s v="Nuevo"/>
    <s v="SI"/>
    <m/>
    <m/>
    <s v="Jessica Roxana Camacho Medina"/>
    <s v="920 420 991"/>
  </r>
  <r>
    <x v="1163"/>
    <x v="7"/>
    <x v="3"/>
    <s v=""/>
    <s v="Oficialía de Prevención de Lavado de Activos y Financiamiento del Terrorismo"/>
    <s v=""/>
    <s v=""/>
    <x v="2"/>
    <x v="790"/>
    <s v="Servicio de Diseño de una Metodología para conocimiento del Mercado y Formación de Segmentos con base en la GHestión de Riesgos LA/FT en el BN"/>
    <x v="2"/>
    <x v="0"/>
    <m/>
    <m/>
    <m/>
    <s v="Alta"/>
    <s v="NO"/>
    <x v="2"/>
    <s v="Sin convocatoria"/>
    <s v="3"/>
    <d v="2022-11-15T00:00:00"/>
    <d v="2023-02-28T00:00:00"/>
    <n v="5966"/>
    <s v=""/>
    <s v=""/>
    <n v="20882"/>
    <s v=""/>
    <s v=""/>
    <s v=""/>
    <s v=""/>
    <s v=""/>
    <s v=""/>
    <s v=""/>
    <s v=""/>
    <m/>
    <n v="26848"/>
    <m/>
    <s v=""/>
    <m/>
    <s v=""/>
    <m/>
    <s v=""/>
    <n v="26848"/>
    <s v="Contratación"/>
    <s v="No Significativa"/>
    <s v="SI"/>
    <m/>
    <s v="Continuidad"/>
    <s v="NO"/>
    <m/>
    <m/>
    <s v="Gilda Cecilia Consiglieri Francia"/>
    <s v="977 918 950"/>
  </r>
  <r>
    <x v="1164"/>
    <x v="7"/>
    <x v="3"/>
    <s v=""/>
    <s v=""/>
    <s v=""/>
    <s v=""/>
    <x v="2"/>
    <x v="791"/>
    <s v="Servioo PEP's"/>
    <x v="2"/>
    <x v="0"/>
    <m/>
    <m/>
    <m/>
    <s v="Alta"/>
    <s v="NO"/>
    <x v="2"/>
    <s v="Noviembre"/>
    <s v="36"/>
    <d v="2021-11-16T00:00:00"/>
    <d v="2024-11-15T00:00:00"/>
    <s v=""/>
    <s v=""/>
    <s v=""/>
    <s v=""/>
    <s v=""/>
    <s v=""/>
    <s v=""/>
    <s v=""/>
    <s v=""/>
    <s v=""/>
    <n v="9915"/>
    <s v=""/>
    <m/>
    <n v="9915"/>
    <m/>
    <n v="9915"/>
    <m/>
    <s v=""/>
    <m/>
    <s v=""/>
    <n v="19830"/>
    <s v="Contratación"/>
    <s v="No Significativa"/>
    <s v="SI"/>
    <m/>
    <s v="Continuidad"/>
    <s v="SI"/>
    <m/>
    <m/>
    <s v="Gilda Cecilia Consiglieri Francia"/>
    <s v="977 918 950"/>
  </r>
  <r>
    <x v="1165"/>
    <x v="7"/>
    <x v="3"/>
    <s v=""/>
    <s v=""/>
    <s v=""/>
    <s v=""/>
    <x v="2"/>
    <x v="792"/>
    <s v="SERVICIO PEP's"/>
    <x v="2"/>
    <x v="0"/>
    <m/>
    <m/>
    <m/>
    <s v="Alta"/>
    <s v="NO"/>
    <x v="2"/>
    <s v="Noviembre"/>
    <s v="36"/>
    <d v="2024-11-16T00:00:00"/>
    <d v="2027-11-15T00:00:00"/>
    <s v=""/>
    <s v=""/>
    <s v=""/>
    <s v=""/>
    <s v=""/>
    <s v=""/>
    <s v=""/>
    <s v=""/>
    <s v=""/>
    <s v=""/>
    <s v=""/>
    <s v=""/>
    <m/>
    <s v=""/>
    <m/>
    <s v=""/>
    <m/>
    <n v="10000"/>
    <m/>
    <n v="10000"/>
    <n v="20000"/>
    <s v="Contratación"/>
    <s v="No Significativa"/>
    <s v="SI"/>
    <m/>
    <s v="Renovación"/>
    <s v="SI"/>
    <m/>
    <m/>
    <s v="Gilda Cecilia Consiglieri Francia"/>
    <s v="977 918 950"/>
  </r>
  <r>
    <x v="1166"/>
    <x v="7"/>
    <x v="3"/>
    <s v=""/>
    <s v=""/>
    <s v=""/>
    <s v=""/>
    <x v="2"/>
    <x v="793"/>
    <s v="SERVICIO DE MONITOREO DE MEDIOS DE NOTICIAS NEGATIVAS RELACIONADAS A LA/FT Y/O DELITOS PRECEDENTES"/>
    <x v="2"/>
    <x v="0"/>
    <m/>
    <m/>
    <m/>
    <s v="Alta"/>
    <s v="NO"/>
    <x v="2"/>
    <s v="diciembre"/>
    <s v="36"/>
    <d v="2021-12-08T00:00:00"/>
    <d v="2024-12-07T00:00:00"/>
    <s v=""/>
    <s v=""/>
    <s v=""/>
    <s v=""/>
    <s v=""/>
    <s v=""/>
    <s v=""/>
    <s v=""/>
    <s v=""/>
    <s v=""/>
    <s v=""/>
    <n v="7000"/>
    <m/>
    <n v="7000"/>
    <m/>
    <n v="7000"/>
    <m/>
    <n v="7000"/>
    <m/>
    <s v=""/>
    <n v="21000"/>
    <s v="Contratación"/>
    <s v="No Significativa"/>
    <s v="SI"/>
    <m/>
    <s v="Continuidad"/>
    <s v="SI"/>
    <m/>
    <m/>
    <s v="Gilda Cecilia Consiglieri Francia"/>
    <s v="977 918 950"/>
  </r>
  <r>
    <x v="1167"/>
    <x v="7"/>
    <x v="3"/>
    <s v=""/>
    <s v=""/>
    <s v=""/>
    <s v=""/>
    <x v="2"/>
    <x v="793"/>
    <s v="SERVICIO DE MONITOREO DE MEDIOS DE NOTICIAS NEGATIVAS RELACIONADAS A LA/FT Y/O DELITOS PRECEDENTES"/>
    <x v="2"/>
    <x v="0"/>
    <m/>
    <m/>
    <m/>
    <s v="Alta"/>
    <s v="NO"/>
    <x v="2"/>
    <s v="diciembre"/>
    <s v="36"/>
    <d v="2024-12-08T00:00:00"/>
    <d v="2027-12-07T00:00:00"/>
    <s v=""/>
    <s v=""/>
    <s v=""/>
    <s v=""/>
    <s v=""/>
    <s v=""/>
    <s v=""/>
    <s v=""/>
    <s v=""/>
    <s v=""/>
    <s v=""/>
    <s v=""/>
    <m/>
    <s v=""/>
    <m/>
    <s v=""/>
    <m/>
    <s v=""/>
    <m/>
    <n v="7500"/>
    <n v="7500"/>
    <s v="Contratación"/>
    <s v="No Significativa"/>
    <s v="SI"/>
    <m/>
    <s v="Continuidad"/>
    <s v="SI"/>
    <m/>
    <m/>
    <s v="Gilda Cecilia Consiglieri Francia"/>
    <s v="977 918 950"/>
  </r>
  <r>
    <x v="1168"/>
    <x v="7"/>
    <x v="3"/>
    <s v=""/>
    <s v=""/>
    <s v=""/>
    <s v=""/>
    <x v="2"/>
    <x v="794"/>
    <s v="LOCADORES DE SERVICIO"/>
    <x v="2"/>
    <x v="0"/>
    <m/>
    <m/>
    <m/>
    <s v="Moderada"/>
    <s v="NO"/>
    <x v="2"/>
    <s v="Enero"/>
    <s v="12"/>
    <d v="2023-01-02T00:00:00"/>
    <d v="2023-12-12T00:00:00"/>
    <n v="14500"/>
    <n v="14500"/>
    <n v="14500"/>
    <n v="14500"/>
    <n v="14500"/>
    <n v="14500"/>
    <n v="14500"/>
    <n v="14500"/>
    <n v="14500"/>
    <n v="14500"/>
    <n v="14500"/>
    <n v="14500"/>
    <m/>
    <n v="174000"/>
    <m/>
    <s v=""/>
    <m/>
    <s v=""/>
    <m/>
    <s v=""/>
    <n v="174000"/>
    <s v="Contratación"/>
    <s v="No Significativa"/>
    <s v="SI"/>
    <m/>
    <s v="Nuevo"/>
    <s v="NO"/>
    <m/>
    <m/>
    <s v="Gilda Cecilia Consiglieri Francia"/>
    <s v="977 918 950"/>
  </r>
  <r>
    <x v="1169"/>
    <x v="7"/>
    <x v="5"/>
    <n v="0"/>
    <n v="0"/>
    <n v="0"/>
    <n v="0"/>
    <x v="1"/>
    <x v="326"/>
    <s v="Comisión de Servicio a Nivel Nacional         "/>
    <x v="4"/>
    <x v="0"/>
    <m/>
    <m/>
    <m/>
    <n v="0"/>
    <s v="NO"/>
    <x v="1"/>
    <n v="0"/>
    <n v="0"/>
    <d v="1899-12-30T00:00:00"/>
    <d v="1899-12-30T00:00:00"/>
    <s v=""/>
    <n v="880"/>
    <n v="1760"/>
    <n v="880"/>
    <n v="880"/>
    <n v="1760"/>
    <s v=""/>
    <s v=""/>
    <s v=""/>
    <s v=""/>
    <s v=""/>
    <s v=""/>
    <m/>
    <n v="6160"/>
    <m/>
    <s v=""/>
    <m/>
    <s v=""/>
    <m/>
    <s v=""/>
    <n v="6160"/>
    <n v="0"/>
    <n v="0"/>
    <s v="SI"/>
    <m/>
    <n v="0"/>
    <s v="SI"/>
    <m/>
    <m/>
    <s v="Gilda Cecilia Consiglieri Francia"/>
    <s v="978 918 950"/>
  </r>
  <r>
    <x v="1170"/>
    <x v="7"/>
    <x v="5"/>
    <n v="0"/>
    <n v="0"/>
    <n v="0"/>
    <n v="0"/>
    <x v="1"/>
    <x v="304"/>
    <s v="Comisión de Servicios a Nivel Nacional "/>
    <x v="4"/>
    <x v="0"/>
    <m/>
    <m/>
    <m/>
    <n v="0"/>
    <s v="NO"/>
    <x v="1"/>
    <n v="0"/>
    <n v="0"/>
    <d v="1899-12-30T00:00:00"/>
    <d v="1899-12-30T00:00:00"/>
    <s v=""/>
    <n v="840"/>
    <n v="1800"/>
    <n v="840"/>
    <n v="840"/>
    <n v="1800"/>
    <s v=""/>
    <s v=""/>
    <s v=""/>
    <s v=""/>
    <s v=""/>
    <s v=""/>
    <m/>
    <n v="6120"/>
    <m/>
    <s v=""/>
    <m/>
    <s v=""/>
    <m/>
    <s v=""/>
    <n v="6120"/>
    <n v="0"/>
    <n v="0"/>
    <s v="SI"/>
    <m/>
    <n v="0"/>
    <s v="SI"/>
    <m/>
    <m/>
    <s v="Gilda Cecilia Consiglieri Francia"/>
    <s v="979 918 950"/>
  </r>
  <r>
    <x v="1171"/>
    <x v="7"/>
    <x v="5"/>
    <n v="0"/>
    <n v="0"/>
    <n v="0"/>
    <n v="0"/>
    <x v="1"/>
    <x v="14"/>
    <s v="Comisión de Servicios a Nivel Nacional"/>
    <x v="4"/>
    <x v="0"/>
    <m/>
    <m/>
    <m/>
    <n v="0"/>
    <s v="NO"/>
    <x v="1"/>
    <n v="0"/>
    <n v="0"/>
    <d v="1899-12-30T00:00:00"/>
    <d v="1899-12-30T00:00:00"/>
    <s v=""/>
    <n v="120"/>
    <n v="240"/>
    <n v="120"/>
    <n v="120"/>
    <n v="240"/>
    <s v=""/>
    <s v=""/>
    <s v=""/>
    <s v=""/>
    <s v=""/>
    <s v=""/>
    <m/>
    <n v="840"/>
    <m/>
    <s v=""/>
    <m/>
    <s v=""/>
    <m/>
    <s v=""/>
    <n v="840"/>
    <n v="0"/>
    <n v="0"/>
    <s v="SI"/>
    <m/>
    <n v="0"/>
    <s v="SI"/>
    <m/>
    <m/>
    <s v="Gilda Cecilia Consiglieri Francia"/>
    <s v="980 918 950"/>
  </r>
  <r>
    <x v="1172"/>
    <x v="20"/>
    <x v="43"/>
    <n v="0"/>
    <n v="0"/>
    <n v="0"/>
    <n v="0"/>
    <x v="1"/>
    <x v="300"/>
    <s v="Contratación de locadores de servicio"/>
    <x v="2"/>
    <x v="0"/>
    <m/>
    <m/>
    <m/>
    <s v="Muy Alta"/>
    <s v="NO"/>
    <x v="2"/>
    <n v="0"/>
    <n v="0"/>
    <d v="1899-12-30T00:00:00"/>
    <d v="1899-12-30T00:00:00"/>
    <s v=""/>
    <s v=""/>
    <s v=""/>
    <s v=""/>
    <s v=""/>
    <s v=""/>
    <n v="8000"/>
    <n v="8000"/>
    <n v="8000"/>
    <n v="8000"/>
    <n v="8000"/>
    <n v="8000"/>
    <m/>
    <n v="48000"/>
    <m/>
    <s v=""/>
    <m/>
    <s v=""/>
    <m/>
    <s v=""/>
    <n v="48000"/>
    <n v="0"/>
    <n v="0"/>
    <s v="SI"/>
    <m/>
    <n v="0"/>
    <s v="SI"/>
    <m/>
    <m/>
    <s v="Marcelino Nicanor Lipa Hancco"/>
    <n v="0"/>
  </r>
  <r>
    <x v="1173"/>
    <x v="20"/>
    <x v="43"/>
    <n v="0"/>
    <n v="0"/>
    <n v="0"/>
    <n v="0"/>
    <x v="1"/>
    <x v="300"/>
    <s v="Contratación de locadores de servicio"/>
    <x v="2"/>
    <x v="0"/>
    <m/>
    <m/>
    <m/>
    <s v="Muy Alta"/>
    <s v="NO"/>
    <x v="2"/>
    <n v="0"/>
    <n v="0"/>
    <d v="1899-12-30T00:00:00"/>
    <d v="1899-12-30T00:00:00"/>
    <s v=""/>
    <n v="8000"/>
    <n v="8000"/>
    <n v="8000"/>
    <n v="8000"/>
    <n v="8000"/>
    <n v="8000"/>
    <s v=""/>
    <s v=""/>
    <s v=""/>
    <s v=""/>
    <s v=""/>
    <m/>
    <n v="48000"/>
    <m/>
    <s v=""/>
    <m/>
    <s v=""/>
    <m/>
    <s v=""/>
    <n v="48000"/>
    <n v="0"/>
    <n v="0"/>
    <s v="SI"/>
    <m/>
    <n v="0"/>
    <s v="SI"/>
    <m/>
    <m/>
    <s v="Marcelino Nicanor Lipa Hancco"/>
    <n v="0"/>
  </r>
  <r>
    <x v="1174"/>
    <x v="20"/>
    <x v="43"/>
    <n v="0"/>
    <n v="0"/>
    <n v="0"/>
    <n v="0"/>
    <x v="1"/>
    <x v="795"/>
    <s v="Honorarios Profesionales - Persona Natural                ( Especialistas según la naturaleza de los servicios de control)"/>
    <x v="2"/>
    <x v="0"/>
    <m/>
    <m/>
    <m/>
    <s v="Muy Alta"/>
    <s v="NO"/>
    <x v="2"/>
    <n v="0"/>
    <n v="0"/>
    <d v="1899-12-30T00:00:00"/>
    <d v="1899-12-30T00:00:00"/>
    <s v=""/>
    <n v="8000"/>
    <n v="8000"/>
    <n v="8000"/>
    <n v="8000"/>
    <s v=""/>
    <n v="8000"/>
    <n v="3200"/>
    <s v=""/>
    <s v=""/>
    <s v=""/>
    <s v=""/>
    <m/>
    <n v="43200"/>
    <m/>
    <s v=""/>
    <m/>
    <s v=""/>
    <m/>
    <s v=""/>
    <n v="43200"/>
    <n v="0"/>
    <n v="0"/>
    <s v="SI"/>
    <m/>
    <n v="0"/>
    <s v="SI"/>
    <m/>
    <m/>
    <s v="Marcelino Nicanor Lipa Hancco"/>
    <n v="0"/>
  </r>
  <r>
    <x v="1175"/>
    <x v="20"/>
    <x v="43"/>
    <n v="0"/>
    <n v="0"/>
    <n v="0"/>
    <n v="0"/>
    <x v="1"/>
    <x v="796"/>
    <s v="Servicio Relacionado Recopilación de Información “Proyecto Cuenta DNI”."/>
    <x v="2"/>
    <x v="0"/>
    <m/>
    <m/>
    <m/>
    <s v="Muy Alta"/>
    <s v="NO"/>
    <x v="2"/>
    <n v="0"/>
    <n v="0"/>
    <d v="1899-12-30T00:00:00"/>
    <d v="1899-12-30T00:00:00"/>
    <s v=""/>
    <s v=""/>
    <n v="8000"/>
    <n v="8000"/>
    <n v="8000"/>
    <s v=""/>
    <s v=""/>
    <s v=""/>
    <s v=""/>
    <s v=""/>
    <s v=""/>
    <s v=""/>
    <m/>
    <n v="24000"/>
    <m/>
    <s v=""/>
    <m/>
    <s v=""/>
    <m/>
    <s v=""/>
    <n v="24000"/>
    <n v="0"/>
    <n v="0"/>
    <s v="SI"/>
    <m/>
    <n v="0"/>
    <s v="SI"/>
    <m/>
    <m/>
    <s v="Marcelino Nicanor Lipa Hancco"/>
    <n v="0"/>
  </r>
  <r>
    <x v="1176"/>
    <x v="20"/>
    <x v="43"/>
    <n v="0"/>
    <n v="0"/>
    <n v="0"/>
    <n v="0"/>
    <x v="1"/>
    <x v="797"/>
    <s v="Asesoramiento a la Jefatura de OCI en la Formulación y Revisión de los Informes de Control"/>
    <x v="2"/>
    <x v="0"/>
    <m/>
    <m/>
    <m/>
    <s v="Muy Alta"/>
    <s v="NO"/>
    <x v="2"/>
    <n v="0"/>
    <n v="0"/>
    <d v="1899-12-30T00:00:00"/>
    <d v="1899-12-30T00:00:00"/>
    <s v=""/>
    <n v="5400"/>
    <n v="5400"/>
    <n v="5400"/>
    <n v="5400"/>
    <s v=""/>
    <s v=""/>
    <s v=""/>
    <s v=""/>
    <s v=""/>
    <s v=""/>
    <s v=""/>
    <m/>
    <n v="21600"/>
    <m/>
    <s v=""/>
    <m/>
    <s v=""/>
    <m/>
    <s v=""/>
    <n v="21600"/>
    <n v="0"/>
    <n v="0"/>
    <s v="SI"/>
    <m/>
    <n v="0"/>
    <s v="SI"/>
    <m/>
    <m/>
    <s v="Marcelino Nicanor Lipa Hancco"/>
    <n v="0"/>
  </r>
  <r>
    <x v="1177"/>
    <x v="20"/>
    <x v="43"/>
    <n v="0"/>
    <n v="0"/>
    <n v="0"/>
    <n v="0"/>
    <x v="1"/>
    <x v="798"/>
    <s v="VIATICOS REPUBLICA"/>
    <x v="4"/>
    <x v="0"/>
    <m/>
    <m/>
    <m/>
    <s v="Muy Alta"/>
    <s v="NO"/>
    <x v="2"/>
    <n v="0"/>
    <n v="0"/>
    <d v="1899-12-30T00:00:00"/>
    <d v="1899-12-30T00:00:00"/>
    <s v=""/>
    <s v=""/>
    <s v=""/>
    <s v=""/>
    <s v=""/>
    <s v=""/>
    <s v=""/>
    <n v="3780"/>
    <n v="3780"/>
    <n v="3780"/>
    <s v=""/>
    <s v=""/>
    <m/>
    <n v="11340"/>
    <m/>
    <s v=""/>
    <m/>
    <s v=""/>
    <m/>
    <s v=""/>
    <n v="11340"/>
    <n v="0"/>
    <n v="0"/>
    <s v="SI"/>
    <m/>
    <n v="0"/>
    <s v="SI"/>
    <m/>
    <m/>
    <s v="Marcelino Nicanor Lipa Hancco"/>
    <n v="0"/>
  </r>
  <r>
    <x v="1178"/>
    <x v="20"/>
    <x v="43"/>
    <n v="0"/>
    <n v="0"/>
    <n v="0"/>
    <n v="0"/>
    <x v="1"/>
    <x v="304"/>
    <s v="Comisión de Servicios a Nivel Nacional "/>
    <x v="4"/>
    <x v="0"/>
    <m/>
    <m/>
    <m/>
    <s v="Muy Alta"/>
    <s v="NO"/>
    <x v="2"/>
    <n v="0"/>
    <n v="0"/>
    <d v="1899-12-30T00:00:00"/>
    <d v="1899-12-30T00:00:00"/>
    <s v=""/>
    <n v="3780"/>
    <n v="3780"/>
    <n v="3780"/>
    <s v=""/>
    <s v=""/>
    <s v=""/>
    <s v=""/>
    <s v=""/>
    <s v=""/>
    <s v=""/>
    <s v=""/>
    <m/>
    <n v="11340"/>
    <m/>
    <s v=""/>
    <m/>
    <s v=""/>
    <m/>
    <s v=""/>
    <n v="11340"/>
    <n v="0"/>
    <n v="0"/>
    <s v="SI"/>
    <m/>
    <n v="0"/>
    <s v="SI"/>
    <m/>
    <m/>
    <s v="Marcelino Nicanor Lipa Hancco"/>
    <n v="0"/>
  </r>
  <r>
    <x v="1179"/>
    <x v="20"/>
    <x v="43"/>
    <n v="0"/>
    <n v="0"/>
    <n v="0"/>
    <n v="0"/>
    <x v="1"/>
    <x v="799"/>
    <s v="Consultoría en grafotecnia o prueba de ensayo en estructuras de agencias u otros"/>
    <x v="2"/>
    <x v="0"/>
    <m/>
    <m/>
    <m/>
    <s v="Muy Alta"/>
    <s v="NO"/>
    <x v="2"/>
    <n v="0"/>
    <n v="0"/>
    <d v="1899-12-30T00:00:00"/>
    <d v="1899-12-30T00:00:00"/>
    <s v=""/>
    <s v=""/>
    <n v="8000"/>
    <s v=""/>
    <s v=""/>
    <s v=""/>
    <s v=""/>
    <s v=""/>
    <s v=""/>
    <s v=""/>
    <s v=""/>
    <s v=""/>
    <m/>
    <n v="8000"/>
    <m/>
    <s v=""/>
    <m/>
    <s v=""/>
    <m/>
    <s v=""/>
    <n v="8000"/>
    <n v="0"/>
    <n v="0"/>
    <s v="SI"/>
    <m/>
    <n v="0"/>
    <s v="SI"/>
    <m/>
    <m/>
    <s v="Marcelino Nicanor Lipa Hancco"/>
    <n v="0"/>
  </r>
  <r>
    <x v="1180"/>
    <x v="20"/>
    <x v="43"/>
    <n v="0"/>
    <n v="0"/>
    <n v="0"/>
    <n v="0"/>
    <x v="1"/>
    <x v="800"/>
    <s v="Consultorías Otras"/>
    <x v="2"/>
    <x v="0"/>
    <m/>
    <m/>
    <m/>
    <s v="Muy Alta"/>
    <s v="NO"/>
    <x v="2"/>
    <n v="0"/>
    <n v="0"/>
    <d v="1899-12-30T00:00:00"/>
    <d v="1899-12-30T00:00:00"/>
    <s v=""/>
    <s v=""/>
    <s v=""/>
    <s v=""/>
    <n v="7500"/>
    <s v=""/>
    <s v=""/>
    <s v=""/>
    <s v=""/>
    <s v=""/>
    <s v=""/>
    <s v=""/>
    <m/>
    <n v="7500"/>
    <m/>
    <s v=""/>
    <m/>
    <s v=""/>
    <m/>
    <s v=""/>
    <n v="7500"/>
    <n v="0"/>
    <n v="0"/>
    <s v="SI"/>
    <m/>
    <n v="0"/>
    <s v="SI"/>
    <m/>
    <m/>
    <s v="Marcelino Nicanor Lipa Hancco"/>
    <n v="0"/>
  </r>
  <r>
    <x v="1181"/>
    <x v="20"/>
    <x v="43"/>
    <n v="0"/>
    <n v="0"/>
    <n v="0"/>
    <n v="0"/>
    <x v="1"/>
    <x v="801"/>
    <s v="Dictamen Pericial Grafotécnico "/>
    <x v="2"/>
    <x v="0"/>
    <m/>
    <m/>
    <m/>
    <s v="Muy Alta"/>
    <s v="NO"/>
    <x v="2"/>
    <n v="0"/>
    <n v="0"/>
    <d v="1899-12-30T00:00:00"/>
    <d v="1899-12-30T00:00:00"/>
    <s v=""/>
    <s v=""/>
    <n v="5000"/>
    <s v=""/>
    <s v=""/>
    <s v=""/>
    <s v=""/>
    <s v=""/>
    <s v=""/>
    <s v=""/>
    <s v=""/>
    <s v=""/>
    <m/>
    <n v="5000"/>
    <m/>
    <s v=""/>
    <m/>
    <s v=""/>
    <m/>
    <s v=""/>
    <n v="5000"/>
    <n v="0"/>
    <n v="0"/>
    <s v="SI"/>
    <m/>
    <n v="0"/>
    <s v="SI"/>
    <m/>
    <m/>
    <s v="Marcelino Nicanor Lipa Hancco"/>
    <n v="0"/>
  </r>
  <r>
    <x v="1182"/>
    <x v="20"/>
    <x v="43"/>
    <n v="0"/>
    <n v="0"/>
    <n v="0"/>
    <n v="0"/>
    <x v="1"/>
    <x v="326"/>
    <s v="Comisión de Servicio a Nivel Nacional         "/>
    <x v="4"/>
    <x v="0"/>
    <m/>
    <m/>
    <m/>
    <s v="Muy Alta"/>
    <s v="NO"/>
    <x v="2"/>
    <n v="0"/>
    <n v="0"/>
    <d v="1899-12-30T00:00:00"/>
    <d v="1899-12-30T00:00:00"/>
    <s v=""/>
    <s v=""/>
    <s v=""/>
    <s v=""/>
    <s v=""/>
    <s v=""/>
    <n v="600"/>
    <n v="800"/>
    <n v="800"/>
    <n v="800"/>
    <n v="800"/>
    <n v="800"/>
    <m/>
    <n v="4600"/>
    <m/>
    <s v=""/>
    <m/>
    <s v=""/>
    <m/>
    <s v=""/>
    <n v="4600"/>
    <n v="0"/>
    <n v="0"/>
    <s v="SI"/>
    <m/>
    <n v="0"/>
    <s v="SI"/>
    <m/>
    <m/>
    <s v="Marcelino Nicanor Lipa Hancco"/>
    <n v="0"/>
  </r>
  <r>
    <x v="1183"/>
    <x v="20"/>
    <x v="43"/>
    <n v="0"/>
    <n v="0"/>
    <n v="0"/>
    <n v="0"/>
    <x v="1"/>
    <x v="326"/>
    <s v="Comisión de Servicio a Nivel Nacional         "/>
    <x v="4"/>
    <x v="0"/>
    <m/>
    <m/>
    <m/>
    <s v="Muy Alta"/>
    <s v="NO"/>
    <x v="2"/>
    <n v="0"/>
    <n v="0"/>
    <d v="1899-12-30T00:00:00"/>
    <d v="1899-12-30T00:00:00"/>
    <n v="600"/>
    <n v="800"/>
    <n v="800"/>
    <n v="800"/>
    <n v="800"/>
    <n v="800"/>
    <s v=""/>
    <s v=""/>
    <s v=""/>
    <s v=""/>
    <s v=""/>
    <s v=""/>
    <m/>
    <n v="4600"/>
    <m/>
    <s v=""/>
    <m/>
    <s v=""/>
    <m/>
    <s v=""/>
    <n v="4600"/>
    <n v="0"/>
    <n v="0"/>
    <s v="SI"/>
    <m/>
    <n v="0"/>
    <s v="SI"/>
    <m/>
    <m/>
    <s v="Marcelino Nicanor Lipa Hancco"/>
    <n v="0"/>
  </r>
  <r>
    <x v="1184"/>
    <x v="20"/>
    <x v="43"/>
    <n v="0"/>
    <n v="0"/>
    <n v="0"/>
    <n v="0"/>
    <x v="1"/>
    <x v="326"/>
    <s v="Comisión de Servicio a Nivel Nacional         "/>
    <x v="4"/>
    <x v="0"/>
    <m/>
    <m/>
    <m/>
    <s v="Muy Alta"/>
    <s v="NO"/>
    <x v="2"/>
    <n v="0"/>
    <n v="0"/>
    <d v="1899-12-30T00:00:00"/>
    <d v="1899-12-30T00:00:00"/>
    <s v=""/>
    <s v=""/>
    <s v=""/>
    <s v=""/>
    <s v=""/>
    <s v=""/>
    <n v="600"/>
    <n v="700"/>
    <n v="700"/>
    <n v="700"/>
    <n v="700"/>
    <n v="700"/>
    <m/>
    <n v="4100"/>
    <m/>
    <s v=""/>
    <m/>
    <s v=""/>
    <m/>
    <s v=""/>
    <n v="4100"/>
    <n v="0"/>
    <n v="0"/>
    <s v="SI"/>
    <m/>
    <n v="0"/>
    <s v="SI"/>
    <m/>
    <m/>
    <s v="Marcelino Nicanor Lipa Hancco"/>
    <n v="0"/>
  </r>
  <r>
    <x v="1185"/>
    <x v="20"/>
    <x v="43"/>
    <n v="0"/>
    <n v="0"/>
    <n v="0"/>
    <n v="0"/>
    <x v="1"/>
    <x v="326"/>
    <s v="Comisión de Servicio a Nivel Nacional         "/>
    <x v="4"/>
    <x v="0"/>
    <m/>
    <m/>
    <m/>
    <s v="Muy Alta"/>
    <s v="NO"/>
    <x v="2"/>
    <n v="0"/>
    <n v="0"/>
    <d v="1899-12-30T00:00:00"/>
    <d v="1899-12-30T00:00:00"/>
    <n v="600"/>
    <n v="700"/>
    <n v="700"/>
    <n v="700"/>
    <n v="700"/>
    <n v="700"/>
    <s v=""/>
    <s v=""/>
    <s v=""/>
    <s v=""/>
    <s v=""/>
    <s v=""/>
    <m/>
    <n v="4100"/>
    <m/>
    <s v=""/>
    <m/>
    <s v=""/>
    <m/>
    <s v=""/>
    <n v="4100"/>
    <n v="0"/>
    <n v="0"/>
    <s v="SI"/>
    <m/>
    <n v="0"/>
    <s v="SI"/>
    <m/>
    <m/>
    <s v="Marcelino Nicanor Lipa Hancco"/>
    <n v="0"/>
  </r>
  <r>
    <x v="1186"/>
    <x v="20"/>
    <x v="43"/>
    <n v="0"/>
    <n v="0"/>
    <n v="0"/>
    <n v="0"/>
    <x v="1"/>
    <x v="14"/>
    <s v="Comisión de Servicios a Nivel Nacional"/>
    <x v="4"/>
    <x v="0"/>
    <m/>
    <m/>
    <m/>
    <s v="Muy Alta"/>
    <s v="NO"/>
    <x v="2"/>
    <n v="0"/>
    <n v="0"/>
    <d v="1899-12-30T00:00:00"/>
    <d v="1899-12-30T00:00:00"/>
    <s v=""/>
    <n v="1260"/>
    <n v="1260"/>
    <n v="1260"/>
    <s v=""/>
    <s v=""/>
    <s v=""/>
    <s v=""/>
    <s v=""/>
    <s v=""/>
    <s v=""/>
    <s v=""/>
    <m/>
    <n v="3780"/>
    <m/>
    <s v=""/>
    <m/>
    <s v=""/>
    <m/>
    <s v=""/>
    <n v="3780"/>
    <n v="0"/>
    <n v="0"/>
    <s v="SI"/>
    <m/>
    <n v="0"/>
    <s v="SI"/>
    <m/>
    <m/>
    <s v="Marcelino Nicanor Lipa Hancco"/>
    <n v="0"/>
  </r>
  <r>
    <x v="1187"/>
    <x v="20"/>
    <x v="43"/>
    <n v="0"/>
    <n v="0"/>
    <n v="0"/>
    <n v="0"/>
    <x v="1"/>
    <x v="14"/>
    <s v="Comisión de Servicios a Nivel Nacional"/>
    <x v="4"/>
    <x v="0"/>
    <m/>
    <m/>
    <m/>
    <s v="Muy Alta"/>
    <s v="NO"/>
    <x v="2"/>
    <n v="0"/>
    <n v="0"/>
    <d v="1899-12-30T00:00:00"/>
    <d v="1899-12-30T00:00:00"/>
    <s v=""/>
    <s v=""/>
    <s v=""/>
    <s v=""/>
    <s v=""/>
    <s v=""/>
    <s v=""/>
    <n v="1260"/>
    <n v="1260"/>
    <n v="1260"/>
    <s v=""/>
    <s v=""/>
    <m/>
    <n v="3780"/>
    <m/>
    <s v=""/>
    <m/>
    <s v=""/>
    <m/>
    <s v=""/>
    <n v="3780"/>
    <n v="0"/>
    <n v="0"/>
    <s v="SI"/>
    <m/>
    <n v="0"/>
    <s v="SI"/>
    <m/>
    <m/>
    <s v="Marcelino Nicanor Lipa Hancco"/>
    <n v="0"/>
  </r>
  <r>
    <x v="1188"/>
    <x v="20"/>
    <x v="5"/>
    <n v="0"/>
    <n v="0"/>
    <n v="0"/>
    <n v="0"/>
    <x v="1"/>
    <x v="304"/>
    <s v="Comisión de Servicios a Nivel Nacional "/>
    <x v="4"/>
    <x v="0"/>
    <m/>
    <m/>
    <m/>
    <s v="Muy Alta"/>
    <s v="NO"/>
    <x v="2"/>
    <n v="0"/>
    <n v="0"/>
    <d v="1899-12-30T00:00:00"/>
    <d v="1899-12-30T00:00:00"/>
    <s v=""/>
    <s v=""/>
    <n v="960"/>
    <n v="960"/>
    <n v="960"/>
    <s v=""/>
    <s v=""/>
    <s v=""/>
    <s v=""/>
    <s v=""/>
    <s v=""/>
    <s v=""/>
    <m/>
    <n v="2880"/>
    <m/>
    <s v=""/>
    <m/>
    <s v=""/>
    <m/>
    <s v=""/>
    <n v="2880"/>
    <n v="0"/>
    <n v="0"/>
    <s v="SI"/>
    <m/>
    <n v="0"/>
    <s v="SI"/>
    <m/>
    <m/>
    <s v="Marcelino Nicanor Lipa Hancco"/>
    <n v="0"/>
  </r>
  <r>
    <x v="1189"/>
    <x v="20"/>
    <x v="5"/>
    <n v="0"/>
    <n v="0"/>
    <n v="0"/>
    <n v="0"/>
    <x v="1"/>
    <x v="798"/>
    <s v="VIATICOS REPUBLICA"/>
    <x v="4"/>
    <x v="0"/>
    <m/>
    <m/>
    <m/>
    <s v="Muy Alta"/>
    <s v="NO"/>
    <x v="2"/>
    <n v="0"/>
    <n v="0"/>
    <d v="1899-12-30T00:00:00"/>
    <d v="1899-12-30T00:00:00"/>
    <s v=""/>
    <s v=""/>
    <s v=""/>
    <s v=""/>
    <s v=""/>
    <s v=""/>
    <s v=""/>
    <n v="960"/>
    <n v="960"/>
    <n v="960"/>
    <s v=""/>
    <s v=""/>
    <m/>
    <n v="2880"/>
    <m/>
    <s v=""/>
    <m/>
    <s v=""/>
    <m/>
    <s v=""/>
    <n v="2880"/>
    <n v="0"/>
    <n v="0"/>
    <s v="SI"/>
    <m/>
    <n v="0"/>
    <s v="SI"/>
    <m/>
    <m/>
    <s v="Marcelino Nicanor Lipa Hancco"/>
    <n v="0"/>
  </r>
  <r>
    <x v="1190"/>
    <x v="20"/>
    <x v="43"/>
    <n v="0"/>
    <n v="0"/>
    <n v="0"/>
    <n v="0"/>
    <x v="1"/>
    <x v="14"/>
    <s v="Comisión de Servicios a Nivel Nacional"/>
    <x v="2"/>
    <x v="0"/>
    <m/>
    <m/>
    <m/>
    <s v="Muy Alta"/>
    <s v="NO"/>
    <x v="2"/>
    <n v="0"/>
    <n v="0"/>
    <d v="1899-12-30T00:00:00"/>
    <d v="1899-12-30T00:00:00"/>
    <s v=""/>
    <s v=""/>
    <s v=""/>
    <s v=""/>
    <s v=""/>
    <s v=""/>
    <s v=""/>
    <n v="880"/>
    <n v="880"/>
    <n v="880"/>
    <s v=""/>
    <s v=""/>
    <m/>
    <n v="2640"/>
    <m/>
    <s v=""/>
    <m/>
    <s v=""/>
    <m/>
    <s v=""/>
    <n v="2640"/>
    <n v="0"/>
    <n v="0"/>
    <s v="SI"/>
    <m/>
    <n v="0"/>
    <s v="SI"/>
    <m/>
    <m/>
    <s v="Marcelino Nicanor Lipa Hancco"/>
    <n v="0"/>
  </r>
  <r>
    <x v="1191"/>
    <x v="20"/>
    <x v="43"/>
    <n v="0"/>
    <n v="0"/>
    <n v="0"/>
    <n v="0"/>
    <x v="1"/>
    <x v="14"/>
    <s v="Comisión de Servicios a Nivel Nacional"/>
    <x v="2"/>
    <x v="0"/>
    <m/>
    <m/>
    <m/>
    <s v="Muy Alta"/>
    <s v="NO"/>
    <x v="2"/>
    <n v="0"/>
    <n v="0"/>
    <d v="1899-12-30T00:00:00"/>
    <d v="1899-12-30T00:00:00"/>
    <s v=""/>
    <n v="880"/>
    <n v="880"/>
    <n v="880"/>
    <s v=""/>
    <s v=""/>
    <s v=""/>
    <s v=""/>
    <s v=""/>
    <s v=""/>
    <s v=""/>
    <s v=""/>
    <m/>
    <n v="2640"/>
    <m/>
    <s v=""/>
    <m/>
    <s v=""/>
    <m/>
    <s v=""/>
    <n v="2640"/>
    <n v="0"/>
    <n v="0"/>
    <s v="SI"/>
    <m/>
    <n v="0"/>
    <s v="SI"/>
    <m/>
    <m/>
    <s v="Marcelino Nicanor Lipa Hancco"/>
    <n v="0"/>
  </r>
  <r>
    <x v="1192"/>
    <x v="20"/>
    <x v="5"/>
    <n v="0"/>
    <n v="0"/>
    <n v="0"/>
    <n v="0"/>
    <x v="1"/>
    <x v="326"/>
    <s v="Comisión de Servicio a Nivel Nacional         "/>
    <x v="4"/>
    <x v="0"/>
    <m/>
    <m/>
    <m/>
    <s v="Muy Alta"/>
    <s v="NO"/>
    <x v="2"/>
    <n v="0"/>
    <n v="0"/>
    <d v="1899-12-30T00:00:00"/>
    <d v="1899-12-30T00:00:00"/>
    <s v=""/>
    <s v=""/>
    <s v=""/>
    <s v=""/>
    <s v=""/>
    <s v=""/>
    <n v="400"/>
    <n v="400"/>
    <n v="400"/>
    <n v="400"/>
    <n v="400"/>
    <n v="400"/>
    <m/>
    <n v="2400"/>
    <m/>
    <s v=""/>
    <m/>
    <s v=""/>
    <m/>
    <s v=""/>
    <n v="2400"/>
    <n v="0"/>
    <n v="0"/>
    <s v="SI"/>
    <m/>
    <n v="0"/>
    <s v="SI"/>
    <m/>
    <m/>
    <s v="Marcelino Nicanor Lipa Hancco"/>
    <n v="0"/>
  </r>
  <r>
    <x v="1193"/>
    <x v="20"/>
    <x v="5"/>
    <n v="0"/>
    <n v="0"/>
    <n v="0"/>
    <n v="0"/>
    <x v="1"/>
    <x v="326"/>
    <s v="Comisión de Servicio a Nivel Nacional         "/>
    <x v="4"/>
    <x v="0"/>
    <m/>
    <m/>
    <m/>
    <s v="Muy Alta"/>
    <s v="NO"/>
    <x v="2"/>
    <n v="0"/>
    <n v="0"/>
    <d v="1899-12-30T00:00:00"/>
    <d v="1899-12-30T00:00:00"/>
    <s v=""/>
    <n v="400"/>
    <n v="400"/>
    <n v="400"/>
    <n v="400"/>
    <n v="400"/>
    <s v=""/>
    <s v=""/>
    <s v=""/>
    <s v=""/>
    <s v=""/>
    <s v=""/>
    <m/>
    <n v="2000"/>
    <m/>
    <s v=""/>
    <m/>
    <s v=""/>
    <m/>
    <s v=""/>
    <n v="2000"/>
    <n v="0"/>
    <n v="0"/>
    <s v="SI"/>
    <m/>
    <n v="0"/>
    <s v="SI"/>
    <m/>
    <m/>
    <s v="Marcelino Nicanor Lipa Hancco"/>
    <n v="0"/>
  </r>
  <r>
    <x v="1194"/>
    <x v="20"/>
    <x v="43"/>
    <n v="0"/>
    <n v="0"/>
    <n v="0"/>
    <n v="0"/>
    <x v="1"/>
    <x v="326"/>
    <s v="Comisión de Servicio a Nivel Nacional         "/>
    <x v="2"/>
    <x v="0"/>
    <m/>
    <m/>
    <m/>
    <s v="Muy Alta"/>
    <s v="NO"/>
    <x v="2"/>
    <n v="0"/>
    <n v="0"/>
    <d v="1899-12-30T00:00:00"/>
    <d v="1899-12-30T00:00:00"/>
    <s v=""/>
    <s v=""/>
    <s v=""/>
    <s v=""/>
    <s v=""/>
    <s v=""/>
    <s v=""/>
    <n v="360"/>
    <n v="360"/>
    <n v="360"/>
    <s v=""/>
    <s v=""/>
    <m/>
    <n v="1080"/>
    <m/>
    <s v=""/>
    <m/>
    <s v=""/>
    <m/>
    <s v=""/>
    <n v="1080"/>
    <n v="0"/>
    <n v="0"/>
    <s v="SI"/>
    <m/>
    <n v="0"/>
    <s v="SI"/>
    <m/>
    <m/>
    <s v="Marcelino Nicanor Lipa Hancco"/>
    <n v="0"/>
  </r>
  <r>
    <x v="1195"/>
    <x v="20"/>
    <x v="43"/>
    <n v="0"/>
    <n v="0"/>
    <n v="0"/>
    <n v="0"/>
    <x v="1"/>
    <x v="14"/>
    <s v="Comisión de Servicios a Nivel Nacional"/>
    <x v="2"/>
    <x v="0"/>
    <m/>
    <m/>
    <m/>
    <s v="Muy Alta"/>
    <s v="NO"/>
    <x v="2"/>
    <n v="0"/>
    <n v="0"/>
    <d v="1899-12-30T00:00:00"/>
    <d v="1899-12-30T00:00:00"/>
    <s v=""/>
    <n v="360"/>
    <n v="360"/>
    <n v="360"/>
    <s v=""/>
    <s v=""/>
    <s v=""/>
    <s v=""/>
    <s v=""/>
    <s v=""/>
    <s v=""/>
    <s v=""/>
    <m/>
    <n v="1080"/>
    <m/>
    <s v=""/>
    <m/>
    <s v=""/>
    <m/>
    <s v=""/>
    <n v="1080"/>
    <n v="0"/>
    <n v="0"/>
    <s v="SI"/>
    <m/>
    <n v="0"/>
    <s v="SI"/>
    <m/>
    <m/>
    <s v="Marcelino Nicanor Lipa Hancco"/>
    <n v="0"/>
  </r>
  <r>
    <x v="1196"/>
    <x v="20"/>
    <x v="43"/>
    <n v="0"/>
    <n v="0"/>
    <n v="0"/>
    <n v="0"/>
    <x v="1"/>
    <x v="14"/>
    <s v="Comisión de Servicios a Nivel Nacional"/>
    <x v="2"/>
    <x v="0"/>
    <m/>
    <m/>
    <m/>
    <s v="Muy Alta"/>
    <s v="NO"/>
    <x v="2"/>
    <n v="0"/>
    <n v="0"/>
    <d v="1899-12-30T00:00:00"/>
    <d v="1899-12-30T00:00:00"/>
    <s v=""/>
    <s v=""/>
    <s v=""/>
    <s v=""/>
    <s v=""/>
    <s v=""/>
    <s v=""/>
    <n v="120"/>
    <n v="120"/>
    <n v="120"/>
    <s v=""/>
    <s v=""/>
    <m/>
    <n v="360"/>
    <m/>
    <s v=""/>
    <m/>
    <s v=""/>
    <m/>
    <s v=""/>
    <n v="360"/>
    <n v="0"/>
    <n v="0"/>
    <s v="SI"/>
    <m/>
    <n v="0"/>
    <s v="SI"/>
    <m/>
    <m/>
    <s v="Marcelino Nicanor Lipa Hancco"/>
    <n v="0"/>
  </r>
  <r>
    <x v="1197"/>
    <x v="20"/>
    <x v="43"/>
    <n v="0"/>
    <n v="0"/>
    <n v="0"/>
    <n v="0"/>
    <x v="1"/>
    <x v="14"/>
    <s v="Comisión de Servicios a Nivel Nacional"/>
    <x v="2"/>
    <x v="0"/>
    <m/>
    <m/>
    <m/>
    <s v="Muy Alta"/>
    <s v="NO"/>
    <x v="2"/>
    <n v="0"/>
    <n v="0"/>
    <d v="1899-12-30T00:00:00"/>
    <d v="1899-12-30T00:00:00"/>
    <s v=""/>
    <n v="120"/>
    <n v="120"/>
    <n v="120"/>
    <s v=""/>
    <s v=""/>
    <s v=""/>
    <s v=""/>
    <s v=""/>
    <s v=""/>
    <s v=""/>
    <s v=""/>
    <m/>
    <n v="360"/>
    <m/>
    <s v=""/>
    <m/>
    <s v=""/>
    <m/>
    <s v=""/>
    <n v="360"/>
    <n v="0"/>
    <n v="0"/>
    <s v="SI"/>
    <m/>
    <n v="0"/>
    <s v="SI"/>
    <m/>
    <m/>
    <s v="Marcelino Nicanor Lipa Hancco"/>
    <n v="0"/>
  </r>
  <r>
    <x v="1198"/>
    <x v="20"/>
    <x v="5"/>
    <n v="0"/>
    <n v="0"/>
    <n v="0"/>
    <n v="0"/>
    <x v="1"/>
    <x v="315"/>
    <s v="MOVILIDAD SERVICIO LOCAL"/>
    <x v="2"/>
    <x v="0"/>
    <m/>
    <m/>
    <m/>
    <s v="Muy Alta"/>
    <s v="NO"/>
    <x v="2"/>
    <n v="0"/>
    <n v="0"/>
    <d v="1899-12-30T00:00:00"/>
    <d v="1899-12-30T00:00:00"/>
    <s v=""/>
    <s v=""/>
    <s v=""/>
    <s v=""/>
    <s v=""/>
    <s v=""/>
    <s v=""/>
    <n v="120"/>
    <n v="120"/>
    <n v="120"/>
    <s v=""/>
    <s v=""/>
    <m/>
    <n v="360"/>
    <m/>
    <s v=""/>
    <m/>
    <s v=""/>
    <m/>
    <s v=""/>
    <n v="360"/>
    <n v="0"/>
    <n v="0"/>
    <s v="SI"/>
    <m/>
    <n v="0"/>
    <s v="SI"/>
    <m/>
    <m/>
    <s v="Marcelino Nicanor Lipa Hancco"/>
    <n v="0"/>
  </r>
  <r>
    <x v="1199"/>
    <x v="20"/>
    <x v="5"/>
    <n v="0"/>
    <n v="0"/>
    <n v="0"/>
    <n v="0"/>
    <x v="1"/>
    <x v="14"/>
    <s v="Comisión de Servicios a Nivel Nacional"/>
    <x v="2"/>
    <x v="0"/>
    <m/>
    <m/>
    <m/>
    <s v="Muy Alta"/>
    <s v="NO"/>
    <x v="2"/>
    <n v="0"/>
    <n v="0"/>
    <d v="1899-12-30T00:00:00"/>
    <d v="1899-12-30T00:00:00"/>
    <s v=""/>
    <n v="120"/>
    <n v="120"/>
    <n v="120"/>
    <s v=""/>
    <s v=""/>
    <s v=""/>
    <s v=""/>
    <s v=""/>
    <s v=""/>
    <s v=""/>
    <s v=""/>
    <m/>
    <n v="360"/>
    <m/>
    <s v=""/>
    <m/>
    <s v=""/>
    <m/>
    <s v=""/>
    <n v="360"/>
    <n v="0"/>
    <n v="0"/>
    <s v="SI"/>
    <m/>
    <n v="0"/>
    <s v="SI"/>
    <m/>
    <m/>
    <s v="Marcelino Nicanor Lipa Hancco"/>
    <n v="0"/>
  </r>
  <r>
    <x v="1200"/>
    <x v="13"/>
    <x v="5"/>
    <n v="0"/>
    <n v="0"/>
    <n v="0"/>
    <n v="0"/>
    <x v="1"/>
    <x v="53"/>
    <s v=""/>
    <x v="4"/>
    <x v="0"/>
    <m/>
    <m/>
    <m/>
    <n v="0"/>
    <n v="0"/>
    <x v="1"/>
    <n v="0"/>
    <n v="0"/>
    <d v="1899-12-30T00:00:00"/>
    <d v="1899-12-30T00:00:00"/>
    <n v="16168225"/>
    <n v="14504095"/>
    <n v="16027718"/>
    <n v="15696061"/>
    <n v="16345041"/>
    <n v="15986813"/>
    <n v="16607662"/>
    <n v="15012004"/>
    <n v="14586997"/>
    <n v="15159056"/>
    <n v="14393147"/>
    <n v="14982893"/>
    <m/>
    <n v="185469712"/>
    <m/>
    <s v=""/>
    <m/>
    <s v=""/>
    <m/>
    <s v=""/>
    <n v="185469712"/>
    <n v="0"/>
    <n v="0"/>
    <s v="SI"/>
    <m/>
    <n v="0"/>
    <n v="0"/>
    <m/>
    <m/>
    <n v="0"/>
    <n v="0"/>
  </r>
  <r>
    <x v="1201"/>
    <x v="13"/>
    <x v="5"/>
    <n v="0"/>
    <n v="0"/>
    <n v="0"/>
    <n v="0"/>
    <x v="1"/>
    <x v="53"/>
    <s v=""/>
    <x v="4"/>
    <x v="0"/>
    <m/>
    <m/>
    <m/>
    <n v="0"/>
    <n v="0"/>
    <x v="1"/>
    <n v="0"/>
    <n v="0"/>
    <d v="1899-12-30T00:00:00"/>
    <d v="1899-12-30T00:00:00"/>
    <n v="1666667"/>
    <n v="1666667"/>
    <n v="1666667"/>
    <n v="1666667"/>
    <n v="1666667"/>
    <n v="1666667"/>
    <n v="1666667"/>
    <n v="1666667"/>
    <n v="1666667"/>
    <n v="1666667"/>
    <n v="1666667"/>
    <n v="1666667"/>
    <m/>
    <n v="20000004"/>
    <m/>
    <s v=""/>
    <m/>
    <s v=""/>
    <m/>
    <s v=""/>
    <n v="20000004"/>
    <n v="0"/>
    <n v="0"/>
    <s v="SI"/>
    <m/>
    <n v="0"/>
    <n v="0"/>
    <m/>
    <m/>
    <n v="0"/>
    <n v="0"/>
  </r>
  <r>
    <x v="1202"/>
    <x v="13"/>
    <x v="5"/>
    <n v="0"/>
    <n v="0"/>
    <n v="0"/>
    <n v="0"/>
    <x v="1"/>
    <x v="53"/>
    <s v=""/>
    <x v="4"/>
    <x v="0"/>
    <m/>
    <m/>
    <m/>
    <n v="0"/>
    <n v="0"/>
    <x v="1"/>
    <n v="0"/>
    <n v="0"/>
    <d v="1899-12-30T00:00:00"/>
    <d v="1899-12-30T00:00:00"/>
    <n v="1918996"/>
    <n v="1919179"/>
    <n v="1919364"/>
    <n v="1919545"/>
    <n v="1919731"/>
    <n v="1919918"/>
    <n v="1920101"/>
    <n v="1920290"/>
    <n v="1920477"/>
    <n v="1920662"/>
    <n v="1920853"/>
    <n v="1921043"/>
    <m/>
    <n v="23040159"/>
    <m/>
    <s v=""/>
    <m/>
    <s v=""/>
    <m/>
    <s v=""/>
    <n v="23040159"/>
    <n v="0"/>
    <n v="0"/>
    <s v="SI"/>
    <m/>
    <n v="0"/>
    <n v="0"/>
    <m/>
    <m/>
    <n v="0"/>
    <n v="0"/>
  </r>
  <r>
    <x v="1203"/>
    <x v="13"/>
    <x v="5"/>
    <n v="0"/>
    <n v="0"/>
    <n v="0"/>
    <n v="0"/>
    <x v="1"/>
    <x v="802"/>
    <s v="Transporte agencias foraneo bn"/>
    <x v="4"/>
    <x v="0"/>
    <m/>
    <m/>
    <m/>
    <n v="0"/>
    <s v="SI"/>
    <x v="1"/>
    <n v="0"/>
    <n v="0"/>
    <d v="1899-12-30T00:00:00"/>
    <d v="1899-12-30T00:00:00"/>
    <n v="4223887"/>
    <n v="6062083"/>
    <n v="3872658"/>
    <n v="3366329"/>
    <n v="7314715"/>
    <n v="2601664"/>
    <n v="3148027"/>
    <n v="6728238"/>
    <n v="9349595"/>
    <n v="5851157"/>
    <n v="6139510"/>
    <n v="12023691"/>
    <m/>
    <n v="70681554"/>
    <m/>
    <s v=""/>
    <m/>
    <s v=""/>
    <m/>
    <s v=""/>
    <n v="70681554"/>
    <n v="0"/>
    <n v="0"/>
    <s v="SI"/>
    <m/>
    <n v="0"/>
    <n v="0"/>
    <m/>
    <m/>
    <n v="0"/>
    <n v="0"/>
  </r>
  <r>
    <x v="1204"/>
    <x v="13"/>
    <x v="5"/>
    <n v="0"/>
    <n v="0"/>
    <n v="0"/>
    <n v="0"/>
    <x v="1"/>
    <x v="803"/>
    <s v="Comis.p/serv./pos-agte.multired"/>
    <x v="4"/>
    <x v="0"/>
    <m/>
    <m/>
    <m/>
    <n v="0"/>
    <s v="SI"/>
    <x v="1"/>
    <n v="0"/>
    <n v="0"/>
    <d v="1899-12-30T00:00:00"/>
    <d v="1899-12-30T00:00:00"/>
    <n v="3402992"/>
    <n v="3418150"/>
    <n v="3433309"/>
    <n v="3448468"/>
    <n v="3463627"/>
    <n v="3478786"/>
    <n v="3610960"/>
    <n v="3743134"/>
    <n v="3875309"/>
    <n v="4007483"/>
    <n v="4139657"/>
    <n v="4271832"/>
    <m/>
    <n v="44293707"/>
    <m/>
    <s v=""/>
    <m/>
    <s v=""/>
    <m/>
    <s v=""/>
    <n v="44293707"/>
    <n v="0"/>
    <n v="0"/>
    <s v="SI"/>
    <m/>
    <n v="0"/>
    <n v="0"/>
    <m/>
    <m/>
    <n v="0"/>
    <n v="0"/>
  </r>
  <r>
    <x v="1205"/>
    <x v="13"/>
    <x v="5"/>
    <n v="0"/>
    <n v="0"/>
    <n v="0"/>
    <n v="0"/>
    <x v="1"/>
    <x v="804"/>
    <s v="Comisiones Nueva  Tarjeta Multired"/>
    <x v="4"/>
    <x v="0"/>
    <m/>
    <m/>
    <m/>
    <n v="0"/>
    <s v="SI"/>
    <x v="1"/>
    <n v="0"/>
    <n v="0"/>
    <d v="1899-12-30T00:00:00"/>
    <d v="1899-12-30T00:00:00"/>
    <n v="1334257"/>
    <n v="2857477"/>
    <n v="3064733"/>
    <n v="3009112"/>
    <n v="3430196"/>
    <n v="3245583"/>
    <n v="2466435"/>
    <n v="2883433"/>
    <n v="3127258"/>
    <n v="3071917"/>
    <n v="3511852"/>
    <n v="4070782"/>
    <m/>
    <n v="36073035"/>
    <m/>
    <s v=""/>
    <m/>
    <s v=""/>
    <m/>
    <s v=""/>
    <n v="36073035"/>
    <n v="0"/>
    <n v="0"/>
    <s v="SI"/>
    <m/>
    <n v="0"/>
    <n v="0"/>
    <m/>
    <m/>
    <n v="0"/>
    <n v="0"/>
  </r>
  <r>
    <x v="1206"/>
    <x v="13"/>
    <x v="5"/>
    <n v="0"/>
    <n v="0"/>
    <n v="0"/>
    <n v="0"/>
    <x v="1"/>
    <x v="805"/>
    <s v="Comis.p/serv./pos-agte.multired (+ de 3 mil POS o 5 millones transac.)"/>
    <x v="4"/>
    <x v="0"/>
    <m/>
    <m/>
    <m/>
    <n v="0"/>
    <s v="SI"/>
    <x v="1"/>
    <n v="0"/>
    <n v="0"/>
    <d v="1899-12-30T00:00:00"/>
    <d v="1899-12-30T00:00:00"/>
    <n v="2343529"/>
    <n v="2275581"/>
    <n v="2208565"/>
    <n v="2298567"/>
    <n v="2231552"/>
    <n v="2163604"/>
    <n v="2295313"/>
    <n v="2461190"/>
    <n v="2505149"/>
    <n v="2548176"/>
    <n v="2592135"/>
    <n v="2635161"/>
    <m/>
    <n v="28558522"/>
    <m/>
    <s v=""/>
    <m/>
    <s v=""/>
    <m/>
    <s v=""/>
    <n v="28558522"/>
    <n v="0"/>
    <n v="0"/>
    <s v="SI"/>
    <m/>
    <n v="0"/>
    <n v="0"/>
    <m/>
    <m/>
    <n v="0"/>
    <n v="0"/>
  </r>
  <r>
    <x v="1207"/>
    <x v="13"/>
    <x v="5"/>
    <n v="0"/>
    <n v="0"/>
    <n v="0"/>
    <n v="0"/>
    <x v="1"/>
    <x v="806"/>
    <s v="serv.bca. celular-america movil peru sac-claro"/>
    <x v="4"/>
    <x v="0"/>
    <m/>
    <m/>
    <m/>
    <n v="0"/>
    <s v="SI"/>
    <x v="1"/>
    <n v="0"/>
    <n v="0"/>
    <d v="1899-12-30T00:00:00"/>
    <d v="1899-12-30T00:00:00"/>
    <n v="1882464"/>
    <n v="1521355"/>
    <n v="1768000"/>
    <n v="1718866"/>
    <n v="1809716"/>
    <n v="1730650"/>
    <n v="1882138"/>
    <n v="1746641"/>
    <n v="1747292"/>
    <n v="1888667"/>
    <n v="1819542"/>
    <n v="2489738"/>
    <m/>
    <n v="22005069"/>
    <m/>
    <s v=""/>
    <m/>
    <s v=""/>
    <m/>
    <s v=""/>
    <n v="22005069"/>
    <n v="0"/>
    <n v="0"/>
    <s v="SI"/>
    <m/>
    <n v="0"/>
    <n v="0"/>
    <m/>
    <m/>
    <n v="0"/>
    <n v="0"/>
  </r>
  <r>
    <x v="1208"/>
    <x v="13"/>
    <x v="5"/>
    <n v="0"/>
    <n v="0"/>
    <n v="0"/>
    <n v="0"/>
    <x v="1"/>
    <x v="807"/>
    <s v="Transporte agencias local bn"/>
    <x v="4"/>
    <x v="0"/>
    <m/>
    <m/>
    <m/>
    <n v="0"/>
    <s v="SI"/>
    <x v="1"/>
    <n v="0"/>
    <n v="0"/>
    <d v="1899-12-30T00:00:00"/>
    <d v="1899-12-30T00:00:00"/>
    <n v="1599591"/>
    <n v="1742954"/>
    <n v="1904848"/>
    <n v="3394772"/>
    <n v="-73882"/>
    <n v="1489800"/>
    <n v="1872550"/>
    <n v="1689219"/>
    <n v="548020"/>
    <n v="1884221"/>
    <n v="1804194"/>
    <n v="3493222"/>
    <m/>
    <n v="21349509"/>
    <m/>
    <s v=""/>
    <m/>
    <s v=""/>
    <m/>
    <s v=""/>
    <n v="21349509"/>
    <n v="0"/>
    <n v="0"/>
    <s v="SI"/>
    <m/>
    <n v="0"/>
    <n v="0"/>
    <m/>
    <m/>
    <n v="0"/>
    <n v="0"/>
  </r>
  <r>
    <x v="1209"/>
    <x v="13"/>
    <x v="5"/>
    <n v="0"/>
    <n v="0"/>
    <n v="0"/>
    <n v="0"/>
    <x v="1"/>
    <x v="808"/>
    <s v="serv.bca. celular- movistar"/>
    <x v="4"/>
    <x v="0"/>
    <m/>
    <m/>
    <m/>
    <n v="0"/>
    <s v="SI"/>
    <x v="1"/>
    <n v="0"/>
    <n v="0"/>
    <d v="1899-12-30T00:00:00"/>
    <d v="1899-12-30T00:00:00"/>
    <n v="1664634"/>
    <n v="1345784"/>
    <n v="1563761"/>
    <n v="1520400"/>
    <n v="1600566"/>
    <n v="1530689"/>
    <n v="1664564"/>
    <n v="1545022"/>
    <n v="1545669"/>
    <n v="1670469"/>
    <n v="1609502"/>
    <n v="2201018"/>
    <m/>
    <n v="19462078"/>
    <m/>
    <s v=""/>
    <m/>
    <s v=""/>
    <m/>
    <s v=""/>
    <n v="19462078"/>
    <n v="0"/>
    <n v="0"/>
    <s v="SI"/>
    <m/>
    <n v="0"/>
    <n v="0"/>
    <m/>
    <m/>
    <n v="0"/>
    <n v="0"/>
  </r>
  <r>
    <x v="1210"/>
    <x v="13"/>
    <x v="5"/>
    <n v="0"/>
    <n v="0"/>
    <n v="0"/>
    <n v="0"/>
    <x v="1"/>
    <x v="809"/>
    <s v="Abastecim.cajero multired foraneo"/>
    <x v="4"/>
    <x v="0"/>
    <m/>
    <m/>
    <m/>
    <n v="0"/>
    <s v="SI"/>
    <x v="1"/>
    <n v="0"/>
    <n v="0"/>
    <d v="1899-12-30T00:00:00"/>
    <d v="1899-12-30T00:00:00"/>
    <n v="1610563"/>
    <n v="544001"/>
    <n v="1204417"/>
    <n v="1119660"/>
    <n v="1850179"/>
    <n v="1136122"/>
    <n v="927350"/>
    <n v="1322942"/>
    <n v="292688"/>
    <n v="774000"/>
    <n v="2074578"/>
    <n v="4633613"/>
    <m/>
    <n v="17490113"/>
    <m/>
    <s v=""/>
    <m/>
    <s v=""/>
    <m/>
    <s v=""/>
    <n v="17490113"/>
    <n v="0"/>
    <n v="0"/>
    <s v="SI"/>
    <m/>
    <n v="0"/>
    <n v="0"/>
    <m/>
    <m/>
    <n v="0"/>
    <n v="0"/>
  </r>
  <r>
    <x v="1211"/>
    <x v="13"/>
    <x v="5"/>
    <n v="0"/>
    <n v="0"/>
    <n v="0"/>
    <n v="0"/>
    <x v="1"/>
    <x v="810"/>
    <s v="Procesam.de efectivo bovedas bn"/>
    <x v="4"/>
    <x v="0"/>
    <m/>
    <m/>
    <m/>
    <n v="0"/>
    <s v="SI"/>
    <x v="1"/>
    <n v="0"/>
    <n v="0"/>
    <d v="1899-12-30T00:00:00"/>
    <d v="1899-12-30T00:00:00"/>
    <n v="565013"/>
    <n v="1379010"/>
    <n v="799184"/>
    <s v=""/>
    <n v="1849977"/>
    <n v="926952"/>
    <n v="134724"/>
    <n v="1468081"/>
    <n v="707356"/>
    <n v="1119518"/>
    <n v="1703118"/>
    <n v="2404515"/>
    <m/>
    <n v="13057448"/>
    <m/>
    <s v=""/>
    <m/>
    <s v=""/>
    <m/>
    <s v=""/>
    <n v="13057448"/>
    <n v="0"/>
    <n v="0"/>
    <s v="SI"/>
    <m/>
    <n v="0"/>
    <n v="0"/>
    <m/>
    <m/>
    <n v="0"/>
    <n v="0"/>
  </r>
  <r>
    <x v="1212"/>
    <x v="13"/>
    <x v="5"/>
    <n v="0"/>
    <n v="0"/>
    <n v="0"/>
    <n v="0"/>
    <x v="1"/>
    <x v="811"/>
    <s v="Tarjeta global debito visa-diferido"/>
    <x v="4"/>
    <x v="0"/>
    <m/>
    <m/>
    <m/>
    <n v="0"/>
    <s v="SI"/>
    <x v="1"/>
    <n v="0"/>
    <n v="0"/>
    <d v="1899-12-30T00:00:00"/>
    <d v="1899-12-30T00:00:00"/>
    <n v="962430"/>
    <n v="981331"/>
    <n v="1009160"/>
    <n v="1034720"/>
    <n v="1038684"/>
    <n v="1016476"/>
    <n v="1017995"/>
    <n v="1013360"/>
    <n v="1006617"/>
    <n v="1004524"/>
    <n v="1003655"/>
    <n v="1004884"/>
    <m/>
    <n v="12093836"/>
    <m/>
    <s v=""/>
    <m/>
    <s v=""/>
    <m/>
    <s v=""/>
    <n v="12093836"/>
    <n v="0"/>
    <n v="0"/>
    <s v="SI"/>
    <m/>
    <n v="0"/>
    <n v="0"/>
    <m/>
    <m/>
    <n v="0"/>
    <n v="0"/>
  </r>
  <r>
    <x v="1213"/>
    <x v="13"/>
    <x v="5"/>
    <n v="0"/>
    <n v="0"/>
    <n v="0"/>
    <n v="0"/>
    <x v="1"/>
    <x v="812"/>
    <s v="Alquiler Bóveda"/>
    <x v="4"/>
    <x v="0"/>
    <m/>
    <m/>
    <m/>
    <n v="0"/>
    <s v="SI"/>
    <x v="1"/>
    <n v="0"/>
    <n v="0"/>
    <d v="1899-12-30T00:00:00"/>
    <d v="1899-12-30T00:00:00"/>
    <n v="641963"/>
    <n v="812588"/>
    <n v="1027365"/>
    <n v="678197"/>
    <n v="1598705"/>
    <n v="665714"/>
    <n v="834614"/>
    <n v="1118720"/>
    <n v="925795"/>
    <n v="990514"/>
    <n v="1004580"/>
    <n v="1735971"/>
    <m/>
    <n v="12034726"/>
    <m/>
    <s v=""/>
    <m/>
    <s v=""/>
    <m/>
    <s v=""/>
    <n v="12034726"/>
    <n v="0"/>
    <n v="0"/>
    <s v="SI"/>
    <m/>
    <n v="0"/>
    <n v="0"/>
    <m/>
    <m/>
    <n v="0"/>
    <n v="0"/>
  </r>
  <r>
    <x v="1214"/>
    <x v="13"/>
    <x v="5"/>
    <n v="0"/>
    <n v="0"/>
    <n v="0"/>
    <n v="0"/>
    <x v="1"/>
    <x v="813"/>
    <s v="Comisiones Tarjeta Mastercard"/>
    <x v="4"/>
    <x v="0"/>
    <m/>
    <m/>
    <m/>
    <n v="0"/>
    <s v="SI"/>
    <x v="1"/>
    <n v="0"/>
    <n v="0"/>
    <d v="1899-12-30T00:00:00"/>
    <d v="1899-12-30T00:00:00"/>
    <n v="155925"/>
    <n v="2162427"/>
    <n v="345699"/>
    <n v="1120305"/>
    <n v="366082"/>
    <n v="440100"/>
    <n v="843394"/>
    <n v="690017"/>
    <n v="689090"/>
    <n v="840634"/>
    <n v="689626"/>
    <n v="836644"/>
    <m/>
    <n v="9179943"/>
    <m/>
    <s v=""/>
    <m/>
    <s v=""/>
    <m/>
    <s v=""/>
    <n v="9179943"/>
    <n v="0"/>
    <n v="0"/>
    <s v="SI"/>
    <m/>
    <n v="0"/>
    <n v="0"/>
    <m/>
    <m/>
    <n v="0"/>
    <n v="0"/>
  </r>
  <r>
    <x v="1215"/>
    <x v="13"/>
    <x v="5"/>
    <n v="0"/>
    <n v="0"/>
    <n v="0"/>
    <n v="0"/>
    <x v="1"/>
    <x v="814"/>
    <s v="Abastecim.cajero multired local"/>
    <x v="4"/>
    <x v="0"/>
    <m/>
    <m/>
    <m/>
    <n v="0"/>
    <s v="SI"/>
    <x v="1"/>
    <n v="0"/>
    <n v="0"/>
    <d v="1899-12-30T00:00:00"/>
    <d v="1899-12-30T00:00:00"/>
    <n v="400446"/>
    <n v="797211"/>
    <n v="663287"/>
    <n v="1447401"/>
    <n v="22150"/>
    <n v="763053"/>
    <n v="155487"/>
    <n v="693477"/>
    <n v="-1495"/>
    <n v="615833"/>
    <n v="827864"/>
    <n v="2627225"/>
    <m/>
    <n v="9011939"/>
    <m/>
    <s v=""/>
    <m/>
    <s v=""/>
    <m/>
    <s v=""/>
    <n v="9011939"/>
    <n v="0"/>
    <n v="0"/>
    <s v="SI"/>
    <m/>
    <n v="0"/>
    <n v="0"/>
    <m/>
    <m/>
    <n v="0"/>
    <n v="0"/>
  </r>
  <r>
    <x v="1216"/>
    <x v="13"/>
    <x v="5"/>
    <n v="0"/>
    <n v="0"/>
    <n v="0"/>
    <n v="0"/>
    <x v="1"/>
    <x v="815"/>
    <s v="Servicio pago - Domicilio onp"/>
    <x v="4"/>
    <x v="0"/>
    <m/>
    <m/>
    <m/>
    <n v="0"/>
    <s v="SI"/>
    <x v="1"/>
    <n v="0"/>
    <n v="0"/>
    <d v="1899-12-30T00:00:00"/>
    <d v="1899-12-30T00:00:00"/>
    <n v="592848"/>
    <n v="592975"/>
    <n v="592695"/>
    <n v="592652"/>
    <n v="592697"/>
    <n v="592762"/>
    <n v="592772"/>
    <n v="592759"/>
    <n v="592723"/>
    <n v="592727"/>
    <n v="592740"/>
    <n v="592747"/>
    <m/>
    <n v="7113097"/>
    <m/>
    <s v=""/>
    <m/>
    <s v=""/>
    <m/>
    <s v=""/>
    <n v="7113097"/>
    <n v="0"/>
    <n v="0"/>
    <s v="SI"/>
    <m/>
    <n v="0"/>
    <n v="0"/>
    <m/>
    <m/>
    <n v="0"/>
    <n v="0"/>
  </r>
  <r>
    <x v="1217"/>
    <x v="13"/>
    <x v="5"/>
    <n v="0"/>
    <n v="0"/>
    <n v="0"/>
    <n v="0"/>
    <x v="1"/>
    <x v="816"/>
    <s v="serv.bca.celular- bitel"/>
    <x v="4"/>
    <x v="0"/>
    <m/>
    <m/>
    <m/>
    <n v="0"/>
    <s v="SI"/>
    <x v="1"/>
    <n v="0"/>
    <n v="0"/>
    <d v="1899-12-30T00:00:00"/>
    <d v="1899-12-30T00:00:00"/>
    <n v="478889"/>
    <n v="385057"/>
    <n v="448329"/>
    <n v="435466"/>
    <n v="459292"/>
    <n v="439013"/>
    <n v="477897"/>
    <n v="442280"/>
    <n v="442147"/>
    <n v="479010"/>
    <n v="460765"/>
    <n v="635959"/>
    <m/>
    <n v="5584104"/>
    <m/>
    <s v=""/>
    <m/>
    <s v=""/>
    <m/>
    <s v=""/>
    <n v="5584104"/>
    <n v="0"/>
    <n v="0"/>
    <s v="SI"/>
    <m/>
    <n v="0"/>
    <n v="0"/>
    <m/>
    <m/>
    <n v="0"/>
    <n v="0"/>
  </r>
  <r>
    <x v="1218"/>
    <x v="13"/>
    <x v="5"/>
    <n v="0"/>
    <n v="0"/>
    <n v="0"/>
    <n v="0"/>
    <x v="1"/>
    <x v="817"/>
    <s v="Servicio Agente Multired"/>
    <x v="4"/>
    <x v="0"/>
    <m/>
    <m/>
    <m/>
    <n v="0"/>
    <s v="SI"/>
    <x v="1"/>
    <n v="0"/>
    <n v="0"/>
    <d v="1899-12-30T00:00:00"/>
    <d v="1899-12-30T00:00:00"/>
    <n v="95200"/>
    <n v="195600"/>
    <n v="296000"/>
    <n v="396400"/>
    <n v="496800"/>
    <n v="496800"/>
    <n v="496800"/>
    <n v="496800"/>
    <n v="496800"/>
    <n v="496800"/>
    <n v="496800"/>
    <n v="496800"/>
    <m/>
    <n v="4957600"/>
    <m/>
    <s v=""/>
    <m/>
    <s v=""/>
    <m/>
    <s v=""/>
    <n v="4957600"/>
    <n v="0"/>
    <n v="0"/>
    <s v="SI"/>
    <m/>
    <n v="0"/>
    <n v="0"/>
    <m/>
    <m/>
    <n v="0"/>
    <n v="0"/>
  </r>
  <r>
    <x v="1219"/>
    <x v="13"/>
    <x v="5"/>
    <n v="0"/>
    <n v="0"/>
    <n v="0"/>
    <n v="0"/>
    <x v="1"/>
    <x v="818"/>
    <s v="serv.bca.celular- entel ME"/>
    <x v="4"/>
    <x v="0"/>
    <m/>
    <m/>
    <m/>
    <n v="0"/>
    <s v="SI"/>
    <x v="1"/>
    <n v="0"/>
    <n v="0"/>
    <d v="1899-12-30T00:00:00"/>
    <d v="1899-12-30T00:00:00"/>
    <n v="312522"/>
    <n v="251287"/>
    <n v="292578"/>
    <n v="284184"/>
    <n v="299732"/>
    <n v="286499"/>
    <n v="311874"/>
    <n v="288630"/>
    <n v="288544"/>
    <n v="312601"/>
    <n v="300694"/>
    <n v="415025"/>
    <m/>
    <n v="3644170"/>
    <m/>
    <s v=""/>
    <m/>
    <s v=""/>
    <m/>
    <s v=""/>
    <n v="3644170"/>
    <n v="0"/>
    <n v="0"/>
    <s v="SI"/>
    <m/>
    <n v="0"/>
    <n v="0"/>
    <m/>
    <m/>
    <n v="0"/>
    <n v="0"/>
  </r>
  <r>
    <x v="1220"/>
    <x v="13"/>
    <x v="5"/>
    <n v="0"/>
    <n v="0"/>
    <n v="0"/>
    <n v="0"/>
    <x v="1"/>
    <x v="819"/>
    <s v="Transporte boveda bcrp bn"/>
    <x v="4"/>
    <x v="0"/>
    <m/>
    <m/>
    <m/>
    <n v="0"/>
    <s v="SI"/>
    <x v="1"/>
    <n v="0"/>
    <n v="0"/>
    <d v="1899-12-30T00:00:00"/>
    <d v="1899-12-30T00:00:00"/>
    <n v="141462"/>
    <n v="-84406"/>
    <n v="2680"/>
    <n v="19939"/>
    <n v="30755"/>
    <n v="8176"/>
    <n v="82267"/>
    <n v="284256"/>
    <n v="688721"/>
    <n v="644661"/>
    <n v="609429"/>
    <n v="1124934"/>
    <m/>
    <n v="3552874"/>
    <m/>
    <s v=""/>
    <m/>
    <s v=""/>
    <m/>
    <s v=""/>
    <n v="3552874"/>
    <n v="0"/>
    <n v="0"/>
    <s v="SI"/>
    <m/>
    <n v="0"/>
    <n v="0"/>
    <m/>
    <m/>
    <n v="0"/>
    <n v="0"/>
  </r>
  <r>
    <x v="1221"/>
    <x v="13"/>
    <x v="5"/>
    <n v="0"/>
    <n v="0"/>
    <n v="0"/>
    <n v="0"/>
    <x v="1"/>
    <x v="820"/>
    <s v="Servicio desarrollo de marca"/>
    <x v="4"/>
    <x v="0"/>
    <m/>
    <m/>
    <m/>
    <n v="0"/>
    <s v="SI"/>
    <x v="1"/>
    <n v="0"/>
    <n v="0"/>
    <d v="1899-12-30T00:00:00"/>
    <d v="1899-12-30T00:00:00"/>
    <s v=""/>
    <s v=""/>
    <s v=""/>
    <n v="887767"/>
    <s v=""/>
    <s v=""/>
    <n v="887767"/>
    <s v=""/>
    <s v=""/>
    <n v="887767"/>
    <s v=""/>
    <n v="887767"/>
    <m/>
    <n v="3551068"/>
    <m/>
    <s v=""/>
    <m/>
    <s v=""/>
    <m/>
    <s v=""/>
    <n v="3551068"/>
    <n v="0"/>
    <n v="0"/>
    <s v="SI"/>
    <m/>
    <n v="0"/>
    <n v="0"/>
    <m/>
    <m/>
    <n v="0"/>
    <n v="0"/>
  </r>
  <r>
    <x v="1222"/>
    <x v="13"/>
    <x v="5"/>
    <n v="0"/>
    <n v="0"/>
    <n v="0"/>
    <n v="0"/>
    <x v="1"/>
    <x v="821"/>
    <s v="Servicio Membresía Visa"/>
    <x v="4"/>
    <x v="0"/>
    <m/>
    <m/>
    <m/>
    <n v="0"/>
    <s v="SI"/>
    <x v="1"/>
    <n v="0"/>
    <n v="0"/>
    <d v="1899-12-30T00:00:00"/>
    <d v="1899-12-30T00:00:00"/>
    <s v=""/>
    <s v=""/>
    <s v=""/>
    <n v="873596"/>
    <s v=""/>
    <s v=""/>
    <n v="873596"/>
    <s v=""/>
    <s v=""/>
    <n v="873596"/>
    <s v=""/>
    <n v="873596"/>
    <m/>
    <n v="3494384"/>
    <m/>
    <s v=""/>
    <m/>
    <s v=""/>
    <m/>
    <s v=""/>
    <n v="3494384"/>
    <n v="0"/>
    <n v="0"/>
    <s v="SI"/>
    <m/>
    <n v="0"/>
    <n v="0"/>
    <m/>
    <m/>
    <n v="0"/>
    <n v="0"/>
  </r>
  <r>
    <x v="1223"/>
    <x v="13"/>
    <x v="5"/>
    <n v="0"/>
    <n v="0"/>
    <n v="0"/>
    <n v="0"/>
    <x v="1"/>
    <x v="822"/>
    <s v="Comisión servicios tasas visa"/>
    <x v="4"/>
    <x v="0"/>
    <m/>
    <m/>
    <m/>
    <n v="0"/>
    <s v="SI"/>
    <x v="1"/>
    <n v="0"/>
    <n v="0"/>
    <d v="1899-12-30T00:00:00"/>
    <d v="1899-12-30T00:00:00"/>
    <n v="238918"/>
    <n v="238918"/>
    <n v="238918"/>
    <n v="241665"/>
    <n v="241665"/>
    <n v="241665"/>
    <n v="241665"/>
    <n v="241955"/>
    <n v="241955"/>
    <n v="241955"/>
    <n v="241955"/>
    <n v="242439"/>
    <m/>
    <n v="2893673"/>
    <m/>
    <s v=""/>
    <m/>
    <s v=""/>
    <m/>
    <s v=""/>
    <n v="2893673"/>
    <n v="0"/>
    <n v="0"/>
    <s v="SI"/>
    <m/>
    <n v="0"/>
    <n v="0"/>
    <m/>
    <m/>
    <n v="0"/>
    <n v="0"/>
  </r>
  <r>
    <x v="1224"/>
    <x v="13"/>
    <x v="5"/>
    <n v="0"/>
    <n v="0"/>
    <n v="0"/>
    <n v="0"/>
    <x v="1"/>
    <x v="823"/>
    <s v="Multiflota Visanet del Perú"/>
    <x v="4"/>
    <x v="0"/>
    <m/>
    <m/>
    <m/>
    <n v="0"/>
    <s v="SI"/>
    <x v="1"/>
    <n v="0"/>
    <n v="0"/>
    <d v="1899-12-30T00:00:00"/>
    <d v="1899-12-30T00:00:00"/>
    <n v="178305"/>
    <n v="185247"/>
    <n v="197289"/>
    <n v="192043"/>
    <n v="203604"/>
    <n v="158703"/>
    <n v="166608"/>
    <n v="174981"/>
    <n v="185895"/>
    <n v="186628"/>
    <n v="186131"/>
    <n v="185327"/>
    <m/>
    <n v="2200761"/>
    <m/>
    <s v=""/>
    <m/>
    <s v=""/>
    <m/>
    <s v=""/>
    <n v="2200761"/>
    <n v="0"/>
    <n v="0"/>
    <s v="SI"/>
    <m/>
    <n v="0"/>
    <n v="0"/>
    <m/>
    <m/>
    <n v="0"/>
    <n v="0"/>
  </r>
  <r>
    <x v="1225"/>
    <x v="13"/>
    <x v="5"/>
    <n v="0"/>
    <n v="0"/>
    <n v="0"/>
    <n v="0"/>
    <x v="1"/>
    <x v="824"/>
    <s v="Administ.cajero isla multired"/>
    <x v="4"/>
    <x v="0"/>
    <m/>
    <m/>
    <m/>
    <n v="0"/>
    <s v="SI"/>
    <x v="1"/>
    <n v="0"/>
    <n v="0"/>
    <d v="1899-12-30T00:00:00"/>
    <d v="1899-12-30T00:00:00"/>
    <n v="161384"/>
    <n v="133414"/>
    <n v="161549"/>
    <n v="152115"/>
    <n v="180630"/>
    <n v="71408"/>
    <n v="205087"/>
    <n v="260780"/>
    <n v="154257"/>
    <n v="210351"/>
    <n v="181782"/>
    <n v="180861"/>
    <m/>
    <n v="2053618"/>
    <m/>
    <s v=""/>
    <m/>
    <s v=""/>
    <m/>
    <s v=""/>
    <n v="2053618"/>
    <n v="0"/>
    <n v="0"/>
    <s v="SI"/>
    <m/>
    <n v="0"/>
    <n v="0"/>
    <m/>
    <m/>
    <n v="0"/>
    <n v="0"/>
  </r>
  <r>
    <x v="1226"/>
    <x v="13"/>
    <x v="5"/>
    <n v="0"/>
    <n v="0"/>
    <n v="0"/>
    <n v="0"/>
    <x v="1"/>
    <x v="825"/>
    <s v="Apertura puertas ATMs - Hermes-ATMs Provincias"/>
    <x v="4"/>
    <x v="0"/>
    <m/>
    <m/>
    <m/>
    <n v="0"/>
    <s v="SI"/>
    <x v="1"/>
    <n v="0"/>
    <n v="0"/>
    <d v="1899-12-30T00:00:00"/>
    <d v="1899-12-30T00:00:00"/>
    <n v="160000"/>
    <n v="160000"/>
    <n v="160000"/>
    <n v="160000"/>
    <n v="160000"/>
    <n v="160000"/>
    <n v="160000"/>
    <n v="160000"/>
    <n v="160000"/>
    <n v="160000"/>
    <n v="160000"/>
    <n v="160000"/>
    <m/>
    <n v="1920000"/>
    <m/>
    <s v=""/>
    <m/>
    <s v=""/>
    <m/>
    <s v=""/>
    <n v="1920000"/>
    <n v="0"/>
    <n v="0"/>
    <s v="SI"/>
    <m/>
    <n v="0"/>
    <n v="0"/>
    <m/>
    <m/>
    <n v="0"/>
    <n v="0"/>
  </r>
  <r>
    <x v="1227"/>
    <x v="13"/>
    <x v="5"/>
    <n v="0"/>
    <n v="0"/>
    <n v="0"/>
    <n v="0"/>
    <x v="1"/>
    <x v="826"/>
    <s v="Apertura puertas ATMs -Prosegur-ATMs Provincias"/>
    <x v="4"/>
    <x v="0"/>
    <m/>
    <m/>
    <m/>
    <n v="0"/>
    <s v="SI"/>
    <x v="1"/>
    <n v="0"/>
    <n v="0"/>
    <d v="1899-12-30T00:00:00"/>
    <d v="1899-12-30T00:00:00"/>
    <n v="160000"/>
    <n v="160000"/>
    <n v="160000"/>
    <n v="160000"/>
    <n v="160000"/>
    <n v="160000"/>
    <n v="160000"/>
    <n v="160000"/>
    <n v="160000"/>
    <n v="160000"/>
    <n v="160000"/>
    <n v="160000"/>
    <m/>
    <n v="1920000"/>
    <m/>
    <s v=""/>
    <m/>
    <s v=""/>
    <m/>
    <s v=""/>
    <n v="1920000"/>
    <n v="0"/>
    <n v="0"/>
    <s v="SI"/>
    <m/>
    <n v="0"/>
    <n v="0"/>
    <m/>
    <m/>
    <n v="0"/>
    <n v="0"/>
  </r>
  <r>
    <x v="1228"/>
    <x v="13"/>
    <x v="5"/>
    <n v="0"/>
    <n v="0"/>
    <n v="0"/>
    <n v="0"/>
    <x v="1"/>
    <x v="827"/>
    <s v="Monitoreo preventivo operaciones sospechosas"/>
    <x v="4"/>
    <x v="0"/>
    <m/>
    <m/>
    <m/>
    <n v="0"/>
    <s v="SI"/>
    <x v="1"/>
    <n v="0"/>
    <n v="0"/>
    <d v="1899-12-30T00:00:00"/>
    <d v="1899-12-30T00:00:00"/>
    <n v="151073"/>
    <n v="151073"/>
    <n v="151073"/>
    <n v="151073"/>
    <n v="151073"/>
    <n v="151073"/>
    <n v="151073"/>
    <n v="151073"/>
    <n v="151073"/>
    <n v="151073"/>
    <n v="151073"/>
    <n v="151073"/>
    <m/>
    <n v="1812876"/>
    <m/>
    <s v=""/>
    <m/>
    <s v=""/>
    <m/>
    <s v=""/>
    <n v="1812876"/>
    <n v="0"/>
    <n v="0"/>
    <s v="SI"/>
    <m/>
    <n v="0"/>
    <n v="0"/>
    <m/>
    <m/>
    <n v="0"/>
    <n v="0"/>
  </r>
  <r>
    <x v="1229"/>
    <x v="13"/>
    <x v="5"/>
    <n v="0"/>
    <n v="0"/>
    <n v="0"/>
    <n v="0"/>
    <x v="1"/>
    <x v="828"/>
    <s v="Apertura puertas ATMs -Hermes-ATMs Lima"/>
    <x v="4"/>
    <x v="0"/>
    <m/>
    <m/>
    <m/>
    <n v="0"/>
    <s v="SI"/>
    <x v="1"/>
    <n v="0"/>
    <n v="0"/>
    <d v="1899-12-30T00:00:00"/>
    <d v="1899-12-30T00:00:00"/>
    <n v="120000"/>
    <n v="120000"/>
    <n v="120000"/>
    <n v="120000"/>
    <n v="120000"/>
    <n v="120000"/>
    <n v="120000"/>
    <n v="120000"/>
    <n v="120000"/>
    <n v="120000"/>
    <n v="120000"/>
    <n v="120000"/>
    <m/>
    <n v="1440000"/>
    <m/>
    <s v=""/>
    <m/>
    <s v=""/>
    <m/>
    <s v=""/>
    <n v="1440000"/>
    <n v="0"/>
    <n v="0"/>
    <s v="SI"/>
    <m/>
    <n v="0"/>
    <n v="0"/>
    <m/>
    <m/>
    <n v="0"/>
    <n v="0"/>
  </r>
  <r>
    <x v="1230"/>
    <x v="13"/>
    <x v="5"/>
    <n v="0"/>
    <n v="0"/>
    <n v="0"/>
    <n v="0"/>
    <x v="1"/>
    <x v="829"/>
    <s v="Apertura puertas ATMs -Prosegur-ATMs Lima"/>
    <x v="4"/>
    <x v="0"/>
    <m/>
    <m/>
    <m/>
    <n v="0"/>
    <s v="SI"/>
    <x v="1"/>
    <n v="0"/>
    <n v="0"/>
    <d v="1899-12-30T00:00:00"/>
    <d v="1899-12-30T00:00:00"/>
    <n v="120000"/>
    <n v="120000"/>
    <n v="120000"/>
    <n v="120000"/>
    <n v="120000"/>
    <n v="120000"/>
    <n v="120000"/>
    <n v="120000"/>
    <n v="120000"/>
    <n v="120000"/>
    <n v="120000"/>
    <n v="120000"/>
    <m/>
    <n v="1440000"/>
    <m/>
    <s v=""/>
    <m/>
    <s v=""/>
    <m/>
    <s v=""/>
    <n v="1440000"/>
    <n v="0"/>
    <n v="0"/>
    <s v="SI"/>
    <m/>
    <n v="0"/>
    <n v="0"/>
    <m/>
    <m/>
    <n v="0"/>
    <n v="0"/>
  </r>
  <r>
    <x v="1231"/>
    <x v="13"/>
    <x v="5"/>
    <n v="0"/>
    <n v="0"/>
    <n v="0"/>
    <n v="0"/>
    <x v="1"/>
    <x v="830"/>
    <s v="Servicios"/>
    <x v="4"/>
    <x v="0"/>
    <m/>
    <m/>
    <m/>
    <n v="0"/>
    <s v="SI"/>
    <x v="1"/>
    <n v="0"/>
    <n v="0"/>
    <d v="1899-12-30T00:00:00"/>
    <d v="1899-12-30T00:00:00"/>
    <n v="82806"/>
    <n v="89184"/>
    <n v="96600"/>
    <n v="104606"/>
    <n v="113272"/>
    <n v="121760"/>
    <n v="99877"/>
    <n v="92389"/>
    <n v="99911"/>
    <n v="99595"/>
    <n v="100188"/>
    <n v="100189"/>
    <m/>
    <n v="1200377"/>
    <m/>
    <s v=""/>
    <m/>
    <s v=""/>
    <m/>
    <s v=""/>
    <n v="1200377"/>
    <n v="0"/>
    <n v="0"/>
    <s v="SI"/>
    <m/>
    <n v="0"/>
    <n v="0"/>
    <m/>
    <m/>
    <n v="0"/>
    <n v="0"/>
  </r>
  <r>
    <x v="1232"/>
    <x v="13"/>
    <x v="5"/>
    <n v="0"/>
    <n v="0"/>
    <n v="0"/>
    <n v="0"/>
    <x v="1"/>
    <x v="830"/>
    <s v="Servicios"/>
    <x v="4"/>
    <x v="0"/>
    <m/>
    <m/>
    <m/>
    <n v="0"/>
    <s v="SI"/>
    <x v="1"/>
    <n v="0"/>
    <n v="0"/>
    <d v="1899-12-30T00:00:00"/>
    <d v="1899-12-30T00:00:00"/>
    <n v="76344"/>
    <n v="89153"/>
    <n v="104123"/>
    <n v="104693"/>
    <n v="105522"/>
    <n v="103672"/>
    <n v="98224"/>
    <n v="101907"/>
    <n v="104054"/>
    <n v="104042"/>
    <n v="103932"/>
    <n v="103665"/>
    <m/>
    <n v="1199331"/>
    <m/>
    <s v=""/>
    <m/>
    <s v=""/>
    <m/>
    <s v=""/>
    <n v="1199331"/>
    <n v="0"/>
    <n v="0"/>
    <s v="SI"/>
    <m/>
    <n v="0"/>
    <n v="0"/>
    <m/>
    <m/>
    <n v="0"/>
    <n v="0"/>
  </r>
  <r>
    <x v="1233"/>
    <x v="13"/>
    <x v="5"/>
    <n v="0"/>
    <n v="0"/>
    <n v="0"/>
    <n v="0"/>
    <x v="1"/>
    <x v="434"/>
    <s v="Cámara de Compensación Electrónica"/>
    <x v="4"/>
    <x v="0"/>
    <m/>
    <m/>
    <m/>
    <n v="0"/>
    <s v="SI"/>
    <x v="1"/>
    <n v="0"/>
    <n v="0"/>
    <d v="1899-12-30T00:00:00"/>
    <d v="1899-12-30T00:00:00"/>
    <n v="89571"/>
    <n v="90237"/>
    <n v="90035"/>
    <n v="90383"/>
    <n v="90449"/>
    <n v="90808"/>
    <n v="91014"/>
    <n v="91257"/>
    <n v="91428"/>
    <n v="91662"/>
    <n v="91877"/>
    <n v="92118"/>
    <m/>
    <n v="1090839"/>
    <m/>
    <s v=""/>
    <m/>
    <s v=""/>
    <m/>
    <s v=""/>
    <n v="1090839"/>
    <n v="0"/>
    <n v="0"/>
    <s v="SI"/>
    <m/>
    <n v="0"/>
    <n v="0"/>
    <m/>
    <m/>
    <n v="0"/>
    <n v="0"/>
  </r>
  <r>
    <x v="1234"/>
    <x v="13"/>
    <x v="5"/>
    <n v="0"/>
    <n v="0"/>
    <n v="0"/>
    <n v="0"/>
    <x v="1"/>
    <x v="831"/>
    <s v="serv.bca.celular - entel"/>
    <x v="4"/>
    <x v="0"/>
    <m/>
    <m/>
    <m/>
    <n v="0"/>
    <s v="SI"/>
    <x v="1"/>
    <n v="0"/>
    <n v="0"/>
    <d v="1899-12-30T00:00:00"/>
    <d v="1899-12-30T00:00:00"/>
    <n v="46790"/>
    <n v="37622"/>
    <n v="43804"/>
    <n v="42547"/>
    <n v="44875"/>
    <n v="42894"/>
    <n v="46693"/>
    <n v="43213"/>
    <n v="43200"/>
    <n v="46802"/>
    <n v="45019"/>
    <n v="62136"/>
    <m/>
    <n v="545595"/>
    <m/>
    <s v=""/>
    <m/>
    <s v=""/>
    <m/>
    <s v=""/>
    <n v="545595"/>
    <n v="0"/>
    <n v="0"/>
    <s v="SI"/>
    <m/>
    <n v="0"/>
    <n v="0"/>
    <m/>
    <m/>
    <n v="0"/>
    <n v="0"/>
  </r>
  <r>
    <x v="1235"/>
    <x v="13"/>
    <x v="5"/>
    <n v="0"/>
    <n v="0"/>
    <n v="0"/>
    <n v="0"/>
    <x v="1"/>
    <x v="832"/>
    <s v="Comisiones Fideicomitente - Fideicomiso COFIDE"/>
    <x v="4"/>
    <x v="0"/>
    <m/>
    <m/>
    <m/>
    <n v="0"/>
    <s v="SI"/>
    <x v="1"/>
    <n v="0"/>
    <n v="0"/>
    <d v="1899-12-30T00:00:00"/>
    <d v="1899-12-30T00:00:00"/>
    <n v="42087"/>
    <n v="42093"/>
    <n v="42100"/>
    <n v="42080"/>
    <n v="42058"/>
    <n v="42083"/>
    <n v="42083"/>
    <n v="42083"/>
    <n v="42081"/>
    <n v="42078"/>
    <n v="42078"/>
    <n v="42081"/>
    <m/>
    <n v="504985"/>
    <m/>
    <s v=""/>
    <m/>
    <s v=""/>
    <m/>
    <s v=""/>
    <n v="504985"/>
    <n v="0"/>
    <n v="0"/>
    <s v="SI"/>
    <m/>
    <n v="0"/>
    <n v="0"/>
    <m/>
    <m/>
    <n v="0"/>
    <n v="0"/>
  </r>
  <r>
    <x v="1236"/>
    <x v="13"/>
    <x v="5"/>
    <n v="0"/>
    <n v="0"/>
    <n v="0"/>
    <n v="0"/>
    <x v="1"/>
    <x v="833"/>
    <s v="Transporte tarjetas multired "/>
    <x v="4"/>
    <x v="0"/>
    <m/>
    <m/>
    <m/>
    <n v="0"/>
    <s v="SI"/>
    <x v="1"/>
    <n v="0"/>
    <n v="0"/>
    <d v="1899-12-30T00:00:00"/>
    <d v="1899-12-30T00:00:00"/>
    <n v="34991"/>
    <n v="37382"/>
    <n v="30801"/>
    <n v="31709"/>
    <n v="32603"/>
    <n v="32913"/>
    <n v="33400"/>
    <n v="33135"/>
    <n v="32427"/>
    <n v="32698"/>
    <n v="32862"/>
    <n v="32906"/>
    <m/>
    <n v="397827"/>
    <m/>
    <s v=""/>
    <m/>
    <s v=""/>
    <m/>
    <s v=""/>
    <n v="397827"/>
    <n v="0"/>
    <n v="0"/>
    <s v="SI"/>
    <m/>
    <n v="0"/>
    <n v="0"/>
    <m/>
    <m/>
    <n v="0"/>
    <n v="0"/>
  </r>
  <r>
    <x v="1237"/>
    <x v="13"/>
    <x v="5"/>
    <n v="0"/>
    <n v="0"/>
    <n v="0"/>
    <n v="0"/>
    <x v="1"/>
    <x v="834"/>
    <s v="Otros (Dinero electrónico, servicio swift, otros)"/>
    <x v="4"/>
    <x v="0"/>
    <m/>
    <m/>
    <m/>
    <n v="0"/>
    <s v="SI"/>
    <x v="1"/>
    <n v="0"/>
    <n v="0"/>
    <d v="1899-12-30T00:00:00"/>
    <d v="1899-12-30T00:00:00"/>
    <n v="27720"/>
    <n v="28013"/>
    <n v="27905"/>
    <n v="28019"/>
    <n v="27986"/>
    <n v="27983"/>
    <n v="28041"/>
    <n v="28083"/>
    <n v="86555"/>
    <n v="28043"/>
    <n v="28043"/>
    <n v="20392"/>
    <m/>
    <n v="386783"/>
    <m/>
    <s v=""/>
    <m/>
    <s v=""/>
    <m/>
    <s v=""/>
    <n v="386783"/>
    <n v="0"/>
    <n v="0"/>
    <s v="SI"/>
    <m/>
    <n v="0"/>
    <n v="0"/>
    <m/>
    <m/>
    <n v="0"/>
    <n v="0"/>
  </r>
  <r>
    <x v="1238"/>
    <x v="13"/>
    <x v="5"/>
    <n v="0"/>
    <n v="0"/>
    <n v="0"/>
    <n v="0"/>
    <x v="1"/>
    <x v="835"/>
    <s v="servicio de banca celular-yellow pepper movil"/>
    <x v="4"/>
    <x v="0"/>
    <m/>
    <m/>
    <m/>
    <n v="0"/>
    <s v="SI"/>
    <x v="1"/>
    <n v="0"/>
    <n v="0"/>
    <d v="1899-12-30T00:00:00"/>
    <d v="1899-12-30T00:00:00"/>
    <n v="23189"/>
    <n v="21995"/>
    <n v="23857"/>
    <n v="23644"/>
    <n v="23667"/>
    <n v="22922"/>
    <n v="24614"/>
    <n v="24275"/>
    <n v="24938"/>
    <n v="25813"/>
    <n v="25985"/>
    <n v="26029"/>
    <m/>
    <n v="290928"/>
    <m/>
    <s v=""/>
    <m/>
    <s v=""/>
    <m/>
    <s v=""/>
    <n v="290928"/>
    <n v="0"/>
    <n v="0"/>
    <s v="SI"/>
    <m/>
    <n v="0"/>
    <n v="0"/>
    <m/>
    <m/>
    <n v="0"/>
    <n v="0"/>
  </r>
  <r>
    <x v="1239"/>
    <x v="13"/>
    <x v="5"/>
    <n v="0"/>
    <n v="0"/>
    <n v="0"/>
    <n v="0"/>
    <x v="1"/>
    <x v="836"/>
    <s v="Comisión servicio Bancared"/>
    <x v="4"/>
    <x v="0"/>
    <m/>
    <m/>
    <m/>
    <n v="0"/>
    <s v="SI"/>
    <x v="1"/>
    <n v="0"/>
    <n v="0"/>
    <d v="1899-12-30T00:00:00"/>
    <d v="1899-12-30T00:00:00"/>
    <n v="21896"/>
    <n v="21896"/>
    <n v="21896"/>
    <n v="21896"/>
    <n v="21896"/>
    <n v="21896"/>
    <n v="21896"/>
    <n v="21896"/>
    <n v="21896"/>
    <n v="21896"/>
    <n v="21896"/>
    <n v="21901"/>
    <m/>
    <n v="262757"/>
    <m/>
    <s v=""/>
    <m/>
    <s v=""/>
    <m/>
    <s v=""/>
    <n v="262757"/>
    <n v="0"/>
    <n v="0"/>
    <s v="SI"/>
    <m/>
    <n v="0"/>
    <n v="0"/>
    <m/>
    <m/>
    <n v="0"/>
    <n v="0"/>
  </r>
  <r>
    <x v="1240"/>
    <x v="13"/>
    <x v="5"/>
    <n v="0"/>
    <n v="0"/>
    <n v="0"/>
    <n v="0"/>
    <x v="1"/>
    <x v="832"/>
    <s v="Comisiones Fideicomitente - Fideicomiso COFIDE"/>
    <x v="4"/>
    <x v="0"/>
    <m/>
    <m/>
    <m/>
    <n v="0"/>
    <s v="SI"/>
    <x v="1"/>
    <n v="0"/>
    <n v="0"/>
    <d v="1899-12-30T00:00:00"/>
    <d v="1899-12-30T00:00:00"/>
    <n v="17958"/>
    <n v="18170"/>
    <n v="18417"/>
    <n v="18442"/>
    <n v="18364"/>
    <n v="18188"/>
    <n v="18257"/>
    <n v="18306"/>
    <n v="18329"/>
    <n v="18314"/>
    <n v="18293"/>
    <n v="18281"/>
    <m/>
    <n v="219319"/>
    <m/>
    <s v=""/>
    <m/>
    <s v=""/>
    <m/>
    <s v=""/>
    <n v="219319"/>
    <n v="0"/>
    <n v="0"/>
    <s v="SI"/>
    <m/>
    <n v="0"/>
    <n v="0"/>
    <m/>
    <m/>
    <n v="0"/>
    <n v="0"/>
  </r>
  <r>
    <x v="1241"/>
    <x v="13"/>
    <x v="5"/>
    <n v="0"/>
    <n v="0"/>
    <n v="0"/>
    <n v="0"/>
    <x v="1"/>
    <x v="837"/>
    <s v="Transferencias de fondos"/>
    <x v="4"/>
    <x v="0"/>
    <m/>
    <m/>
    <m/>
    <n v="0"/>
    <s v="SI"/>
    <x v="1"/>
    <n v="0"/>
    <n v="0"/>
    <d v="1899-12-30T00:00:00"/>
    <d v="1899-12-30T00:00:00"/>
    <n v="14591"/>
    <n v="15670"/>
    <n v="16646"/>
    <n v="16911"/>
    <n v="16991"/>
    <n v="16941"/>
    <n v="16862"/>
    <n v="17253"/>
    <n v="17527"/>
    <n v="17679"/>
    <n v="17811"/>
    <n v="17952"/>
    <m/>
    <n v="202834"/>
    <m/>
    <s v=""/>
    <m/>
    <s v=""/>
    <m/>
    <s v=""/>
    <n v="202834"/>
    <n v="0"/>
    <n v="0"/>
    <s v="SI"/>
    <m/>
    <n v="0"/>
    <n v="0"/>
    <m/>
    <m/>
    <n v="0"/>
    <n v="0"/>
  </r>
  <r>
    <x v="1242"/>
    <x v="13"/>
    <x v="5"/>
    <n v="0"/>
    <n v="0"/>
    <n v="0"/>
    <n v="0"/>
    <x v="1"/>
    <x v="838"/>
    <s v="Op. por liquidar Multired Cajeros Corresponsales"/>
    <x v="4"/>
    <x v="0"/>
    <m/>
    <m/>
    <m/>
    <n v="0"/>
    <s v="SI"/>
    <x v="1"/>
    <n v="0"/>
    <n v="0"/>
    <d v="1899-12-30T00:00:00"/>
    <d v="1899-12-30T00:00:00"/>
    <n v="15336"/>
    <n v="15298"/>
    <n v="15267"/>
    <n v="15278"/>
    <n v="15285"/>
    <n v="15296"/>
    <n v="15293"/>
    <n v="15286"/>
    <n v="15284"/>
    <n v="15287"/>
    <n v="15288"/>
    <n v="15289"/>
    <m/>
    <n v="183487"/>
    <m/>
    <s v=""/>
    <m/>
    <s v=""/>
    <m/>
    <s v=""/>
    <n v="183487"/>
    <n v="0"/>
    <n v="0"/>
    <s v="SI"/>
    <m/>
    <n v="0"/>
    <n v="0"/>
    <m/>
    <m/>
    <n v="0"/>
    <n v="0"/>
  </r>
  <r>
    <x v="1243"/>
    <x v="13"/>
    <x v="5"/>
    <n v="0"/>
    <n v="0"/>
    <n v="0"/>
    <n v="0"/>
    <x v="1"/>
    <x v="839"/>
    <s v="Tarjeta de Crédito MC - Costo emisión"/>
    <x v="4"/>
    <x v="0"/>
    <m/>
    <m/>
    <m/>
    <n v="0"/>
    <s v="SI"/>
    <x v="1"/>
    <n v="0"/>
    <n v="0"/>
    <d v="1899-12-30T00:00:00"/>
    <d v="1899-12-30T00:00:00"/>
    <n v="9574"/>
    <n v="9907"/>
    <n v="10338"/>
    <n v="10804"/>
    <n v="11139"/>
    <n v="11675"/>
    <n v="11050"/>
    <n v="10733"/>
    <n v="10515"/>
    <n v="10542"/>
    <n v="10581"/>
    <n v="10629"/>
    <m/>
    <n v="127487"/>
    <m/>
    <s v=""/>
    <m/>
    <s v=""/>
    <m/>
    <s v=""/>
    <n v="127487"/>
    <n v="0"/>
    <n v="0"/>
    <s v="SI"/>
    <m/>
    <n v="0"/>
    <n v="0"/>
    <m/>
    <m/>
    <n v="0"/>
    <n v="0"/>
  </r>
  <r>
    <x v="1244"/>
    <x v="13"/>
    <x v="5"/>
    <n v="0"/>
    <n v="0"/>
    <n v="0"/>
    <n v="0"/>
    <x v="1"/>
    <x v="840"/>
    <s v="Comis.serv.mc.proceso-agente multired"/>
    <x v="4"/>
    <x v="0"/>
    <m/>
    <m/>
    <m/>
    <n v="0"/>
    <s v="SI"/>
    <x v="1"/>
    <n v="0"/>
    <n v="0"/>
    <d v="1899-12-30T00:00:00"/>
    <d v="1899-12-30T00:00:00"/>
    <n v="7343"/>
    <n v="7343"/>
    <n v="7343"/>
    <n v="7343"/>
    <n v="7343"/>
    <n v="7343"/>
    <n v="7343"/>
    <n v="7343"/>
    <n v="7343"/>
    <n v="7343"/>
    <n v="7343"/>
    <n v="7343"/>
    <m/>
    <n v="88116"/>
    <m/>
    <s v=""/>
    <m/>
    <s v=""/>
    <m/>
    <s v=""/>
    <n v="88116"/>
    <n v="0"/>
    <n v="0"/>
    <s v="SI"/>
    <m/>
    <n v="0"/>
    <n v="0"/>
    <m/>
    <m/>
    <n v="0"/>
    <n v="0"/>
  </r>
  <r>
    <x v="1245"/>
    <x v="13"/>
    <x v="5"/>
    <n v="0"/>
    <n v="0"/>
    <n v="0"/>
    <n v="0"/>
    <x v="1"/>
    <x v="841"/>
    <s v="Tokens Diferido"/>
    <x v="4"/>
    <x v="0"/>
    <m/>
    <m/>
    <m/>
    <n v="0"/>
    <s v="SI"/>
    <x v="1"/>
    <n v="0"/>
    <n v="0"/>
    <d v="1899-12-30T00:00:00"/>
    <d v="1899-12-30T00:00:00"/>
    <n v="6822"/>
    <n v="7041"/>
    <n v="7122"/>
    <n v="7124"/>
    <n v="7111"/>
    <n v="7027"/>
    <n v="7041"/>
    <n v="7078"/>
    <n v="7084"/>
    <n v="7078"/>
    <n v="7070"/>
    <n v="7063"/>
    <m/>
    <n v="84661"/>
    <m/>
    <s v=""/>
    <m/>
    <s v=""/>
    <m/>
    <s v=""/>
    <n v="84661"/>
    <n v="0"/>
    <n v="0"/>
    <s v="SI"/>
    <m/>
    <n v="0"/>
    <n v="0"/>
    <m/>
    <m/>
    <n v="0"/>
    <n v="0"/>
  </r>
  <r>
    <x v="1246"/>
    <x v="13"/>
    <x v="5"/>
    <n v="0"/>
    <n v="0"/>
    <n v="0"/>
    <n v="0"/>
    <x v="1"/>
    <x v="842"/>
    <s v="Comisiones Tarjetas Mastercard"/>
    <x v="4"/>
    <x v="0"/>
    <m/>
    <m/>
    <m/>
    <n v="0"/>
    <s v="SI"/>
    <x v="1"/>
    <n v="0"/>
    <n v="0"/>
    <d v="1899-12-30T00:00:00"/>
    <d v="1899-12-30T00:00:00"/>
    <n v="4250"/>
    <n v="4426"/>
    <n v="4164"/>
    <n v="4198"/>
    <n v="4224"/>
    <n v="4231"/>
    <n v="4249"/>
    <n v="4248"/>
    <n v="4219"/>
    <n v="4228"/>
    <n v="4233"/>
    <n v="4235"/>
    <m/>
    <n v="50905"/>
    <m/>
    <s v=""/>
    <m/>
    <s v=""/>
    <m/>
    <s v=""/>
    <n v="50905"/>
    <n v="0"/>
    <n v="0"/>
    <s v="SI"/>
    <m/>
    <n v="0"/>
    <n v="0"/>
    <m/>
    <m/>
    <n v="0"/>
    <n v="0"/>
  </r>
  <r>
    <x v="1247"/>
    <x v="13"/>
    <x v="5"/>
    <n v="0"/>
    <n v="0"/>
    <n v="0"/>
    <n v="0"/>
    <x v="1"/>
    <x v="843"/>
    <s v="Fondos en Fideicomiso MN"/>
    <x v="4"/>
    <x v="0"/>
    <m/>
    <m/>
    <m/>
    <n v="0"/>
    <s v="SI"/>
    <x v="1"/>
    <n v="0"/>
    <n v="0"/>
    <d v="1899-12-30T00:00:00"/>
    <d v="1899-12-30T00:00:00"/>
    <n v="2177"/>
    <n v="2177"/>
    <n v="2177"/>
    <n v="2177"/>
    <n v="2177"/>
    <n v="2177"/>
    <n v="2177"/>
    <n v="2177"/>
    <n v="2177"/>
    <n v="2177"/>
    <n v="2177"/>
    <n v="2177"/>
    <m/>
    <n v="26124"/>
    <m/>
    <s v=""/>
    <m/>
    <s v=""/>
    <m/>
    <s v=""/>
    <n v="26124"/>
    <n v="0"/>
    <n v="0"/>
    <s v="SI"/>
    <m/>
    <n v="0"/>
    <n v="0"/>
    <m/>
    <m/>
    <n v="0"/>
    <n v="0"/>
  </r>
  <r>
    <x v="1248"/>
    <x v="13"/>
    <x v="5"/>
    <n v="0"/>
    <n v="0"/>
    <n v="0"/>
    <n v="0"/>
    <x v="1"/>
    <x v="844"/>
    <s v="Transporte valores a cámara comp. Elect."/>
    <x v="4"/>
    <x v="0"/>
    <m/>
    <m/>
    <m/>
    <n v="0"/>
    <s v="SI"/>
    <x v="1"/>
    <n v="0"/>
    <n v="0"/>
    <d v="1899-12-30T00:00:00"/>
    <d v="1899-12-30T00:00:00"/>
    <n v="1158"/>
    <n v="1351"/>
    <n v="1577"/>
    <n v="1535"/>
    <n v="1477"/>
    <n v="1357"/>
    <n v="1409"/>
    <n v="1451"/>
    <n v="1468"/>
    <n v="1450"/>
    <n v="1435"/>
    <n v="1428"/>
    <m/>
    <n v="17096"/>
    <m/>
    <s v=""/>
    <m/>
    <s v=""/>
    <m/>
    <s v=""/>
    <n v="17096"/>
    <n v="0"/>
    <n v="0"/>
    <s v="SI"/>
    <m/>
    <n v="0"/>
    <n v="0"/>
    <m/>
    <m/>
    <n v="0"/>
    <n v="0"/>
  </r>
  <r>
    <x v="1249"/>
    <x v="13"/>
    <x v="5"/>
    <n v="0"/>
    <n v="0"/>
    <n v="0"/>
    <n v="0"/>
    <x v="1"/>
    <x v="845"/>
    <s v="Custodia de Valores - Mant. Ctas. Ctes"/>
    <x v="4"/>
    <x v="0"/>
    <m/>
    <m/>
    <m/>
    <n v="0"/>
    <s v="SI"/>
    <x v="1"/>
    <n v="0"/>
    <n v="0"/>
    <d v="1899-12-30T00:00:00"/>
    <d v="1899-12-30T00:00:00"/>
    <n v="1135"/>
    <n v="1132"/>
    <n v="1132"/>
    <n v="1132"/>
    <n v="1132"/>
    <n v="1132"/>
    <n v="1132"/>
    <n v="1132"/>
    <n v="1132"/>
    <n v="1132"/>
    <n v="1132"/>
    <n v="1252"/>
    <m/>
    <n v="13707"/>
    <m/>
    <s v=""/>
    <m/>
    <s v=""/>
    <m/>
    <s v=""/>
    <n v="13707"/>
    <n v="0"/>
    <n v="0"/>
    <s v="SI"/>
    <m/>
    <n v="0"/>
    <n v="0"/>
    <m/>
    <m/>
    <n v="0"/>
    <n v="0"/>
  </r>
  <r>
    <x v="1250"/>
    <x v="13"/>
    <x v="5"/>
    <n v="0"/>
    <n v="0"/>
    <n v="0"/>
    <n v="0"/>
    <x v="1"/>
    <x v="846"/>
    <s v="Serv. biometria y tesoro publico"/>
    <x v="4"/>
    <x v="0"/>
    <m/>
    <m/>
    <m/>
    <n v="0"/>
    <s v="SI"/>
    <x v="1"/>
    <n v="0"/>
    <n v="0"/>
    <d v="1899-12-30T00:00:00"/>
    <d v="1899-12-30T00:00:00"/>
    <n v="601"/>
    <n v="601"/>
    <n v="601"/>
    <n v="601"/>
    <n v="602"/>
    <n v="602"/>
    <n v="602"/>
    <n v="602"/>
    <n v="602"/>
    <n v="602"/>
    <n v="602"/>
    <n v="602"/>
    <m/>
    <n v="7220"/>
    <m/>
    <s v=""/>
    <m/>
    <s v=""/>
    <m/>
    <s v=""/>
    <n v="7220"/>
    <n v="0"/>
    <n v="0"/>
    <s v="SI"/>
    <m/>
    <n v="0"/>
    <n v="0"/>
    <m/>
    <m/>
    <n v="0"/>
    <n v="0"/>
  </r>
  <r>
    <x v="1251"/>
    <x v="13"/>
    <x v="5"/>
    <n v="0"/>
    <n v="0"/>
    <n v="0"/>
    <n v="0"/>
    <x v="1"/>
    <x v="847"/>
    <s v="Comisiones Tarjeta Crédito MC"/>
    <x v="4"/>
    <x v="0"/>
    <m/>
    <m/>
    <m/>
    <n v="0"/>
    <s v="SI"/>
    <x v="1"/>
    <n v="0"/>
    <n v="0"/>
    <d v="1899-12-30T00:00:00"/>
    <d v="1899-12-30T00:00:00"/>
    <n v="108"/>
    <n v="126"/>
    <n v="146"/>
    <n v="144"/>
    <n v="138"/>
    <n v="125"/>
    <n v="131"/>
    <n v="135"/>
    <n v="136"/>
    <n v="135"/>
    <n v="133"/>
    <n v="133"/>
    <m/>
    <n v="1590"/>
    <m/>
    <s v=""/>
    <m/>
    <s v=""/>
    <m/>
    <s v=""/>
    <n v="1590"/>
    <n v="0"/>
    <n v="0"/>
    <s v="SI"/>
    <m/>
    <n v="0"/>
    <n v="0"/>
    <m/>
    <m/>
    <n v="0"/>
    <n v="0"/>
  </r>
  <r>
    <x v="1252"/>
    <x v="13"/>
    <x v="5"/>
    <n v="0"/>
    <n v="0"/>
    <n v="0"/>
    <n v="0"/>
    <x v="1"/>
    <x v="821"/>
    <s v="Servicio Membresía Visa"/>
    <x v="4"/>
    <x v="0"/>
    <m/>
    <m/>
    <m/>
    <n v="0"/>
    <s v="SI"/>
    <x v="1"/>
    <n v="0"/>
    <n v="0"/>
    <d v="1899-12-30T00:00:00"/>
    <d v="1899-12-30T00:00:00"/>
    <n v="53"/>
    <n v="33"/>
    <n v="39"/>
    <n v="41"/>
    <n v="42"/>
    <n v="42"/>
    <n v="42"/>
    <n v="40"/>
    <n v="41"/>
    <n v="41"/>
    <n v="41"/>
    <n v="41"/>
    <m/>
    <n v="496"/>
    <m/>
    <s v=""/>
    <m/>
    <s v=""/>
    <m/>
    <s v=""/>
    <n v="496"/>
    <n v="0"/>
    <n v="0"/>
    <s v="SI"/>
    <m/>
    <n v="0"/>
    <n v="0"/>
    <m/>
    <m/>
    <n v="0"/>
    <n v="0"/>
  </r>
  <r>
    <x v="1253"/>
    <x v="13"/>
    <x v="5"/>
    <n v="0"/>
    <n v="0"/>
    <n v="0"/>
    <n v="0"/>
    <x v="1"/>
    <x v="848"/>
    <s v="Extraordinarios (Minedu)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54"/>
    <x v="13"/>
    <x v="5"/>
    <n v="0"/>
    <n v="0"/>
    <n v="0"/>
    <n v="0"/>
    <x v="1"/>
    <x v="849"/>
    <s v="Inspección bóveda custodia BCR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55"/>
    <x v="13"/>
    <x v="5"/>
    <n v="0"/>
    <n v="0"/>
    <n v="0"/>
    <n v="0"/>
    <x v="1"/>
    <x v="850"/>
    <s v="Envio Físico Estado Ctas. Ctes.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56"/>
    <x v="13"/>
    <x v="5"/>
    <n v="0"/>
    <n v="0"/>
    <n v="0"/>
    <n v="0"/>
    <x v="1"/>
    <x v="851"/>
    <s v="Abastecimiento cajero multired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57"/>
    <x v="13"/>
    <x v="5"/>
    <n v="0"/>
    <n v="0"/>
    <n v="0"/>
    <n v="0"/>
    <x v="1"/>
    <x v="852"/>
    <s v="Comis. Pos-agte multired zon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58"/>
    <x v="13"/>
    <x v="5"/>
    <n v="0"/>
    <n v="0"/>
    <n v="0"/>
    <n v="0"/>
    <x v="1"/>
    <x v="853"/>
    <s v="Serv envio comunicaciones electroni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59"/>
    <x v="13"/>
    <x v="5"/>
    <n v="0"/>
    <n v="0"/>
    <n v="0"/>
    <n v="0"/>
    <x v="1"/>
    <x v="854"/>
    <s v="Exoneracón Gastos de Seguro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60"/>
    <x v="13"/>
    <x v="5"/>
    <n v="0"/>
    <n v="0"/>
    <n v="0"/>
    <n v="0"/>
    <x v="1"/>
    <x v="855"/>
    <s v="Fondos en Fideicomiso ME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61"/>
    <x v="13"/>
    <x v="5"/>
    <n v="0"/>
    <n v="0"/>
    <n v="0"/>
    <n v="0"/>
    <x v="1"/>
    <x v="856"/>
    <s v="Gestión de efectivo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62"/>
    <x v="13"/>
    <x v="5"/>
    <n v="0"/>
    <n v="0"/>
    <n v="0"/>
    <n v="0"/>
    <x v="1"/>
    <x v="857"/>
    <s v="Mantenimiento cajero multired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63"/>
    <x v="13"/>
    <x v="5"/>
    <n v="0"/>
    <n v="0"/>
    <n v="0"/>
    <n v="0"/>
    <x v="1"/>
    <x v="823"/>
    <s v="Multiflota Visanet del Perú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64"/>
    <x v="13"/>
    <x v="5"/>
    <n v="0"/>
    <n v="0"/>
    <n v="0"/>
    <n v="0"/>
    <x v="1"/>
    <x v="816"/>
    <s v="serv.bca.celular- bitel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65"/>
    <x v="13"/>
    <x v="5"/>
    <n v="0"/>
    <n v="0"/>
    <n v="0"/>
    <n v="0"/>
    <x v="1"/>
    <x v="858"/>
    <s v="Transporte boveda transito bn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66"/>
    <x v="13"/>
    <x v="5"/>
    <n v="0"/>
    <n v="0"/>
    <n v="0"/>
    <n v="0"/>
    <x v="1"/>
    <x v="859"/>
    <s v="Transp.cust.y adm.fdos.proteg."/>
    <x v="4"/>
    <x v="0"/>
    <m/>
    <m/>
    <m/>
    <n v="0"/>
    <s v="SI"/>
    <x v="1"/>
    <n v="0"/>
    <n v="0"/>
    <d v="1899-12-30T00:00:00"/>
    <d v="1899-12-30T00:00:00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n v="0"/>
    <n v="0"/>
    <s v="SI"/>
    <m/>
    <n v="0"/>
    <n v="0"/>
    <m/>
    <m/>
    <n v="0"/>
    <n v="0"/>
  </r>
  <r>
    <x v="1267"/>
    <x v="6"/>
    <x v="5"/>
    <n v="0"/>
    <n v="0"/>
    <n v="0"/>
    <n v="0"/>
    <x v="1"/>
    <x v="860"/>
    <s v="Adquisición de alcohol gel antibacterial para los trabajadores del BN"/>
    <x v="3"/>
    <x v="0"/>
    <m/>
    <m/>
    <m/>
    <s v="Muy Alta"/>
    <s v="NO"/>
    <x v="1"/>
    <n v="0"/>
    <n v="0"/>
    <d v="1899-12-30T00:00:00"/>
    <d v="1899-12-30T00:00:00"/>
    <s v=""/>
    <s v=""/>
    <s v=""/>
    <s v=""/>
    <n v="450862"/>
    <s v=""/>
    <s v=""/>
    <s v=""/>
    <s v=""/>
    <n v="450863"/>
    <s v=""/>
    <s v=""/>
    <m/>
    <n v="901725"/>
    <m/>
    <s v=""/>
    <m/>
    <s v=""/>
    <m/>
    <s v=""/>
    <n v="901725"/>
    <n v="0"/>
    <n v="0"/>
    <s v="SI"/>
    <m/>
    <n v="0"/>
    <s v="SI"/>
    <m/>
    <m/>
    <n v="0"/>
    <n v="0"/>
  </r>
  <r>
    <x v="1268"/>
    <x v="5"/>
    <x v="5"/>
    <n v="0"/>
    <n v="0"/>
    <n v="0"/>
    <n v="0"/>
    <x v="1"/>
    <x v="861"/>
    <s v="Materiales para Computo"/>
    <x v="3"/>
    <x v="0"/>
    <m/>
    <m/>
    <m/>
    <s v="Muy Alta"/>
    <s v="NO"/>
    <x v="1"/>
    <n v="0"/>
    <n v="0"/>
    <d v="1899-12-30T00:00:00"/>
    <d v="1899-12-30T00:00:00"/>
    <s v=""/>
    <s v=""/>
    <s v=""/>
    <s v=""/>
    <s v=""/>
    <s v=""/>
    <n v="5081236"/>
    <s v=""/>
    <s v=""/>
    <n v="316448"/>
    <s v=""/>
    <s v=""/>
    <m/>
    <n v="5397684"/>
    <m/>
    <s v=""/>
    <m/>
    <s v=""/>
    <m/>
    <s v=""/>
    <n v="5397684"/>
    <n v="0"/>
    <n v="0"/>
    <s v="SI"/>
    <m/>
    <n v="0"/>
    <s v="SI"/>
    <m/>
    <m/>
    <n v="0"/>
    <n v="0"/>
  </r>
  <r>
    <x v="1269"/>
    <x v="5"/>
    <x v="5"/>
    <n v="0"/>
    <n v="0"/>
    <n v="0"/>
    <n v="0"/>
    <x v="1"/>
    <x v="862"/>
    <s v="Adquisición de Repuestos y Consumibles para impresoras "/>
    <x v="3"/>
    <x v="0"/>
    <m/>
    <m/>
    <m/>
    <s v="Muy Alta"/>
    <s v="NO"/>
    <x v="1"/>
    <n v="0"/>
    <n v="0"/>
    <d v="1899-12-30T00:00:00"/>
    <d v="1899-12-30T00:00:00"/>
    <s v=""/>
    <s v=""/>
    <s v=""/>
    <n v="3878232"/>
    <s v=""/>
    <s v=""/>
    <s v=""/>
    <s v=""/>
    <s v=""/>
    <s v=""/>
    <s v=""/>
    <s v=""/>
    <m/>
    <n v="3878232"/>
    <m/>
    <s v=""/>
    <m/>
    <s v=""/>
    <m/>
    <s v=""/>
    <n v="3878232"/>
    <n v="0"/>
    <n v="0"/>
    <s v="SI"/>
    <m/>
    <n v="0"/>
    <s v="SI"/>
    <m/>
    <m/>
    <n v="0"/>
    <n v="0"/>
  </r>
  <r>
    <x v="1270"/>
    <x v="2"/>
    <x v="5"/>
    <n v="0"/>
    <n v="0"/>
    <n v="0"/>
    <n v="0"/>
    <x v="1"/>
    <x v="863"/>
    <s v="Tarjetas de limpieza para lectoras de ATM´s"/>
    <x v="3"/>
    <x v="0"/>
    <m/>
    <m/>
    <m/>
    <s v="Muy Alta"/>
    <s v="NO"/>
    <x v="1"/>
    <n v="0"/>
    <n v="0"/>
    <d v="1899-12-30T00:00:00"/>
    <d v="1899-12-30T00:00:00"/>
    <s v=""/>
    <s v=""/>
    <s v=""/>
    <s v=""/>
    <s v=""/>
    <s v=""/>
    <s v=""/>
    <s v=""/>
    <n v="75000"/>
    <s v=""/>
    <s v=""/>
    <s v=""/>
    <m/>
    <n v="75000"/>
    <m/>
    <s v=""/>
    <m/>
    <s v=""/>
    <m/>
    <s v=""/>
    <n v="75000"/>
    <n v="0"/>
    <n v="0"/>
    <s v="SI"/>
    <m/>
    <n v="0"/>
    <s v="SI"/>
    <m/>
    <m/>
    <n v="0"/>
    <n v="0"/>
  </r>
  <r>
    <x v="1271"/>
    <x v="2"/>
    <x v="5"/>
    <n v="0"/>
    <n v="0"/>
    <n v="0"/>
    <n v="0"/>
    <x v="1"/>
    <x v="864"/>
    <s v="Rollos Cajeros Automáticos"/>
    <x v="3"/>
    <x v="0"/>
    <m/>
    <m/>
    <m/>
    <s v="Muy Alta"/>
    <s v="NO"/>
    <x v="1"/>
    <n v="0"/>
    <n v="0"/>
    <d v="1899-12-30T00:00:00"/>
    <d v="1899-12-30T00:00:00"/>
    <s v=""/>
    <s v=""/>
    <s v=""/>
    <s v=""/>
    <s v=""/>
    <s v=""/>
    <s v=""/>
    <s v=""/>
    <n v="442000"/>
    <s v=""/>
    <s v=""/>
    <s v=""/>
    <m/>
    <n v="442000"/>
    <m/>
    <s v=""/>
    <m/>
    <s v=""/>
    <m/>
    <s v=""/>
    <n v="442000"/>
    <n v="0"/>
    <n v="0"/>
    <s v="SI"/>
    <m/>
    <n v="0"/>
    <s v="SI"/>
    <m/>
    <m/>
    <n v="0"/>
    <n v="0"/>
  </r>
  <r>
    <x v="1272"/>
    <x v="2"/>
    <x v="5"/>
    <n v="0"/>
    <n v="0"/>
    <n v="0"/>
    <n v="0"/>
    <x v="1"/>
    <x v="865"/>
    <s v="Adquisición de Tarjetas de Crédito Clásica 35 mil"/>
    <x v="3"/>
    <x v="0"/>
    <m/>
    <m/>
    <m/>
    <s v="Muy Alta"/>
    <s v="NO"/>
    <x v="1"/>
    <n v="0"/>
    <n v="0"/>
    <d v="1899-12-30T00:00:00"/>
    <d v="1899-12-30T00:00:00"/>
    <s v=""/>
    <s v=""/>
    <s v=""/>
    <s v=""/>
    <s v=""/>
    <s v=""/>
    <n v="394297"/>
    <s v=""/>
    <s v=""/>
    <s v=""/>
    <s v=""/>
    <s v=""/>
    <m/>
    <n v="394297"/>
    <m/>
    <s v=""/>
    <m/>
    <s v=""/>
    <m/>
    <s v=""/>
    <n v="394297"/>
    <n v="0"/>
    <n v="0"/>
    <s v="SI"/>
    <m/>
    <n v="0"/>
    <s v="SI"/>
    <m/>
    <m/>
    <n v="0"/>
    <n v="0"/>
  </r>
  <r>
    <x v="1273"/>
    <x v="8"/>
    <x v="10"/>
    <n v="0"/>
    <n v="0"/>
    <n v="0"/>
    <n v="0"/>
    <x v="1"/>
    <x v="331"/>
    <n v="0"/>
    <x v="2"/>
    <x v="0"/>
    <m/>
    <m/>
    <m/>
    <s v="Muy Alta"/>
    <s v="SI"/>
    <x v="2"/>
    <n v="0"/>
    <n v="0"/>
    <d v="2025-06-18T00:00:00"/>
    <d v="2028-06-17T00:00:00"/>
    <s v=""/>
    <s v=""/>
    <s v=""/>
    <s v=""/>
    <s v=""/>
    <s v=""/>
    <s v=""/>
    <s v=""/>
    <s v=""/>
    <s v=""/>
    <s v=""/>
    <s v=""/>
    <m/>
    <s v=""/>
    <m/>
    <s v=""/>
    <m/>
    <n v="1947960"/>
    <m/>
    <n v="3895920"/>
    <n v="5843880"/>
    <s v="Contratación"/>
    <s v="No Significativa"/>
    <s v="NO"/>
    <m/>
    <s v="Renovación"/>
    <s v="SI"/>
    <m/>
    <m/>
    <s v="LUIS GARCIA"/>
    <n v="0"/>
  </r>
  <r>
    <x v="1274"/>
    <x v="8"/>
    <x v="7"/>
    <n v="0"/>
    <n v="0"/>
    <n v="0"/>
    <n v="0"/>
    <x v="1"/>
    <x v="285"/>
    <n v="0"/>
    <x v="2"/>
    <x v="0"/>
    <m/>
    <m/>
    <m/>
    <s v="Muy Alta"/>
    <s v="NO"/>
    <x v="2"/>
    <s v="Febrero"/>
    <n v="36"/>
    <d v="2024-04-01T00:00:00"/>
    <d v="2027-03-31T00:00:00"/>
    <s v=""/>
    <s v=""/>
    <s v=""/>
    <s v=""/>
    <s v=""/>
    <s v=""/>
    <s v=""/>
    <s v=""/>
    <s v=""/>
    <s v=""/>
    <s v=""/>
    <s v=""/>
    <m/>
    <s v=""/>
    <m/>
    <n v="4581"/>
    <m/>
    <n v="6108"/>
    <m/>
    <n v="6108"/>
    <n v="16797"/>
    <s v="Contratación"/>
    <s v="No Significativa"/>
    <s v="NO"/>
    <m/>
    <s v="Renovación"/>
    <s v="SI"/>
    <m/>
    <m/>
    <s v="GIULIANA ALARCO"/>
    <n v="0"/>
  </r>
  <r>
    <x v="1275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76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77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78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79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80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81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82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83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84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85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86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87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88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89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90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  <r>
    <x v="1291"/>
    <x v="1"/>
    <x v="3"/>
    <s v=""/>
    <s v=""/>
    <s v=""/>
    <s v=""/>
    <x v="3"/>
    <x v="53"/>
    <s v=""/>
    <x v="5"/>
    <x v="0"/>
    <m/>
    <m/>
    <m/>
    <s v=""/>
    <s v=""/>
    <x v="3"/>
    <s v=""/>
    <s v=""/>
    <s v=""/>
    <s v=""/>
    <s v=""/>
    <s v=""/>
    <s v=""/>
    <s v=""/>
    <s v=""/>
    <s v=""/>
    <s v=""/>
    <s v=""/>
    <s v=""/>
    <s v=""/>
    <s v=""/>
    <s v=""/>
    <m/>
    <s v=""/>
    <m/>
    <s v=""/>
    <m/>
    <s v=""/>
    <m/>
    <s v=""/>
    <s v=""/>
    <s v=""/>
    <s v=""/>
    <s v=""/>
    <m/>
    <s v=""/>
    <s v=""/>
    <m/>
    <m/>
    <s v=""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63">
  <r>
    <x v="0"/>
    <s v="2650"/>
    <s v="Gerencia de Administración y Logística"/>
    <s v="Infraestructura"/>
    <s v=""/>
    <s v="2650"/>
    <s v="Gerencia de Administración y Logística"/>
    <s v="Infraestructura"/>
    <s v=""/>
    <x v="0"/>
    <s v="Obras"/>
    <s v="Moderada"/>
    <s v="OBRAS CIVILES"/>
    <s v="NO"/>
    <x v="0"/>
    <s v="OEI 4: Mejorar la experiencia del cliente"/>
    <s v="Contratación"/>
    <s v="Significativa"/>
    <s v="NO"/>
    <x v="0"/>
    <s v="5"/>
    <x v="0"/>
    <d v="2023-06-28T00:00:00"/>
    <s v="Jorge Manuel Chu Kuzan"/>
    <s v="958 685 691"/>
    <s v="SI"/>
    <s v="No Asignado"/>
    <s v=""/>
    <x v="0"/>
    <s v=""/>
    <m/>
    <x v="0"/>
    <s v="UTILIZADOS POR LA ENTIDAD"/>
    <m/>
    <m/>
    <m/>
    <n v="449000"/>
    <n v="449000"/>
    <n v="449000"/>
    <n v="140878"/>
    <n v="449000"/>
    <m/>
    <m/>
    <m/>
    <m/>
    <x v="0"/>
    <m/>
    <m/>
    <m/>
    <n v="1936878"/>
    <m/>
    <m/>
    <s v="SI"/>
    <s v=""/>
    <m/>
    <m/>
  </r>
  <r>
    <x v="0"/>
    <s v="2650"/>
    <s v="Gerencia de Administración y Logística"/>
    <s v="Infraestructura"/>
    <m/>
    <m/>
    <m/>
    <m/>
    <m/>
    <x v="0"/>
    <m/>
    <m/>
    <s v="MOBILIARIO Y EQUIPO"/>
    <s v="NO"/>
    <x v="1"/>
    <m/>
    <m/>
    <m/>
    <m/>
    <x v="1"/>
    <m/>
    <x v="1"/>
    <m/>
    <m/>
    <m/>
    <s v="SI"/>
    <s v="No Asignado"/>
    <s v=""/>
    <x v="0"/>
    <s v=""/>
    <m/>
    <x v="1"/>
    <s v="MUEBLES"/>
    <m/>
    <m/>
    <m/>
    <m/>
    <m/>
    <m/>
    <m/>
    <m/>
    <m/>
    <m/>
    <m/>
    <n v="75749"/>
    <x v="1"/>
    <m/>
    <m/>
    <m/>
    <n v="75749"/>
    <m/>
    <s v=""/>
    <m/>
    <m/>
    <m/>
    <m/>
  </r>
  <r>
    <x v="0"/>
    <s v="2650"/>
    <s v="Gerencia de Administración y Logística"/>
    <s v="Infraestructura"/>
    <m/>
    <m/>
    <m/>
    <m/>
    <m/>
    <x v="0"/>
    <m/>
    <m/>
    <s v="UPS Y OTROS"/>
    <s v="NO"/>
    <x v="1"/>
    <m/>
    <m/>
    <m/>
    <m/>
    <x v="1"/>
    <m/>
    <x v="1"/>
    <m/>
    <m/>
    <m/>
    <s v="SI"/>
    <s v="No Asignado"/>
    <s v=""/>
    <x v="0"/>
    <s v=""/>
    <m/>
    <x v="2"/>
    <s v="MAQ. IMPRESORAS, PC Y OTROS ACCESORIOS"/>
    <m/>
    <m/>
    <m/>
    <m/>
    <m/>
    <m/>
    <m/>
    <m/>
    <m/>
    <m/>
    <m/>
    <n v="35407"/>
    <x v="2"/>
    <m/>
    <m/>
    <m/>
    <n v="35407"/>
    <m/>
    <s v=""/>
    <m/>
    <m/>
    <m/>
    <m/>
  </r>
  <r>
    <x v="0"/>
    <s v="2650"/>
    <s v="Gerencia de Administración y Logística"/>
    <s v="Infraestructura"/>
    <m/>
    <m/>
    <m/>
    <m/>
    <m/>
    <x v="0"/>
    <m/>
    <m/>
    <s v=""/>
    <s v="NO"/>
    <x v="1"/>
    <m/>
    <m/>
    <m/>
    <m/>
    <x v="1"/>
    <m/>
    <x v="1"/>
    <m/>
    <m/>
    <m/>
    <s v="SI"/>
    <s v="No Asignado"/>
    <s v=""/>
    <x v="0"/>
    <s v=""/>
    <m/>
    <x v="3"/>
    <s v="OTROS BIENES Y EQUIPOS DE OFICINA"/>
    <m/>
    <m/>
    <m/>
    <m/>
    <m/>
    <m/>
    <m/>
    <m/>
    <m/>
    <m/>
    <m/>
    <n v="79021"/>
    <x v="3"/>
    <m/>
    <m/>
    <m/>
    <n v="79021"/>
    <m/>
    <s v=""/>
    <m/>
    <m/>
    <m/>
    <m/>
  </r>
  <r>
    <x v="0"/>
    <s v="2650"/>
    <s v="Gerencia de Administración y Logística"/>
    <s v="Infraestructura"/>
    <m/>
    <m/>
    <m/>
    <m/>
    <m/>
    <x v="0"/>
    <m/>
    <m/>
    <s v="GRUPO ELECTROGENO"/>
    <s v="NO"/>
    <x v="1"/>
    <m/>
    <m/>
    <m/>
    <m/>
    <x v="1"/>
    <m/>
    <x v="1"/>
    <m/>
    <m/>
    <m/>
    <s v="SI"/>
    <s v="No Asignado"/>
    <s v=""/>
    <x v="0"/>
    <s v=""/>
    <m/>
    <x v="4"/>
    <s v="GRUPOS ELECTRÓGENOS"/>
    <m/>
    <m/>
    <m/>
    <m/>
    <m/>
    <m/>
    <m/>
    <m/>
    <m/>
    <m/>
    <m/>
    <n v="82607"/>
    <x v="4"/>
    <m/>
    <m/>
    <m/>
    <n v="82607"/>
    <m/>
    <s v=""/>
    <m/>
    <m/>
    <m/>
    <m/>
  </r>
  <r>
    <x v="0"/>
    <s v="2650"/>
    <s v="Gerencia de Administración y Logística"/>
    <s v="Infraestructura"/>
    <m/>
    <m/>
    <m/>
    <m/>
    <m/>
    <x v="0"/>
    <m/>
    <m/>
    <s v="TRANSFORMADOR Y OTROS"/>
    <s v="NO"/>
    <x v="1"/>
    <m/>
    <m/>
    <m/>
    <m/>
    <x v="1"/>
    <m/>
    <x v="1"/>
    <m/>
    <m/>
    <m/>
    <s v="SI"/>
    <s v="No Asignado"/>
    <s v=""/>
    <x v="0"/>
    <s v=""/>
    <m/>
    <x v="5"/>
    <s v="OTRAS"/>
    <m/>
    <m/>
    <m/>
    <m/>
    <m/>
    <m/>
    <m/>
    <m/>
    <m/>
    <m/>
    <m/>
    <n v="122899"/>
    <x v="5"/>
    <m/>
    <m/>
    <m/>
    <n v="122899"/>
    <m/>
    <s v=""/>
    <m/>
    <m/>
    <m/>
    <m/>
  </r>
  <r>
    <x v="0"/>
    <s v="2650"/>
    <s v="Gerencia de Administración y Logística"/>
    <s v="Infraestructura"/>
    <m/>
    <m/>
    <m/>
    <m/>
    <m/>
    <x v="0"/>
    <m/>
    <m/>
    <s v="LETRETREROS Y OTROS"/>
    <s v="NO"/>
    <x v="1"/>
    <m/>
    <m/>
    <m/>
    <m/>
    <x v="1"/>
    <m/>
    <x v="1"/>
    <m/>
    <m/>
    <m/>
    <s v="SI"/>
    <s v="No Asignado"/>
    <s v=""/>
    <x v="0"/>
    <s v=""/>
    <m/>
    <x v="6"/>
    <s v="OTROS SUMINISTROS"/>
    <m/>
    <m/>
    <m/>
    <m/>
    <m/>
    <m/>
    <m/>
    <m/>
    <m/>
    <m/>
    <m/>
    <n v="946"/>
    <x v="6"/>
    <m/>
    <m/>
    <m/>
    <n v="946"/>
    <m/>
    <s v=""/>
    <m/>
    <m/>
    <m/>
    <m/>
  </r>
  <r>
    <x v="0"/>
    <s v="2650"/>
    <s v="Gerencia de Administración y Logística"/>
    <s v="Infraestructura"/>
    <m/>
    <m/>
    <m/>
    <m/>
    <m/>
    <x v="0"/>
    <m/>
    <m/>
    <s v="PASAJES TRABAJADOR DEL BANCO"/>
    <s v="NO"/>
    <x v="1"/>
    <m/>
    <m/>
    <m/>
    <m/>
    <x v="1"/>
    <m/>
    <x v="1"/>
    <m/>
    <m/>
    <m/>
    <s v="SI"/>
    <s v="No Asignado"/>
    <s v=""/>
    <x v="0"/>
    <s v=""/>
    <m/>
    <x v="7"/>
    <s v="PASAJES REPUBLICA "/>
    <m/>
    <m/>
    <m/>
    <n v="1760"/>
    <n v="1760"/>
    <n v="2809"/>
    <m/>
    <m/>
    <m/>
    <m/>
    <m/>
    <m/>
    <x v="7"/>
    <m/>
    <m/>
    <m/>
    <n v="6329"/>
    <m/>
    <s v=""/>
    <m/>
    <m/>
    <m/>
    <m/>
  </r>
  <r>
    <x v="0"/>
    <s v="2650"/>
    <s v="Gerencia de Administración y Logística"/>
    <s v="Infraestructura"/>
    <m/>
    <m/>
    <m/>
    <m/>
    <m/>
    <x v="0"/>
    <m/>
    <m/>
    <s v="VIATICOS PERSONAL DEL BANCO"/>
    <s v="NO"/>
    <x v="1"/>
    <m/>
    <m/>
    <m/>
    <m/>
    <x v="1"/>
    <m/>
    <x v="1"/>
    <m/>
    <m/>
    <m/>
    <s v="SI"/>
    <s v="No Asignado"/>
    <s v=""/>
    <x v="0"/>
    <s v=""/>
    <m/>
    <x v="8"/>
    <s v="VIÁTICOS REPUBLICA"/>
    <m/>
    <m/>
    <m/>
    <m/>
    <m/>
    <n v="840"/>
    <m/>
    <m/>
    <m/>
    <m/>
    <m/>
    <m/>
    <x v="8"/>
    <m/>
    <m/>
    <m/>
    <n v="840"/>
    <m/>
    <s v=""/>
    <m/>
    <m/>
    <m/>
    <m/>
  </r>
  <r>
    <x v="0"/>
    <s v="2650"/>
    <s v="Gerencia de Administración y Logística"/>
    <s v="Infraestructura"/>
    <m/>
    <m/>
    <m/>
    <m/>
    <m/>
    <x v="0"/>
    <m/>
    <m/>
    <s v="PASAJE LOCAL"/>
    <s v="NO"/>
    <x v="1"/>
    <m/>
    <m/>
    <m/>
    <m/>
    <x v="1"/>
    <m/>
    <x v="1"/>
    <m/>
    <m/>
    <m/>
    <s v="SI"/>
    <s v="No Asignado"/>
    <s v=""/>
    <x v="0"/>
    <s v=""/>
    <m/>
    <x v="9"/>
    <s v="MOVILIDAD SERVICIO LOCAL"/>
    <m/>
    <m/>
    <m/>
    <n v="240"/>
    <n v="240"/>
    <n v="240"/>
    <m/>
    <m/>
    <m/>
    <m/>
    <m/>
    <m/>
    <x v="9"/>
    <m/>
    <m/>
    <m/>
    <n v="720"/>
    <m/>
    <s v=""/>
    <m/>
    <s v="En presupuesto esta combinada con esta cuenta4513012924"/>
    <m/>
    <m/>
  </r>
  <r>
    <x v="1"/>
    <s v="2650"/>
    <s v="Gerencia de Administración y Logística"/>
    <s v="Infraestructura"/>
    <s v=""/>
    <s v="2650"/>
    <s v="Gerencia de Administración y Logística"/>
    <s v="Infraestructura"/>
    <s v=""/>
    <x v="1"/>
    <s v="Obras"/>
    <s v="Moderada"/>
    <s v="OBRAS CIVILES "/>
    <s v="NO"/>
    <x v="0"/>
    <s v="OEI 4: Mejorar la experiencia del cliente"/>
    <s v="Contratación"/>
    <s v="No Significativa"/>
    <s v="NO"/>
    <x v="2"/>
    <s v="5"/>
    <x v="0"/>
    <d v="2023-06-28T00:00:00"/>
    <s v="Jorge Manuel Chu Kuzan"/>
    <s v="958 685 691"/>
    <s v="SI"/>
    <s v="No Asignado"/>
    <s v=""/>
    <x v="0"/>
    <s v=""/>
    <m/>
    <x v="10"/>
    <s v="UTILIZADOS POR LA ENTIDAD"/>
    <m/>
    <m/>
    <m/>
    <m/>
    <m/>
    <m/>
    <n v="363663"/>
    <n v="363663"/>
    <n v="363663"/>
    <n v="363663"/>
    <m/>
    <m/>
    <x v="10"/>
    <m/>
    <m/>
    <m/>
    <n v="1454652"/>
    <m/>
    <s v=""/>
    <s v="SI"/>
    <s v=""/>
    <m/>
    <m/>
  </r>
  <r>
    <x v="1"/>
    <s v="2650"/>
    <s v="Gerencia de Administración y Logística"/>
    <s v="Infraestructura"/>
    <m/>
    <m/>
    <m/>
    <m/>
    <m/>
    <x v="1"/>
    <m/>
    <m/>
    <s v="MOBILIARIO Y EQUIOPS OTROS"/>
    <s v="NO"/>
    <x v="1"/>
    <m/>
    <m/>
    <m/>
    <m/>
    <x v="1"/>
    <m/>
    <x v="1"/>
    <m/>
    <m/>
    <m/>
    <s v="SI"/>
    <s v="No Asignado"/>
    <s v=""/>
    <x v="0"/>
    <s v=""/>
    <m/>
    <x v="1"/>
    <s v="MUEBLES"/>
    <m/>
    <m/>
    <m/>
    <m/>
    <m/>
    <m/>
    <m/>
    <m/>
    <m/>
    <m/>
    <m/>
    <n v="88796"/>
    <x v="11"/>
    <m/>
    <m/>
    <m/>
    <n v="88796"/>
    <m/>
    <s v=""/>
    <m/>
    <m/>
    <m/>
    <m/>
  </r>
  <r>
    <x v="1"/>
    <s v="2650"/>
    <s v="Gerencia de Administración y Logística"/>
    <s v="Infraestructura"/>
    <m/>
    <m/>
    <m/>
    <m/>
    <m/>
    <x v="1"/>
    <m/>
    <m/>
    <s v="UPS Y OTROS"/>
    <s v="NO"/>
    <x v="1"/>
    <m/>
    <m/>
    <m/>
    <m/>
    <x v="1"/>
    <m/>
    <x v="1"/>
    <m/>
    <m/>
    <m/>
    <s v="SI"/>
    <s v="No Asignado"/>
    <s v=""/>
    <x v="0"/>
    <s v=""/>
    <m/>
    <x v="2"/>
    <s v="MAQ. IMPRESORAS, PC Y OTROS ACCESORIOS"/>
    <m/>
    <m/>
    <m/>
    <m/>
    <m/>
    <m/>
    <m/>
    <m/>
    <m/>
    <m/>
    <m/>
    <n v="32691"/>
    <x v="12"/>
    <m/>
    <m/>
    <m/>
    <n v="32691"/>
    <m/>
    <s v=""/>
    <m/>
    <m/>
    <m/>
    <m/>
  </r>
  <r>
    <x v="1"/>
    <s v="2650"/>
    <s v="Gerencia de Administración y Logística"/>
    <s v="Infraestructura"/>
    <m/>
    <m/>
    <m/>
    <m/>
    <m/>
    <x v="1"/>
    <m/>
    <m/>
    <s v="AIRE ACONDICIONADO"/>
    <s v="NO"/>
    <x v="1"/>
    <m/>
    <m/>
    <m/>
    <m/>
    <x v="1"/>
    <m/>
    <x v="1"/>
    <m/>
    <m/>
    <m/>
    <s v="SI"/>
    <s v="No Asignado"/>
    <s v=""/>
    <x v="0"/>
    <s v=""/>
    <m/>
    <x v="11"/>
    <s v="ARTEFACTOS ELÉCTRICOS"/>
    <m/>
    <m/>
    <m/>
    <m/>
    <m/>
    <m/>
    <m/>
    <m/>
    <m/>
    <m/>
    <m/>
    <n v="46025"/>
    <x v="13"/>
    <m/>
    <m/>
    <m/>
    <n v="46025"/>
    <m/>
    <s v=""/>
    <m/>
    <m/>
    <m/>
    <m/>
  </r>
  <r>
    <x v="1"/>
    <s v="2650"/>
    <s v="Gerencia de Administración y Logística"/>
    <s v="Infraestructura"/>
    <m/>
    <m/>
    <m/>
    <m/>
    <m/>
    <x v="1"/>
    <m/>
    <m/>
    <s v="GRUPO ELECTROGENO"/>
    <s v="NO"/>
    <x v="1"/>
    <m/>
    <m/>
    <m/>
    <m/>
    <x v="1"/>
    <m/>
    <x v="1"/>
    <m/>
    <m/>
    <m/>
    <s v="SI"/>
    <s v="No Asignado"/>
    <s v=""/>
    <x v="0"/>
    <s v=""/>
    <m/>
    <x v="4"/>
    <s v="GRUPOS ELECTRÓGENOS"/>
    <m/>
    <m/>
    <m/>
    <m/>
    <m/>
    <m/>
    <m/>
    <m/>
    <m/>
    <m/>
    <m/>
    <n v="84904"/>
    <x v="14"/>
    <m/>
    <m/>
    <m/>
    <n v="84904"/>
    <m/>
    <s v=""/>
    <m/>
    <m/>
    <m/>
    <m/>
  </r>
  <r>
    <x v="1"/>
    <s v="2650"/>
    <s v="Gerencia de Administración y Logística"/>
    <s v="Infraestructura"/>
    <m/>
    <m/>
    <m/>
    <m/>
    <m/>
    <x v="1"/>
    <m/>
    <m/>
    <s v="CCTV Y OTROS"/>
    <s v="NO"/>
    <x v="1"/>
    <m/>
    <m/>
    <m/>
    <m/>
    <x v="1"/>
    <m/>
    <x v="1"/>
    <m/>
    <m/>
    <m/>
    <s v="SI"/>
    <s v="No Asignado"/>
    <s v=""/>
    <x v="0"/>
    <s v=""/>
    <m/>
    <x v="5"/>
    <s v="OTRAS"/>
    <m/>
    <m/>
    <m/>
    <m/>
    <m/>
    <m/>
    <m/>
    <m/>
    <m/>
    <m/>
    <m/>
    <n v="13491"/>
    <x v="15"/>
    <m/>
    <m/>
    <m/>
    <n v="13491"/>
    <m/>
    <s v=""/>
    <m/>
    <m/>
    <m/>
    <m/>
  </r>
  <r>
    <x v="1"/>
    <s v="2650"/>
    <s v="Gerencia de Administración y Logística"/>
    <s v="Infraestructura"/>
    <m/>
    <m/>
    <m/>
    <m/>
    <m/>
    <x v="1"/>
    <m/>
    <m/>
    <s v="LETRETROS Y OTROS"/>
    <s v="NO"/>
    <x v="1"/>
    <m/>
    <m/>
    <m/>
    <m/>
    <x v="1"/>
    <m/>
    <x v="1"/>
    <m/>
    <m/>
    <m/>
    <s v="SI"/>
    <s v="No Asignado"/>
    <s v=""/>
    <x v="0"/>
    <s v=""/>
    <m/>
    <x v="6"/>
    <s v="OTROS SUMINISTROS"/>
    <m/>
    <m/>
    <m/>
    <m/>
    <m/>
    <m/>
    <m/>
    <m/>
    <m/>
    <m/>
    <m/>
    <n v="993"/>
    <x v="16"/>
    <m/>
    <m/>
    <m/>
    <n v="993"/>
    <m/>
    <s v=""/>
    <m/>
    <m/>
    <m/>
    <m/>
  </r>
  <r>
    <x v="1"/>
    <s v="2650"/>
    <s v="Gerencia de Administración y Logística"/>
    <s v="Infraestructura"/>
    <m/>
    <m/>
    <m/>
    <m/>
    <m/>
    <x v="1"/>
    <m/>
    <m/>
    <s v="PASAJES PERSONAL DEL BANCO"/>
    <s v="NO"/>
    <x v="1"/>
    <m/>
    <m/>
    <m/>
    <m/>
    <x v="1"/>
    <m/>
    <x v="1"/>
    <m/>
    <m/>
    <m/>
    <s v="SI"/>
    <s v="No Asignado"/>
    <s v=""/>
    <x v="0"/>
    <s v=""/>
    <m/>
    <x v="7"/>
    <s v="PASAJES REPUBLICA "/>
    <m/>
    <m/>
    <n v="1760"/>
    <n v="1760"/>
    <m/>
    <m/>
    <m/>
    <m/>
    <m/>
    <m/>
    <m/>
    <m/>
    <x v="17"/>
    <m/>
    <m/>
    <m/>
    <n v="3520"/>
    <m/>
    <s v=""/>
    <m/>
    <m/>
    <m/>
    <m/>
  </r>
  <r>
    <x v="1"/>
    <s v="2650"/>
    <s v="Gerencia de Administración y Logística"/>
    <s v="Infraestructura"/>
    <m/>
    <m/>
    <m/>
    <m/>
    <m/>
    <x v="1"/>
    <m/>
    <m/>
    <s v="VIATICOS PERSONAL DEL BANCO"/>
    <s v="NO"/>
    <x v="1"/>
    <m/>
    <m/>
    <m/>
    <m/>
    <x v="1"/>
    <m/>
    <x v="1"/>
    <m/>
    <m/>
    <m/>
    <s v="SI"/>
    <s v="No Asignado"/>
    <s v=""/>
    <x v="0"/>
    <s v=""/>
    <m/>
    <x v="8"/>
    <s v="VIÁTICOS REPUBLICA"/>
    <m/>
    <m/>
    <m/>
    <n v="840"/>
    <n v="840"/>
    <n v="840"/>
    <m/>
    <m/>
    <m/>
    <m/>
    <m/>
    <m/>
    <x v="18"/>
    <m/>
    <m/>
    <m/>
    <n v="2520"/>
    <m/>
    <s v=""/>
    <m/>
    <m/>
    <m/>
    <m/>
  </r>
  <r>
    <x v="1"/>
    <s v="2650"/>
    <s v="Gerencia de Administración y Logística"/>
    <s v="Infraestructura"/>
    <m/>
    <m/>
    <m/>
    <m/>
    <m/>
    <x v="1"/>
    <m/>
    <m/>
    <s v="ALQUILER DE INMUEBLES"/>
    <s v="NO"/>
    <x v="1"/>
    <m/>
    <m/>
    <m/>
    <m/>
    <x v="1"/>
    <m/>
    <x v="1"/>
    <m/>
    <m/>
    <m/>
    <s v="SI"/>
    <s v="No Asignado"/>
    <s v=""/>
    <x v="0"/>
    <s v=""/>
    <m/>
    <x v="12"/>
    <s v="ALQUILERES OFICINAS"/>
    <m/>
    <m/>
    <m/>
    <m/>
    <n v="4000"/>
    <n v="4000"/>
    <n v="4000"/>
    <n v="4000"/>
    <n v="4000"/>
    <n v="4000"/>
    <m/>
    <m/>
    <x v="19"/>
    <m/>
    <m/>
    <m/>
    <n v="24000"/>
    <m/>
    <s v=""/>
    <m/>
    <m/>
    <m/>
    <m/>
  </r>
  <r>
    <x v="1"/>
    <s v="2650"/>
    <s v="Gerencia de Administración y Logística"/>
    <s v="Infraestructura"/>
    <m/>
    <m/>
    <m/>
    <m/>
    <m/>
    <x v="1"/>
    <m/>
    <m/>
    <s v="ADECUACION DEL LOCAL TEMPORAL"/>
    <s v="NO"/>
    <x v="1"/>
    <m/>
    <m/>
    <m/>
    <m/>
    <x v="1"/>
    <m/>
    <x v="1"/>
    <m/>
    <m/>
    <m/>
    <s v="SI"/>
    <s v="No Asignado"/>
    <s v=""/>
    <x v="0"/>
    <s v=""/>
    <m/>
    <x v="13"/>
    <s v="REPARACION Y MANTENIMIENTO INMUEBLES-OTROS"/>
    <m/>
    <m/>
    <m/>
    <n v="35000"/>
    <m/>
    <m/>
    <m/>
    <m/>
    <m/>
    <m/>
    <m/>
    <m/>
    <x v="20"/>
    <m/>
    <m/>
    <m/>
    <n v="35000"/>
    <m/>
    <s v=""/>
    <m/>
    <m/>
    <m/>
    <m/>
  </r>
  <r>
    <x v="1"/>
    <s v="2650"/>
    <s v="Gerencia de Administración y Logística"/>
    <s v="Infraestructura"/>
    <m/>
    <m/>
    <m/>
    <m/>
    <m/>
    <x v="1"/>
    <m/>
    <m/>
    <s v="MOVILIDAD LOCAL"/>
    <s v="NO"/>
    <x v="1"/>
    <m/>
    <m/>
    <m/>
    <m/>
    <x v="1"/>
    <m/>
    <x v="1"/>
    <m/>
    <m/>
    <m/>
    <s v="SI"/>
    <s v="No Asignado"/>
    <s v=""/>
    <x v="0"/>
    <s v=""/>
    <m/>
    <x v="9"/>
    <s v="MOVILIDAD SERVICIO LOCAL"/>
    <m/>
    <m/>
    <m/>
    <n v="240"/>
    <n v="240"/>
    <n v="240"/>
    <m/>
    <m/>
    <m/>
    <m/>
    <m/>
    <m/>
    <x v="9"/>
    <m/>
    <m/>
    <m/>
    <n v="720"/>
    <m/>
    <s v=""/>
    <m/>
    <s v="En presupuesto esta combinada con esta cuenta4513012924"/>
    <m/>
    <m/>
  </r>
  <r>
    <x v="2"/>
    <s v="2650"/>
    <s v="Gerencia de Administración y Logística"/>
    <s v="Infraestructura"/>
    <s v=""/>
    <s v="2650"/>
    <s v="Gerencia de Administración y Logística"/>
    <s v="Infraestructura"/>
    <s v=""/>
    <x v="2"/>
    <s v="Obras"/>
    <s v="Moderada"/>
    <s v="OBRAS CIVILES"/>
    <s v="NO"/>
    <x v="0"/>
    <s v="OEI 4: Mejorar la experiencia del cliente"/>
    <s v="Contratación"/>
    <s v="No Significativa"/>
    <s v="NO"/>
    <x v="3"/>
    <s v="5"/>
    <x v="2"/>
    <d v="2023-12-28T00:00:00"/>
    <s v="Jorge Manuel Chu Kuzan"/>
    <s v="958 685 691"/>
    <s v="SI"/>
    <s v="No Asignado"/>
    <s v=""/>
    <x v="0"/>
    <s v=""/>
    <m/>
    <x v="0"/>
    <s v="UTILIZADOS POR LA ENTIDAD"/>
    <m/>
    <m/>
    <m/>
    <m/>
    <m/>
    <m/>
    <m/>
    <m/>
    <n v="400000"/>
    <n v="400000"/>
    <n v="400000"/>
    <n v="400000"/>
    <x v="21"/>
    <m/>
    <m/>
    <m/>
    <n v="1600000"/>
    <m/>
    <s v=""/>
    <s v="SI"/>
    <s v=""/>
    <m/>
    <m/>
  </r>
  <r>
    <x v="2"/>
    <s v="2650"/>
    <s v="Gerencia de Administración y Logística"/>
    <s v="Infraestructura"/>
    <m/>
    <m/>
    <m/>
    <m/>
    <m/>
    <x v="2"/>
    <m/>
    <m/>
    <s v="PASAJES PERSONAL DEL BANCO"/>
    <s v="NO"/>
    <x v="1"/>
    <m/>
    <m/>
    <m/>
    <m/>
    <x v="1"/>
    <m/>
    <x v="1"/>
    <m/>
    <m/>
    <m/>
    <s v="SI"/>
    <s v="No Asignado"/>
    <s v=""/>
    <x v="0"/>
    <s v=""/>
    <m/>
    <x v="7"/>
    <s v="PASAJES REPUBLICA "/>
    <m/>
    <m/>
    <m/>
    <n v="1760"/>
    <n v="1760"/>
    <n v="880"/>
    <m/>
    <m/>
    <m/>
    <m/>
    <m/>
    <m/>
    <x v="22"/>
    <m/>
    <m/>
    <m/>
    <n v="4400"/>
    <m/>
    <s v=""/>
    <m/>
    <m/>
    <m/>
    <m/>
  </r>
  <r>
    <x v="2"/>
    <s v="2650"/>
    <s v="Gerencia de Administración y Logística"/>
    <s v="Infraestructura"/>
    <m/>
    <m/>
    <m/>
    <m/>
    <m/>
    <x v="2"/>
    <m/>
    <m/>
    <s v="VIATICOS PERSONAL DEL BANCO"/>
    <s v="NO"/>
    <x v="1"/>
    <m/>
    <m/>
    <m/>
    <m/>
    <x v="1"/>
    <m/>
    <x v="1"/>
    <m/>
    <m/>
    <m/>
    <s v="SI"/>
    <s v="No Asignado"/>
    <s v=""/>
    <x v="0"/>
    <s v=""/>
    <m/>
    <x v="8"/>
    <s v="VIÁTICOS REPUBLICA"/>
    <m/>
    <m/>
    <m/>
    <n v="840"/>
    <n v="840"/>
    <m/>
    <m/>
    <m/>
    <m/>
    <m/>
    <m/>
    <m/>
    <x v="23"/>
    <m/>
    <m/>
    <m/>
    <n v="1680"/>
    <m/>
    <s v=""/>
    <m/>
    <m/>
    <m/>
    <m/>
  </r>
  <r>
    <x v="2"/>
    <s v="2650"/>
    <s v="Gerencia de Administración y Logística"/>
    <s v="Infraestructura"/>
    <m/>
    <m/>
    <m/>
    <m/>
    <m/>
    <x v="2"/>
    <m/>
    <m/>
    <s v="MOVILIDAD LOCAL"/>
    <s v="NO"/>
    <x v="1"/>
    <m/>
    <m/>
    <m/>
    <m/>
    <x v="1"/>
    <m/>
    <x v="1"/>
    <m/>
    <m/>
    <m/>
    <s v="SI"/>
    <s v="No Asignado"/>
    <s v=""/>
    <x v="0"/>
    <s v=""/>
    <m/>
    <x v="9"/>
    <s v="MOVILIDAD SERVICIO LOCAL"/>
    <m/>
    <m/>
    <m/>
    <n v="240"/>
    <n v="240"/>
    <n v="240"/>
    <m/>
    <m/>
    <m/>
    <m/>
    <m/>
    <m/>
    <x v="9"/>
    <m/>
    <m/>
    <m/>
    <n v="720"/>
    <m/>
    <s v=""/>
    <m/>
    <s v="En presupuesto esta combinada con esta cuenta4513012924"/>
    <m/>
    <m/>
  </r>
  <r>
    <x v="3"/>
    <s v="2650"/>
    <s v="Gerencia de Administración y Logística"/>
    <s v="Infraestructura"/>
    <s v=""/>
    <s v="2650"/>
    <s v="Gerencia de Administración y Logística"/>
    <s v="Infraestructura"/>
    <s v=""/>
    <x v="3"/>
    <s v="Obras"/>
    <s v="Moderada"/>
    <s v="OBRAS CIVILES"/>
    <s v="NO"/>
    <x v="0"/>
    <s v="OEI 4: Mejorar la experiencia del cliente"/>
    <s v="Contratación"/>
    <s v="No Significativa"/>
    <s v="NO"/>
    <x v="3"/>
    <s v="5"/>
    <x v="2"/>
    <d v="2023-12-28T00:00:00"/>
    <s v="Jorge Manuel Chu Kuzan"/>
    <s v="958 685 691"/>
    <s v="SI"/>
    <s v="No Asignado"/>
    <s v=""/>
    <x v="0"/>
    <s v=""/>
    <m/>
    <x v="0"/>
    <s v="UTILIZADOS POR LA ENTIDAD"/>
    <m/>
    <m/>
    <m/>
    <m/>
    <m/>
    <m/>
    <m/>
    <m/>
    <n v="400000"/>
    <n v="400000"/>
    <n v="400000"/>
    <n v="300000"/>
    <x v="24"/>
    <m/>
    <m/>
    <m/>
    <n v="1500000"/>
    <m/>
    <s v=""/>
    <s v="SI"/>
    <s v=""/>
    <m/>
    <m/>
  </r>
  <r>
    <x v="3"/>
    <s v="2650"/>
    <s v="Gerencia de Administración y Logística"/>
    <s v="Infraestructura"/>
    <m/>
    <m/>
    <m/>
    <m/>
    <m/>
    <x v="3"/>
    <m/>
    <m/>
    <s v="PASAJES PERSONAL DEL BANCO"/>
    <s v="NO"/>
    <x v="1"/>
    <m/>
    <m/>
    <m/>
    <m/>
    <x v="1"/>
    <m/>
    <x v="1"/>
    <m/>
    <m/>
    <m/>
    <s v="SI"/>
    <s v="No Asignado"/>
    <s v=""/>
    <x v="0"/>
    <s v=""/>
    <m/>
    <x v="7"/>
    <s v="PASAJES REPUBLICA "/>
    <m/>
    <m/>
    <m/>
    <n v="880"/>
    <n v="880"/>
    <n v="880"/>
    <m/>
    <m/>
    <m/>
    <m/>
    <m/>
    <m/>
    <x v="25"/>
    <m/>
    <m/>
    <m/>
    <n v="2640"/>
    <m/>
    <s v=""/>
    <m/>
    <m/>
    <m/>
    <m/>
  </r>
  <r>
    <x v="3"/>
    <s v="2650"/>
    <s v="Gerencia de Administración y Logística"/>
    <s v="Infraestructura"/>
    <m/>
    <m/>
    <m/>
    <m/>
    <m/>
    <x v="3"/>
    <m/>
    <m/>
    <s v="VIATICOS PERSONAL DEL BANCO "/>
    <s v="NO"/>
    <x v="1"/>
    <m/>
    <m/>
    <m/>
    <m/>
    <x v="1"/>
    <m/>
    <x v="1"/>
    <m/>
    <m/>
    <m/>
    <s v="SI"/>
    <s v="No Asignado"/>
    <s v=""/>
    <x v="0"/>
    <s v=""/>
    <m/>
    <x v="8"/>
    <s v="VIÁTICOS REPUBLICA"/>
    <m/>
    <m/>
    <m/>
    <n v="840"/>
    <n v="840"/>
    <m/>
    <m/>
    <m/>
    <m/>
    <m/>
    <m/>
    <m/>
    <x v="23"/>
    <m/>
    <m/>
    <m/>
    <n v="1680"/>
    <m/>
    <s v=""/>
    <m/>
    <m/>
    <m/>
    <m/>
  </r>
  <r>
    <x v="3"/>
    <s v="2650"/>
    <s v="Gerencia de Administración y Logística"/>
    <s v="Infraestructura"/>
    <m/>
    <m/>
    <m/>
    <m/>
    <m/>
    <x v="3"/>
    <m/>
    <m/>
    <s v="ALQUILER DE LOCAL"/>
    <s v="NO"/>
    <x v="1"/>
    <m/>
    <m/>
    <m/>
    <m/>
    <x v="1"/>
    <m/>
    <x v="1"/>
    <m/>
    <m/>
    <m/>
    <s v="SI"/>
    <s v="No Asignado"/>
    <s v=""/>
    <x v="0"/>
    <s v=""/>
    <m/>
    <x v="12"/>
    <s v="ALQUILERES OFICINAS"/>
    <m/>
    <m/>
    <m/>
    <m/>
    <m/>
    <m/>
    <m/>
    <m/>
    <n v="2500"/>
    <n v="2500"/>
    <n v="2500"/>
    <n v="2500"/>
    <x v="26"/>
    <m/>
    <m/>
    <m/>
    <n v="10000"/>
    <m/>
    <s v=""/>
    <m/>
    <m/>
    <m/>
    <m/>
  </r>
  <r>
    <x v="3"/>
    <s v="2650"/>
    <s v="Gerencia de Administración y Logística"/>
    <s v="Infraestructura"/>
    <m/>
    <m/>
    <m/>
    <m/>
    <m/>
    <x v="3"/>
    <m/>
    <m/>
    <s v="TRASLADO DE LOCAL "/>
    <s v="NO"/>
    <x v="1"/>
    <m/>
    <m/>
    <m/>
    <m/>
    <x v="1"/>
    <m/>
    <x v="1"/>
    <m/>
    <m/>
    <m/>
    <s v="SI"/>
    <s v="No Asignado"/>
    <s v=""/>
    <x v="0"/>
    <s v=""/>
    <m/>
    <x v="13"/>
    <s v="REPARACION Y MANTENIMIENTO INMUEBLES-OTROS"/>
    <m/>
    <m/>
    <m/>
    <m/>
    <m/>
    <m/>
    <n v="36000"/>
    <n v="35000"/>
    <m/>
    <m/>
    <m/>
    <m/>
    <x v="27"/>
    <m/>
    <m/>
    <m/>
    <n v="71000"/>
    <m/>
    <s v=""/>
    <m/>
    <m/>
    <m/>
    <m/>
  </r>
  <r>
    <x v="3"/>
    <s v="2650"/>
    <s v="Gerencia de Administración y Logística"/>
    <s v="Infraestructura"/>
    <m/>
    <m/>
    <m/>
    <m/>
    <m/>
    <x v="3"/>
    <m/>
    <m/>
    <s v="MOVILIDAD LOCAL"/>
    <s v="NO"/>
    <x v="1"/>
    <m/>
    <m/>
    <m/>
    <m/>
    <x v="1"/>
    <m/>
    <x v="1"/>
    <m/>
    <m/>
    <m/>
    <s v="SI"/>
    <s v="No Asignado"/>
    <s v=""/>
    <x v="0"/>
    <s v=""/>
    <m/>
    <x v="9"/>
    <s v="MOVILIDAD SERVICIO LOCAL"/>
    <n v="240"/>
    <n v="240"/>
    <n v="240"/>
    <n v="240"/>
    <n v="240"/>
    <n v="240"/>
    <m/>
    <m/>
    <m/>
    <m/>
    <m/>
    <m/>
    <x v="28"/>
    <m/>
    <m/>
    <m/>
    <n v="1440"/>
    <m/>
    <s v=""/>
    <m/>
    <s v="En presupuesto esta combinada con esta cuenta4513012924"/>
    <m/>
    <m/>
  </r>
  <r>
    <x v="4"/>
    <s v="2650"/>
    <s v="Gerencia de Administración y Logística"/>
    <s v="Infraestructura"/>
    <s v=""/>
    <s v="2650"/>
    <s v="Gerencia de Administración y Logística"/>
    <s v="Infraestructura"/>
    <s v=""/>
    <x v="4"/>
    <s v="Obras"/>
    <s v="Moderada"/>
    <s v="OBRAS CIVILES"/>
    <s v="NO"/>
    <x v="0"/>
    <s v="OEI 4: Mejorar la experiencia del cliente"/>
    <s v="Contratación"/>
    <s v="Significativa"/>
    <s v="NO"/>
    <x v="4"/>
    <s v="5"/>
    <x v="3"/>
    <d v="2023-10-28T00:00:00"/>
    <s v="Jorge Manuel Chu Kuzan"/>
    <s v="958 685 691"/>
    <s v="SI"/>
    <s v="No Asignado"/>
    <s v=""/>
    <x v="0"/>
    <s v=""/>
    <m/>
    <x v="0"/>
    <s v="UTILIZADOS POR LA ENTIDAD"/>
    <m/>
    <m/>
    <m/>
    <m/>
    <m/>
    <m/>
    <n v="335946"/>
    <n v="335946"/>
    <n v="335946"/>
    <n v="335946"/>
    <m/>
    <m/>
    <x v="29"/>
    <m/>
    <m/>
    <m/>
    <n v="1343784"/>
    <m/>
    <s v=""/>
    <s v="SI"/>
    <s v=""/>
    <m/>
    <m/>
  </r>
  <r>
    <x v="4"/>
    <s v="2650"/>
    <s v="Gerencia de Administración y Logística"/>
    <s v="Infraestructura"/>
    <m/>
    <m/>
    <m/>
    <m/>
    <m/>
    <x v="4"/>
    <m/>
    <m/>
    <s v="PASAJES PERSONAL DEL BANCO"/>
    <s v="NO"/>
    <x v="1"/>
    <m/>
    <m/>
    <m/>
    <m/>
    <x v="1"/>
    <m/>
    <x v="1"/>
    <m/>
    <m/>
    <m/>
    <s v="SI"/>
    <s v="No Asignado"/>
    <s v=""/>
    <x v="0"/>
    <s v=""/>
    <m/>
    <x v="7"/>
    <s v="PASAJES REPUBLICA "/>
    <m/>
    <m/>
    <m/>
    <n v="880"/>
    <n v="880"/>
    <n v="880"/>
    <m/>
    <m/>
    <m/>
    <m/>
    <m/>
    <m/>
    <x v="25"/>
    <m/>
    <m/>
    <m/>
    <n v="2640"/>
    <m/>
    <s v=""/>
    <m/>
    <m/>
    <m/>
    <m/>
  </r>
  <r>
    <x v="4"/>
    <s v="2650"/>
    <s v="Gerencia de Administración y Logística"/>
    <s v="Infraestructura"/>
    <m/>
    <m/>
    <m/>
    <m/>
    <m/>
    <x v="4"/>
    <m/>
    <m/>
    <s v="VIATICOS PERSONAL DEL BANCO"/>
    <s v="NO"/>
    <x v="1"/>
    <m/>
    <m/>
    <m/>
    <m/>
    <x v="1"/>
    <m/>
    <x v="1"/>
    <m/>
    <m/>
    <m/>
    <s v="SI"/>
    <s v="No Asignado"/>
    <s v=""/>
    <x v="0"/>
    <s v=""/>
    <m/>
    <x v="8"/>
    <s v="VIÁTICOS REPUBLICA"/>
    <m/>
    <m/>
    <m/>
    <n v="840"/>
    <n v="840"/>
    <m/>
    <m/>
    <m/>
    <m/>
    <m/>
    <m/>
    <m/>
    <x v="23"/>
    <m/>
    <m/>
    <m/>
    <n v="1680"/>
    <m/>
    <m/>
    <m/>
    <m/>
    <m/>
    <m/>
  </r>
  <r>
    <x v="4"/>
    <s v="2650"/>
    <s v="Gerencia de Administración y Logística"/>
    <s v="Infraestructura"/>
    <m/>
    <m/>
    <m/>
    <m/>
    <m/>
    <x v="4"/>
    <m/>
    <m/>
    <s v="TRASLADO DE LOCAL "/>
    <s v="NO"/>
    <x v="1"/>
    <m/>
    <m/>
    <m/>
    <m/>
    <x v="1"/>
    <m/>
    <x v="1"/>
    <m/>
    <m/>
    <m/>
    <s v="SI"/>
    <s v="No Asignado"/>
    <s v=""/>
    <x v="0"/>
    <s v=""/>
    <m/>
    <x v="13"/>
    <s v="REPARACION Y MANTENIMIENTO INMUEBLES-OTROS"/>
    <m/>
    <m/>
    <m/>
    <m/>
    <m/>
    <m/>
    <m/>
    <m/>
    <n v="35000"/>
    <m/>
    <m/>
    <m/>
    <x v="20"/>
    <m/>
    <m/>
    <m/>
    <n v="35000"/>
    <m/>
    <m/>
    <m/>
    <m/>
    <m/>
    <m/>
  </r>
  <r>
    <x v="4"/>
    <s v="2650"/>
    <s v="Gerencia de Administración y Logística"/>
    <s v="Infraestructura"/>
    <m/>
    <m/>
    <m/>
    <m/>
    <m/>
    <x v="4"/>
    <m/>
    <m/>
    <s v="MOVILIDAD LOCAL"/>
    <s v="NO"/>
    <x v="1"/>
    <m/>
    <m/>
    <m/>
    <m/>
    <x v="1"/>
    <m/>
    <x v="1"/>
    <m/>
    <m/>
    <m/>
    <s v="SI"/>
    <s v="No Asignado"/>
    <s v=""/>
    <x v="0"/>
    <s v=""/>
    <m/>
    <x v="9"/>
    <s v="MOVILIDAD SERVICIO LOCAL"/>
    <n v="240"/>
    <n v="240"/>
    <n v="240"/>
    <n v="480"/>
    <n v="480"/>
    <n v="480"/>
    <m/>
    <m/>
    <m/>
    <m/>
    <m/>
    <m/>
    <x v="30"/>
    <m/>
    <m/>
    <m/>
    <n v="2160"/>
    <m/>
    <s v=""/>
    <m/>
    <s v="En presupuesto esta combinada con esta cuenta4513012924"/>
    <m/>
    <m/>
  </r>
  <r>
    <x v="5"/>
    <s v="2650"/>
    <s v="Gerencia de Administración y Logística"/>
    <s v="Infraestructura"/>
    <s v=""/>
    <s v="2650"/>
    <s v="Gerencia de Administración y Logística"/>
    <s v="Infraestructura"/>
    <s v=""/>
    <x v="5"/>
    <s v="Consultoría de obras"/>
    <s v="Moderada"/>
    <s v=""/>
    <s v="NO"/>
    <x v="0"/>
    <s v="OEI 4: Mejorar la experiencia del cliente"/>
    <s v="Contratación"/>
    <s v="Significativa"/>
    <s v="NO"/>
    <x v="5"/>
    <s v="3"/>
    <x v="4"/>
    <d v="2023-06-28T00:00:00"/>
    <s v="Jorge Manuel Chu Kuzan"/>
    <s v="958 685 691"/>
    <s v="SI"/>
    <s v="No Asignado"/>
    <s v=""/>
    <x v="0"/>
    <s v=""/>
    <m/>
    <x v="10"/>
    <s v="UTILIZADOS POR LA ENTIDAD"/>
    <m/>
    <m/>
    <m/>
    <m/>
    <n v="50000"/>
    <n v="50000"/>
    <n v="50000"/>
    <m/>
    <m/>
    <m/>
    <m/>
    <m/>
    <x v="31"/>
    <m/>
    <m/>
    <m/>
    <n v="150000"/>
    <m/>
    <s v=""/>
    <s v="SI"/>
    <s v=""/>
    <m/>
    <m/>
  </r>
  <r>
    <x v="6"/>
    <s v="2650"/>
    <s v="Gerencia de Administración y Logística"/>
    <s v="Infraestructura"/>
    <s v=""/>
    <s v="2650"/>
    <s v="Gerencia de Administración y Logística"/>
    <s v="Infraestructura"/>
    <s v=""/>
    <x v="6"/>
    <s v="Obras"/>
    <s v="Moderada"/>
    <s v=""/>
    <s v="NO"/>
    <x v="0"/>
    <s v="OEI 4: Mejorar la experiencia del cliente"/>
    <s v="Contratación"/>
    <s v="Significativa"/>
    <s v="NO"/>
    <x v="4"/>
    <s v="5"/>
    <x v="3"/>
    <d v="2023-10-28T00:00:00"/>
    <s v="Jorge Manuel Chu Kuzan"/>
    <s v="958 685 691"/>
    <s v="SI"/>
    <s v="No Asignado"/>
    <s v=""/>
    <x v="0"/>
    <s v=""/>
    <m/>
    <x v="10"/>
    <s v="UTILIZADOS POR LA ENTIDAD"/>
    <m/>
    <m/>
    <m/>
    <m/>
    <m/>
    <m/>
    <n v="248063"/>
    <n v="248063"/>
    <n v="248063"/>
    <n v="248064"/>
    <n v="248069"/>
    <m/>
    <x v="32"/>
    <m/>
    <m/>
    <m/>
    <n v="1240322"/>
    <m/>
    <s v=""/>
    <s v="SI"/>
    <s v=""/>
    <m/>
    <m/>
  </r>
  <r>
    <x v="6"/>
    <s v="2650"/>
    <s v="Gerencia de Administración y Logística"/>
    <s v="Infraestructura"/>
    <m/>
    <m/>
    <m/>
    <m/>
    <m/>
    <x v="6"/>
    <m/>
    <m/>
    <s v="MOBILIARIO VARIOS"/>
    <s v="NO"/>
    <x v="1"/>
    <m/>
    <m/>
    <m/>
    <m/>
    <x v="1"/>
    <m/>
    <x v="1"/>
    <m/>
    <m/>
    <m/>
    <s v="SI"/>
    <s v="No Asignado"/>
    <s v=""/>
    <x v="0"/>
    <s v=""/>
    <m/>
    <x v="1"/>
    <s v="MUEBLES"/>
    <m/>
    <m/>
    <m/>
    <m/>
    <m/>
    <m/>
    <m/>
    <m/>
    <m/>
    <m/>
    <m/>
    <n v="16826"/>
    <x v="33"/>
    <m/>
    <m/>
    <m/>
    <n v="16826"/>
    <m/>
    <s v=""/>
    <m/>
    <m/>
    <m/>
    <m/>
  </r>
  <r>
    <x v="6"/>
    <s v="2650"/>
    <s v="Gerencia de Administración y Logística"/>
    <s v="Infraestructura"/>
    <m/>
    <m/>
    <m/>
    <m/>
    <m/>
    <x v="6"/>
    <m/>
    <m/>
    <s v="UPS Y OTROS"/>
    <s v="NO"/>
    <x v="1"/>
    <m/>
    <m/>
    <m/>
    <m/>
    <x v="1"/>
    <m/>
    <x v="1"/>
    <m/>
    <m/>
    <m/>
    <s v="SI"/>
    <s v="No Asignado"/>
    <s v=""/>
    <x v="0"/>
    <s v=""/>
    <m/>
    <x v="2"/>
    <s v="MAQ. IMPRESORAS, PC Y OTROS ACCESORIOS"/>
    <m/>
    <m/>
    <m/>
    <m/>
    <m/>
    <m/>
    <m/>
    <m/>
    <m/>
    <m/>
    <m/>
    <n v="37047"/>
    <x v="34"/>
    <m/>
    <m/>
    <m/>
    <n v="37047"/>
    <m/>
    <s v=""/>
    <m/>
    <m/>
    <m/>
    <m/>
  </r>
  <r>
    <x v="6"/>
    <s v="2650"/>
    <s v="Gerencia de Administración y Logística"/>
    <s v="Infraestructura"/>
    <m/>
    <m/>
    <m/>
    <m/>
    <m/>
    <x v="6"/>
    <m/>
    <m/>
    <s v="MOBIILARIO Y OTROS"/>
    <s v="NO"/>
    <x v="1"/>
    <m/>
    <m/>
    <m/>
    <m/>
    <x v="1"/>
    <m/>
    <x v="1"/>
    <m/>
    <m/>
    <m/>
    <s v="SI"/>
    <s v="No Asignado"/>
    <s v=""/>
    <x v="0"/>
    <s v=""/>
    <m/>
    <x v="3"/>
    <s v="OTROS BIENES Y EQUIPOS DE OFICINA"/>
    <m/>
    <m/>
    <m/>
    <m/>
    <m/>
    <m/>
    <m/>
    <m/>
    <m/>
    <m/>
    <m/>
    <n v="48532"/>
    <x v="35"/>
    <m/>
    <m/>
    <m/>
    <n v="48532"/>
    <m/>
    <s v=""/>
    <m/>
    <m/>
    <m/>
    <m/>
  </r>
  <r>
    <x v="6"/>
    <s v="2650"/>
    <s v="Gerencia de Administración y Logística"/>
    <s v="Infraestructura"/>
    <m/>
    <m/>
    <m/>
    <m/>
    <m/>
    <x v="6"/>
    <m/>
    <m/>
    <s v="AIRE ACONDICIONADO"/>
    <s v="NO"/>
    <x v="1"/>
    <m/>
    <m/>
    <m/>
    <m/>
    <x v="1"/>
    <m/>
    <x v="1"/>
    <m/>
    <m/>
    <m/>
    <s v="SI"/>
    <s v="No Asignado"/>
    <s v=""/>
    <x v="0"/>
    <s v=""/>
    <m/>
    <x v="11"/>
    <s v="ARTEFACTOS ELÉCTRICOS"/>
    <m/>
    <m/>
    <m/>
    <m/>
    <m/>
    <m/>
    <m/>
    <m/>
    <m/>
    <m/>
    <m/>
    <n v="62790"/>
    <x v="36"/>
    <m/>
    <m/>
    <m/>
    <n v="62790"/>
    <m/>
    <s v=""/>
    <m/>
    <m/>
    <m/>
    <m/>
  </r>
  <r>
    <x v="6"/>
    <s v="2650"/>
    <s v="Gerencia de Administración y Logística"/>
    <s v="Infraestructura"/>
    <m/>
    <m/>
    <m/>
    <m/>
    <m/>
    <x v="6"/>
    <m/>
    <m/>
    <s v="GRUPO ELECTROGENO"/>
    <s v="NO"/>
    <x v="1"/>
    <m/>
    <m/>
    <m/>
    <m/>
    <x v="1"/>
    <m/>
    <x v="1"/>
    <m/>
    <m/>
    <m/>
    <s v="SI"/>
    <s v="No Asignado"/>
    <s v=""/>
    <x v="0"/>
    <s v=""/>
    <m/>
    <x v="4"/>
    <s v="GRUPOS ELECTRÓGENOS"/>
    <m/>
    <m/>
    <m/>
    <m/>
    <m/>
    <m/>
    <m/>
    <m/>
    <m/>
    <m/>
    <m/>
    <n v="45339"/>
    <x v="37"/>
    <m/>
    <m/>
    <m/>
    <n v="45339"/>
    <m/>
    <s v=""/>
    <m/>
    <m/>
    <m/>
    <m/>
  </r>
  <r>
    <x v="6"/>
    <s v="2650"/>
    <s v="Gerencia de Administración y Logística"/>
    <s v="Infraestructura"/>
    <m/>
    <m/>
    <m/>
    <m/>
    <m/>
    <x v="6"/>
    <m/>
    <m/>
    <s v="CCTV Y OTROS"/>
    <s v="NO"/>
    <x v="1"/>
    <m/>
    <m/>
    <m/>
    <m/>
    <x v="1"/>
    <m/>
    <x v="1"/>
    <m/>
    <m/>
    <m/>
    <s v="SI"/>
    <s v="No Asignado"/>
    <s v=""/>
    <x v="0"/>
    <s v=""/>
    <m/>
    <x v="5"/>
    <s v="OTRAS"/>
    <m/>
    <m/>
    <m/>
    <m/>
    <m/>
    <m/>
    <m/>
    <m/>
    <m/>
    <m/>
    <m/>
    <n v="43678"/>
    <x v="38"/>
    <m/>
    <m/>
    <m/>
    <n v="43678"/>
    <m/>
    <s v=""/>
    <m/>
    <m/>
    <m/>
    <m/>
  </r>
  <r>
    <x v="6"/>
    <s v="2650"/>
    <s v="Gerencia de Administración y Logística"/>
    <s v="Infraestructura"/>
    <m/>
    <m/>
    <m/>
    <m/>
    <m/>
    <x v="6"/>
    <m/>
    <m/>
    <s v="PAPELERAS Y OTROS"/>
    <s v="NO"/>
    <x v="1"/>
    <m/>
    <m/>
    <m/>
    <m/>
    <x v="1"/>
    <m/>
    <x v="1"/>
    <m/>
    <m/>
    <m/>
    <s v="SI"/>
    <s v="No Asignado"/>
    <s v=""/>
    <x v="0"/>
    <s v=""/>
    <m/>
    <x v="6"/>
    <s v="OTROS SUMINISTROS"/>
    <m/>
    <m/>
    <m/>
    <m/>
    <m/>
    <m/>
    <m/>
    <m/>
    <m/>
    <m/>
    <m/>
    <n v="173"/>
    <x v="39"/>
    <m/>
    <m/>
    <m/>
    <n v="173"/>
    <m/>
    <s v=""/>
    <m/>
    <m/>
    <m/>
    <m/>
  </r>
  <r>
    <x v="6"/>
    <s v="2650"/>
    <s v="Gerencia de Administración y Logística"/>
    <s v="Infraestructura"/>
    <m/>
    <m/>
    <m/>
    <m/>
    <m/>
    <x v="6"/>
    <m/>
    <m/>
    <s v="PASAJES PERSONAL DE BANCO"/>
    <s v="NO"/>
    <x v="1"/>
    <m/>
    <m/>
    <m/>
    <m/>
    <x v="1"/>
    <m/>
    <x v="1"/>
    <m/>
    <m/>
    <m/>
    <s v="SI"/>
    <s v="No Asignado"/>
    <s v=""/>
    <x v="0"/>
    <s v=""/>
    <m/>
    <x v="7"/>
    <s v="PASAJES REPUBLICA "/>
    <m/>
    <m/>
    <m/>
    <n v="1760"/>
    <n v="1760"/>
    <m/>
    <m/>
    <m/>
    <m/>
    <m/>
    <m/>
    <m/>
    <x v="17"/>
    <m/>
    <m/>
    <m/>
    <n v="3520"/>
    <m/>
    <s v=""/>
    <m/>
    <m/>
    <m/>
    <m/>
  </r>
  <r>
    <x v="6"/>
    <s v="2650"/>
    <s v="Gerencia de Administración y Logística"/>
    <s v="Infraestructura"/>
    <m/>
    <m/>
    <m/>
    <m/>
    <m/>
    <x v="6"/>
    <m/>
    <m/>
    <s v="VIATICOS PERSONAL DEL BANCO"/>
    <s v="NO"/>
    <x v="1"/>
    <m/>
    <m/>
    <m/>
    <m/>
    <x v="1"/>
    <m/>
    <x v="1"/>
    <m/>
    <m/>
    <m/>
    <s v="SI"/>
    <s v="No Asignado"/>
    <s v=""/>
    <x v="0"/>
    <s v=""/>
    <m/>
    <x v="8"/>
    <s v="VIÁTICOS REPUBLICA"/>
    <m/>
    <m/>
    <m/>
    <n v="840"/>
    <n v="840"/>
    <n v="840"/>
    <m/>
    <m/>
    <m/>
    <m/>
    <m/>
    <m/>
    <x v="18"/>
    <m/>
    <m/>
    <m/>
    <n v="2520"/>
    <m/>
    <s v=""/>
    <m/>
    <m/>
    <m/>
    <m/>
  </r>
  <r>
    <x v="6"/>
    <s v="2650"/>
    <s v="Gerencia de Administración y Logística"/>
    <s v="Infraestructura"/>
    <m/>
    <m/>
    <m/>
    <m/>
    <m/>
    <x v="6"/>
    <m/>
    <m/>
    <s v="ALQUILER"/>
    <s v="NO"/>
    <x v="1"/>
    <m/>
    <m/>
    <m/>
    <m/>
    <x v="1"/>
    <m/>
    <x v="1"/>
    <m/>
    <m/>
    <m/>
    <s v="SI"/>
    <s v="No Asignado"/>
    <s v=""/>
    <x v="0"/>
    <s v=""/>
    <m/>
    <x v="12"/>
    <s v="ALQUILERES OFICINAS"/>
    <m/>
    <m/>
    <m/>
    <m/>
    <m/>
    <m/>
    <n v="2500"/>
    <n v="2500"/>
    <n v="2500"/>
    <n v="2500"/>
    <n v="2500"/>
    <m/>
    <x v="40"/>
    <m/>
    <m/>
    <m/>
    <n v="12500"/>
    <m/>
    <s v=""/>
    <m/>
    <m/>
    <m/>
    <m/>
  </r>
  <r>
    <x v="6"/>
    <s v="2650"/>
    <s v="Gerencia de Administración y Logística"/>
    <s v="Infraestructura"/>
    <m/>
    <m/>
    <m/>
    <m/>
    <m/>
    <x v="6"/>
    <m/>
    <m/>
    <s v="PASAJES LOCALES"/>
    <s v="NO"/>
    <x v="1"/>
    <m/>
    <m/>
    <m/>
    <m/>
    <x v="1"/>
    <m/>
    <x v="1"/>
    <m/>
    <m/>
    <m/>
    <s v="SI"/>
    <s v="No Asignado"/>
    <s v=""/>
    <x v="0"/>
    <s v=""/>
    <m/>
    <x v="9"/>
    <s v="MOVILIDAD SERVICIO LOCAL"/>
    <m/>
    <m/>
    <m/>
    <n v="240"/>
    <n v="240"/>
    <n v="240"/>
    <m/>
    <m/>
    <m/>
    <m/>
    <m/>
    <m/>
    <x v="9"/>
    <m/>
    <m/>
    <m/>
    <n v="720"/>
    <m/>
    <s v=""/>
    <m/>
    <s v="En presupuesto esta combinada con esta cuenta4513012924"/>
    <m/>
    <m/>
  </r>
  <r>
    <x v="7"/>
    <s v="2650"/>
    <s v="Gerencia de Administración y Logística"/>
    <s v="Infraestructura"/>
    <s v=""/>
    <s v="2650"/>
    <s v="Gerencia de Administración y Logística"/>
    <s v="Infraestructura"/>
    <s v=""/>
    <x v="7"/>
    <s v="Obras"/>
    <s v="Moderada"/>
    <s v="PROPIEDADES ALQUILADAS"/>
    <s v="NO"/>
    <x v="0"/>
    <s v="OEI 4: Mejorar la experiencia del cliente"/>
    <s v="Contratación"/>
    <s v="Significativa"/>
    <s v="NO"/>
    <x v="5"/>
    <s v="4"/>
    <x v="5"/>
    <d v="2023-07-29T00:00:00"/>
    <s v="Jorge Manuel Chu Kuzan"/>
    <s v="958 685 691"/>
    <s v="SI"/>
    <s v="No Asignado"/>
    <s v=""/>
    <x v="0"/>
    <s v=""/>
    <m/>
    <x v="14"/>
    <s v="PROVINCIAS"/>
    <m/>
    <m/>
    <m/>
    <m/>
    <n v="411931"/>
    <n v="411931"/>
    <n v="411931"/>
    <m/>
    <m/>
    <m/>
    <m/>
    <m/>
    <x v="41"/>
    <m/>
    <m/>
    <m/>
    <n v="1235793"/>
    <m/>
    <s v=""/>
    <s v="SI"/>
    <s v=""/>
    <m/>
    <m/>
  </r>
  <r>
    <x v="7"/>
    <s v="2650"/>
    <s v="Gerencia de Administración y Logística"/>
    <s v="Infraestructura"/>
    <m/>
    <m/>
    <m/>
    <m/>
    <m/>
    <x v="7"/>
    <m/>
    <m/>
    <s v="MOBILIARIOS VARIOS"/>
    <s v="NO"/>
    <x v="1"/>
    <m/>
    <m/>
    <m/>
    <m/>
    <x v="1"/>
    <m/>
    <x v="1"/>
    <m/>
    <m/>
    <m/>
    <s v="SI"/>
    <s v="No Asignado"/>
    <s v=""/>
    <x v="0"/>
    <s v=""/>
    <m/>
    <x v="1"/>
    <s v="MUEBLES"/>
    <m/>
    <m/>
    <m/>
    <m/>
    <m/>
    <m/>
    <m/>
    <m/>
    <m/>
    <m/>
    <m/>
    <n v="121678"/>
    <x v="42"/>
    <m/>
    <m/>
    <m/>
    <n v="121678"/>
    <m/>
    <s v=""/>
    <m/>
    <m/>
    <m/>
    <m/>
  </r>
  <r>
    <x v="7"/>
    <s v="2650"/>
    <s v="Gerencia de Administración y Logística"/>
    <s v="Infraestructura"/>
    <m/>
    <m/>
    <m/>
    <m/>
    <m/>
    <x v="7"/>
    <m/>
    <m/>
    <s v="UPS Y OTROS"/>
    <s v="NO"/>
    <x v="1"/>
    <m/>
    <m/>
    <m/>
    <m/>
    <x v="1"/>
    <m/>
    <x v="1"/>
    <m/>
    <m/>
    <m/>
    <s v="SI"/>
    <s v="No Asignado"/>
    <s v=""/>
    <x v="0"/>
    <s v=""/>
    <m/>
    <x v="2"/>
    <s v="MAQ. IMPRESORAS, PC Y OTROS ACCESORIOS"/>
    <m/>
    <m/>
    <m/>
    <m/>
    <m/>
    <m/>
    <m/>
    <m/>
    <m/>
    <m/>
    <m/>
    <n v="49385"/>
    <x v="43"/>
    <m/>
    <m/>
    <m/>
    <n v="49385"/>
    <m/>
    <s v=""/>
    <m/>
    <m/>
    <m/>
    <m/>
  </r>
  <r>
    <x v="7"/>
    <s v="2650"/>
    <s v="Gerencia de Administración y Logística"/>
    <s v="Infraestructura"/>
    <m/>
    <m/>
    <m/>
    <m/>
    <m/>
    <x v="7"/>
    <m/>
    <m/>
    <s v="AIRE ACONDICIONADO Y OTROS"/>
    <s v="NO"/>
    <x v="1"/>
    <m/>
    <m/>
    <m/>
    <m/>
    <x v="1"/>
    <m/>
    <x v="1"/>
    <m/>
    <m/>
    <m/>
    <s v="SI"/>
    <s v="No Asignado"/>
    <s v=""/>
    <x v="0"/>
    <s v=""/>
    <m/>
    <x v="11"/>
    <s v="ARTEFACTOS ELÉCTRICOS"/>
    <m/>
    <m/>
    <m/>
    <m/>
    <m/>
    <m/>
    <m/>
    <m/>
    <m/>
    <m/>
    <m/>
    <n v="47048"/>
    <x v="44"/>
    <m/>
    <m/>
    <m/>
    <n v="47048"/>
    <m/>
    <s v=""/>
    <m/>
    <m/>
    <m/>
    <m/>
  </r>
  <r>
    <x v="7"/>
    <s v="2650"/>
    <s v="Gerencia de Administración y Logística"/>
    <s v="Infraestructura"/>
    <m/>
    <m/>
    <m/>
    <m/>
    <m/>
    <x v="7"/>
    <m/>
    <m/>
    <s v="GRUPO ELECTROGENO"/>
    <s v="NO"/>
    <x v="1"/>
    <m/>
    <m/>
    <m/>
    <m/>
    <x v="1"/>
    <m/>
    <x v="1"/>
    <m/>
    <m/>
    <m/>
    <s v="SI"/>
    <s v="No Asignado"/>
    <s v=""/>
    <x v="0"/>
    <s v=""/>
    <m/>
    <x v="4"/>
    <s v="GRUPOS ELECTRÓGENOS"/>
    <m/>
    <m/>
    <m/>
    <m/>
    <m/>
    <m/>
    <m/>
    <m/>
    <m/>
    <m/>
    <m/>
    <n v="100484"/>
    <x v="45"/>
    <m/>
    <m/>
    <m/>
    <n v="100484"/>
    <m/>
    <s v=""/>
    <m/>
    <m/>
    <m/>
    <m/>
  </r>
  <r>
    <x v="7"/>
    <s v="2650"/>
    <s v="Gerencia de Administración y Logística"/>
    <s v="Infraestructura"/>
    <m/>
    <m/>
    <m/>
    <m/>
    <m/>
    <x v="7"/>
    <m/>
    <m/>
    <s v="CCTV Y OTROS"/>
    <s v="NO"/>
    <x v="1"/>
    <m/>
    <m/>
    <m/>
    <m/>
    <x v="1"/>
    <m/>
    <x v="1"/>
    <m/>
    <m/>
    <m/>
    <s v="SI"/>
    <s v="No Asignado"/>
    <s v=""/>
    <x v="0"/>
    <s v=""/>
    <m/>
    <x v="5"/>
    <s v="OTRAS"/>
    <m/>
    <m/>
    <m/>
    <m/>
    <m/>
    <m/>
    <m/>
    <m/>
    <m/>
    <m/>
    <m/>
    <n v="99925"/>
    <x v="46"/>
    <m/>
    <m/>
    <m/>
    <n v="99925"/>
    <m/>
    <s v=""/>
    <m/>
    <m/>
    <m/>
    <m/>
  </r>
  <r>
    <x v="7"/>
    <s v="2650"/>
    <s v="Gerencia de Administración y Logística"/>
    <s v="Infraestructura"/>
    <m/>
    <m/>
    <m/>
    <m/>
    <m/>
    <x v="7"/>
    <m/>
    <m/>
    <s v="PAPELERAS Y OTROS"/>
    <s v="NO"/>
    <x v="1"/>
    <m/>
    <m/>
    <m/>
    <m/>
    <x v="1"/>
    <m/>
    <x v="1"/>
    <m/>
    <m/>
    <m/>
    <s v="SI"/>
    <s v="No Asignado"/>
    <s v=""/>
    <x v="0"/>
    <s v=""/>
    <m/>
    <x v="6"/>
    <s v="OTROS SUMINISTROS"/>
    <m/>
    <m/>
    <m/>
    <m/>
    <m/>
    <m/>
    <m/>
    <m/>
    <m/>
    <m/>
    <m/>
    <n v="2445"/>
    <x v="47"/>
    <m/>
    <m/>
    <m/>
    <n v="2445"/>
    <m/>
    <s v=""/>
    <m/>
    <m/>
    <m/>
    <m/>
  </r>
  <r>
    <x v="7"/>
    <s v="2650"/>
    <s v="Gerencia de Administración y Logística"/>
    <s v="Infraestructura"/>
    <m/>
    <m/>
    <m/>
    <m/>
    <m/>
    <x v="7"/>
    <m/>
    <m/>
    <s v="PASAJES PERSONAL DEL BANCO"/>
    <s v="NO"/>
    <x v="1"/>
    <m/>
    <m/>
    <m/>
    <m/>
    <x v="1"/>
    <m/>
    <x v="1"/>
    <m/>
    <m/>
    <m/>
    <s v="SI"/>
    <s v="No Asignado"/>
    <s v=""/>
    <x v="0"/>
    <s v=""/>
    <m/>
    <x v="7"/>
    <s v="PASAJES REPUBLICA "/>
    <m/>
    <m/>
    <n v="880"/>
    <n v="880"/>
    <n v="1760"/>
    <m/>
    <m/>
    <m/>
    <m/>
    <m/>
    <m/>
    <m/>
    <x v="17"/>
    <m/>
    <m/>
    <m/>
    <n v="3520"/>
    <m/>
    <s v=""/>
    <m/>
    <m/>
    <m/>
    <m/>
  </r>
  <r>
    <x v="7"/>
    <s v="2650"/>
    <s v="Gerencia de Administración y Logística"/>
    <s v="Infraestructura"/>
    <m/>
    <m/>
    <m/>
    <m/>
    <m/>
    <x v="7"/>
    <m/>
    <m/>
    <s v="VIATICOS PERSONAL DEL BANCO"/>
    <s v="NO"/>
    <x v="1"/>
    <m/>
    <m/>
    <m/>
    <m/>
    <x v="1"/>
    <m/>
    <x v="1"/>
    <m/>
    <m/>
    <m/>
    <s v="SI"/>
    <s v="No Asignado"/>
    <s v=""/>
    <x v="0"/>
    <s v=""/>
    <m/>
    <x v="8"/>
    <s v="VIÁTICOS REPUBLICA"/>
    <m/>
    <m/>
    <m/>
    <m/>
    <n v="840"/>
    <m/>
    <m/>
    <m/>
    <m/>
    <m/>
    <m/>
    <m/>
    <x v="8"/>
    <m/>
    <m/>
    <m/>
    <n v="840"/>
    <m/>
    <s v=""/>
    <m/>
    <m/>
    <m/>
    <m/>
  </r>
  <r>
    <x v="7"/>
    <s v="2650"/>
    <s v="Gerencia de Administración y Logística"/>
    <s v="Infraestructura"/>
    <m/>
    <m/>
    <m/>
    <m/>
    <m/>
    <x v="7"/>
    <m/>
    <m/>
    <s v="MOVILIDAD LOCAL"/>
    <s v="NO"/>
    <x v="1"/>
    <m/>
    <m/>
    <m/>
    <m/>
    <x v="1"/>
    <m/>
    <x v="1"/>
    <m/>
    <m/>
    <m/>
    <s v="SI"/>
    <s v="No Asignado"/>
    <s v=""/>
    <x v="0"/>
    <s v=""/>
    <m/>
    <x v="9"/>
    <s v="MOVILIDAD SERVICIO LOCAL"/>
    <n v="240"/>
    <n v="240"/>
    <n v="240"/>
    <n v="240"/>
    <m/>
    <m/>
    <n v="98"/>
    <m/>
    <m/>
    <m/>
    <m/>
    <m/>
    <x v="48"/>
    <m/>
    <m/>
    <m/>
    <n v="1058"/>
    <m/>
    <s v=""/>
    <m/>
    <s v="En presupuesto esta combinada con esta cuenta4513012924"/>
    <m/>
    <m/>
  </r>
  <r>
    <x v="8"/>
    <s v="2650"/>
    <s v="Gerencia de Administración y Logística"/>
    <s v="Infraestructura"/>
    <s v=""/>
    <s v="2650"/>
    <s v="Gerencia de Administración y Logística"/>
    <s v="Infraestructura"/>
    <s v=""/>
    <x v="8"/>
    <s v="Obras"/>
    <s v="Moderada"/>
    <s v="OBRAS CIVILES"/>
    <s v="NO"/>
    <x v="0"/>
    <s v="OEI 4: Mejorar la experiencia del cliente"/>
    <s v="Contratación"/>
    <s v="Significativa"/>
    <s v="NO"/>
    <x v="5"/>
    <s v="3"/>
    <x v="4"/>
    <d v="2023-06-30T00:00:00"/>
    <s v="Jorge Manuel Chu Kuzan"/>
    <s v="958 685 691"/>
    <s v="SI"/>
    <s v="No Asignado"/>
    <s v=""/>
    <x v="0"/>
    <s v=""/>
    <m/>
    <x v="10"/>
    <s v="UTILIZADOS POR LA ENTIDAD"/>
    <m/>
    <m/>
    <m/>
    <m/>
    <n v="372538"/>
    <n v="372538"/>
    <n v="372538"/>
    <n v="372538"/>
    <m/>
    <m/>
    <m/>
    <m/>
    <x v="49"/>
    <m/>
    <m/>
    <m/>
    <n v="1490152"/>
    <m/>
    <s v=""/>
    <s v="SI"/>
    <s v=""/>
    <m/>
    <m/>
  </r>
  <r>
    <x v="8"/>
    <s v="2650"/>
    <s v="Gerencia de Administración y Logística"/>
    <s v="Infraestructura"/>
    <m/>
    <m/>
    <m/>
    <m/>
    <m/>
    <x v="8"/>
    <m/>
    <m/>
    <s v="UPS Y OTROS"/>
    <s v="NO"/>
    <x v="1"/>
    <m/>
    <m/>
    <m/>
    <m/>
    <x v="1"/>
    <m/>
    <x v="1"/>
    <m/>
    <m/>
    <m/>
    <s v="SI"/>
    <s v="No Asignado"/>
    <s v=""/>
    <x v="0"/>
    <s v=""/>
    <m/>
    <x v="2"/>
    <s v="MAQ. IMPRESORAS, PC Y OTROS ACCESORIOS"/>
    <m/>
    <m/>
    <m/>
    <m/>
    <m/>
    <m/>
    <m/>
    <m/>
    <m/>
    <m/>
    <m/>
    <n v="51684"/>
    <x v="50"/>
    <m/>
    <m/>
    <m/>
    <n v="51684"/>
    <m/>
    <s v=""/>
    <m/>
    <m/>
    <m/>
    <m/>
  </r>
  <r>
    <x v="8"/>
    <s v="2650"/>
    <s v="Gerencia de Administración y Logística"/>
    <s v="Infraestructura"/>
    <m/>
    <m/>
    <m/>
    <m/>
    <m/>
    <x v="8"/>
    <m/>
    <m/>
    <s v="AIRE ACONDICIONADO"/>
    <s v="NO"/>
    <x v="1"/>
    <m/>
    <m/>
    <m/>
    <m/>
    <x v="1"/>
    <m/>
    <x v="1"/>
    <m/>
    <m/>
    <m/>
    <s v="SI"/>
    <s v="No Asignado"/>
    <s v=""/>
    <x v="0"/>
    <s v=""/>
    <m/>
    <x v="11"/>
    <s v="ARTEFACTOS ELÉCTRICOS"/>
    <m/>
    <m/>
    <m/>
    <m/>
    <m/>
    <m/>
    <m/>
    <m/>
    <m/>
    <m/>
    <m/>
    <n v="46247"/>
    <x v="51"/>
    <m/>
    <m/>
    <m/>
    <n v="46247"/>
    <m/>
    <s v=""/>
    <m/>
    <m/>
    <m/>
    <m/>
  </r>
  <r>
    <x v="8"/>
    <s v="2650"/>
    <s v="Gerencia de Administración y Logística"/>
    <s v="Infraestructura"/>
    <m/>
    <m/>
    <m/>
    <m/>
    <m/>
    <x v="8"/>
    <m/>
    <m/>
    <s v="GRUPO ELECTROGENO"/>
    <s v="NO"/>
    <x v="1"/>
    <m/>
    <m/>
    <m/>
    <m/>
    <x v="1"/>
    <m/>
    <x v="1"/>
    <m/>
    <m/>
    <m/>
    <s v="SI"/>
    <s v="No Asignado"/>
    <s v=""/>
    <x v="0"/>
    <s v=""/>
    <m/>
    <x v="4"/>
    <s v="GRUPOS ELECTRÓGENOS"/>
    <m/>
    <m/>
    <m/>
    <m/>
    <m/>
    <m/>
    <m/>
    <m/>
    <m/>
    <m/>
    <m/>
    <n v="81357"/>
    <x v="52"/>
    <m/>
    <m/>
    <m/>
    <n v="81357"/>
    <m/>
    <s v=""/>
    <m/>
    <m/>
    <m/>
    <m/>
  </r>
  <r>
    <x v="8"/>
    <s v="2650"/>
    <s v="Gerencia de Administración y Logística"/>
    <s v="Infraestructura"/>
    <m/>
    <m/>
    <m/>
    <m/>
    <m/>
    <x v="8"/>
    <m/>
    <m/>
    <s v="PASAJES PERSONAL DEL BANCO"/>
    <s v="NO"/>
    <x v="1"/>
    <m/>
    <m/>
    <m/>
    <m/>
    <x v="1"/>
    <m/>
    <x v="1"/>
    <m/>
    <m/>
    <m/>
    <s v="SI"/>
    <s v="No Asignado"/>
    <s v=""/>
    <x v="0"/>
    <s v=""/>
    <m/>
    <x v="7"/>
    <s v="PASAJES REPUBLICA "/>
    <m/>
    <n v="1760"/>
    <n v="1760"/>
    <n v="1760"/>
    <m/>
    <m/>
    <m/>
    <m/>
    <m/>
    <m/>
    <m/>
    <m/>
    <x v="53"/>
    <m/>
    <m/>
    <m/>
    <n v="5280"/>
    <m/>
    <s v=""/>
    <m/>
    <m/>
    <m/>
    <m/>
  </r>
  <r>
    <x v="8"/>
    <s v="2650"/>
    <s v="Gerencia de Administración y Logística"/>
    <s v="Infraestructura"/>
    <m/>
    <m/>
    <m/>
    <m/>
    <m/>
    <x v="8"/>
    <m/>
    <m/>
    <s v="VIATICOS DE PERSONAL DEL BANCO"/>
    <s v="NO"/>
    <x v="1"/>
    <m/>
    <m/>
    <m/>
    <m/>
    <x v="1"/>
    <m/>
    <x v="1"/>
    <m/>
    <m/>
    <m/>
    <s v="SI"/>
    <s v="No Asignado"/>
    <s v=""/>
    <x v="0"/>
    <s v=""/>
    <m/>
    <x v="8"/>
    <s v="VIÁTICOS REPUBLICA"/>
    <m/>
    <n v="840"/>
    <n v="840"/>
    <n v="840"/>
    <n v="840"/>
    <m/>
    <m/>
    <m/>
    <m/>
    <m/>
    <m/>
    <m/>
    <x v="54"/>
    <m/>
    <m/>
    <m/>
    <n v="3360"/>
    <m/>
    <s v=""/>
    <m/>
    <m/>
    <m/>
    <m/>
  </r>
  <r>
    <x v="8"/>
    <s v="2650"/>
    <s v="Gerencia de Administración y Logística"/>
    <s v="Infraestructura"/>
    <m/>
    <m/>
    <m/>
    <m/>
    <m/>
    <x v="8"/>
    <m/>
    <m/>
    <s v="ALQUILER DE LOCAL"/>
    <s v="NO"/>
    <x v="1"/>
    <m/>
    <m/>
    <m/>
    <m/>
    <x v="1"/>
    <m/>
    <x v="1"/>
    <m/>
    <m/>
    <m/>
    <s v="SI"/>
    <s v="No Asignado"/>
    <s v=""/>
    <x v="0"/>
    <s v=""/>
    <m/>
    <x v="12"/>
    <s v="ALQUILERES OFICINAS"/>
    <m/>
    <m/>
    <n v="2500"/>
    <n v="2500"/>
    <n v="2500"/>
    <n v="2500"/>
    <n v="2500"/>
    <n v="2500"/>
    <n v="2500"/>
    <n v="2500"/>
    <m/>
    <m/>
    <x v="55"/>
    <m/>
    <m/>
    <m/>
    <n v="20000"/>
    <m/>
    <s v=""/>
    <m/>
    <m/>
    <m/>
    <m/>
  </r>
  <r>
    <x v="8"/>
    <s v="2650"/>
    <s v="Gerencia de Administración y Logística"/>
    <s v="Infraestructura"/>
    <m/>
    <m/>
    <m/>
    <m/>
    <m/>
    <x v="8"/>
    <m/>
    <m/>
    <s v="MOVILIDAD LOCAL"/>
    <s v="NO"/>
    <x v="1"/>
    <m/>
    <m/>
    <m/>
    <m/>
    <x v="1"/>
    <m/>
    <x v="1"/>
    <m/>
    <m/>
    <m/>
    <s v="SI"/>
    <s v="No Asignado"/>
    <s v=""/>
    <x v="0"/>
    <s v=""/>
    <m/>
    <x v="9"/>
    <s v="MOVILIDAD SERVICIO LOCAL"/>
    <m/>
    <n v="240"/>
    <n v="240"/>
    <n v="240"/>
    <n v="240"/>
    <m/>
    <m/>
    <m/>
    <m/>
    <m/>
    <m/>
    <m/>
    <x v="56"/>
    <m/>
    <m/>
    <m/>
    <n v="960"/>
    <m/>
    <s v=""/>
    <m/>
    <s v="En presupuesto esta combinada con esta cuenta4513012924"/>
    <m/>
    <m/>
  </r>
  <r>
    <x v="8"/>
    <s v="2650"/>
    <s v="Gerencia de Administración y Logística"/>
    <s v="Infraestructura"/>
    <m/>
    <m/>
    <m/>
    <m/>
    <m/>
    <x v="8"/>
    <m/>
    <m/>
    <s v="TRANFORMADOR Y OTROS"/>
    <s v="NO"/>
    <x v="1"/>
    <m/>
    <m/>
    <m/>
    <m/>
    <x v="1"/>
    <m/>
    <x v="1"/>
    <m/>
    <m/>
    <m/>
    <s v="SI"/>
    <s v="No Asignado"/>
    <s v=""/>
    <x v="0"/>
    <s v=""/>
    <m/>
    <x v="15"/>
    <s v="OTRAS"/>
    <m/>
    <m/>
    <m/>
    <m/>
    <m/>
    <m/>
    <m/>
    <m/>
    <m/>
    <m/>
    <m/>
    <n v="160016"/>
    <x v="57"/>
    <m/>
    <m/>
    <m/>
    <n v="160016"/>
    <m/>
    <s v=""/>
    <m/>
    <s v="SE AUMENTO"/>
    <m/>
    <m/>
  </r>
  <r>
    <x v="9"/>
    <s v="2650"/>
    <s v="Gerencia de Administración y Logística"/>
    <s v="Infraestructura"/>
    <s v=""/>
    <s v="2650"/>
    <s v="Gerencia de Administración y Logística"/>
    <s v="Infraestructura"/>
    <s v=""/>
    <x v="9"/>
    <s v="Obras"/>
    <s v="Moderada"/>
    <s v="OBRAS CIVILES"/>
    <s v="NO"/>
    <x v="0"/>
    <s v="OEI 4: Mejorar la experiencia del cliente"/>
    <s v="Contratación"/>
    <s v="Significativa"/>
    <s v="NO"/>
    <x v="3"/>
    <s v="3"/>
    <x v="6"/>
    <d v="2023-11-30T00:00:00"/>
    <s v="Jorge Manuel Chu Kuzan"/>
    <s v="958 685 691"/>
    <s v="SI"/>
    <s v="No Asignado"/>
    <s v=""/>
    <x v="0"/>
    <s v=""/>
    <m/>
    <x v="10"/>
    <s v="UTILIZADOS POR LA ENTIDAD"/>
    <m/>
    <m/>
    <m/>
    <m/>
    <m/>
    <m/>
    <m/>
    <m/>
    <m/>
    <n v="100000"/>
    <n v="300000"/>
    <n v="300000"/>
    <x v="58"/>
    <m/>
    <m/>
    <m/>
    <n v="700000"/>
    <m/>
    <s v=""/>
    <s v="SI"/>
    <s v=""/>
    <m/>
    <m/>
  </r>
  <r>
    <x v="10"/>
    <s v="2650"/>
    <s v="Gerencia de Administración y Logística"/>
    <s v="Infraestructura"/>
    <s v=""/>
    <s v="2650"/>
    <s v="Gerencia de Administración y Logística"/>
    <s v="Infraestructura"/>
    <s v=""/>
    <x v="9"/>
    <s v="Obras"/>
    <s v="Moderada"/>
    <s v="PASAJES PERSONAL DEL BANCO"/>
    <s v="NO"/>
    <x v="1"/>
    <m/>
    <m/>
    <m/>
    <m/>
    <x v="1"/>
    <m/>
    <x v="1"/>
    <m/>
    <m/>
    <m/>
    <s v="SI"/>
    <s v="No Asignado"/>
    <s v=""/>
    <x v="0"/>
    <s v=""/>
    <m/>
    <x v="7"/>
    <s v="PASAJES REPUBLICA "/>
    <n v="1760"/>
    <n v="1760"/>
    <n v="880"/>
    <n v="880"/>
    <m/>
    <m/>
    <m/>
    <m/>
    <m/>
    <m/>
    <m/>
    <m/>
    <x v="53"/>
    <m/>
    <m/>
    <m/>
    <n v="5280"/>
    <m/>
    <s v=""/>
    <s v="SI"/>
    <s v=""/>
    <m/>
    <m/>
  </r>
  <r>
    <x v="10"/>
    <s v="2650"/>
    <s v="Gerencia de Administración y Logística"/>
    <s v="Infraestructura"/>
    <m/>
    <m/>
    <m/>
    <m/>
    <m/>
    <x v="9"/>
    <m/>
    <m/>
    <s v="VIÁTICOS REPUBLICA"/>
    <s v="NO"/>
    <x v="1"/>
    <m/>
    <m/>
    <m/>
    <m/>
    <x v="1"/>
    <m/>
    <x v="1"/>
    <m/>
    <m/>
    <m/>
    <s v="SI"/>
    <s v="No Asignado"/>
    <s v=""/>
    <x v="0"/>
    <s v=""/>
    <m/>
    <x v="8"/>
    <s v="VIÁTICOS REPUBLICA"/>
    <n v="840"/>
    <n v="840"/>
    <n v="840"/>
    <m/>
    <m/>
    <m/>
    <m/>
    <m/>
    <m/>
    <m/>
    <m/>
    <m/>
    <x v="18"/>
    <m/>
    <m/>
    <m/>
    <n v="2520"/>
    <m/>
    <s v=""/>
    <m/>
    <m/>
    <m/>
    <m/>
  </r>
  <r>
    <x v="10"/>
    <s v="2650"/>
    <s v="Gerencia de Administración y Logística"/>
    <s v="Infraestructura"/>
    <m/>
    <m/>
    <m/>
    <m/>
    <m/>
    <x v="9"/>
    <m/>
    <m/>
    <s v="ALQUILER DE OFICINA"/>
    <s v="NO"/>
    <x v="1"/>
    <m/>
    <m/>
    <m/>
    <m/>
    <x v="1"/>
    <m/>
    <x v="1"/>
    <m/>
    <m/>
    <m/>
    <s v="SI"/>
    <s v="No Asignado"/>
    <s v=""/>
    <x v="0"/>
    <s v=""/>
    <m/>
    <x v="12"/>
    <s v="ALQUILERES OFICINAS"/>
    <n v="2000"/>
    <n v="2000"/>
    <n v="2000"/>
    <n v="2000"/>
    <m/>
    <m/>
    <m/>
    <m/>
    <m/>
    <m/>
    <m/>
    <m/>
    <x v="59"/>
    <m/>
    <m/>
    <m/>
    <n v="8000"/>
    <m/>
    <s v=""/>
    <m/>
    <m/>
    <m/>
    <m/>
  </r>
  <r>
    <x v="10"/>
    <s v="2650"/>
    <s v="Gerencia de Administración y Logística"/>
    <s v="Infraestructura"/>
    <m/>
    <m/>
    <m/>
    <m/>
    <m/>
    <x v="9"/>
    <m/>
    <m/>
    <s v="MOVILIDAD SERVICIO LOCAL"/>
    <s v="NO"/>
    <x v="1"/>
    <m/>
    <m/>
    <m/>
    <m/>
    <x v="1"/>
    <m/>
    <x v="1"/>
    <m/>
    <m/>
    <m/>
    <s v="SI"/>
    <s v="No Asignado"/>
    <s v=""/>
    <x v="0"/>
    <s v=""/>
    <m/>
    <x v="9"/>
    <s v="MOVILIDAD SERVICIO LOCAL"/>
    <m/>
    <m/>
    <m/>
    <n v="240"/>
    <n v="240"/>
    <n v="240"/>
    <m/>
    <m/>
    <m/>
    <m/>
    <m/>
    <m/>
    <x v="9"/>
    <m/>
    <m/>
    <m/>
    <n v="720"/>
    <m/>
    <s v=""/>
    <m/>
    <s v="En presupuesto esta combinada con esta cuenta4513012924"/>
    <m/>
    <m/>
  </r>
  <r>
    <x v="11"/>
    <s v="2650"/>
    <s v="Gerencia de Administración y Logística"/>
    <s v="Infraestructura"/>
    <s v=""/>
    <s v="2650"/>
    <s v="Gerencia de Administración y Logística"/>
    <s v="Infraestructura"/>
    <s v=""/>
    <x v="10"/>
    <s v="Obras"/>
    <s v="Alta"/>
    <s v="OBRAS CIVILES"/>
    <s v="NO"/>
    <x v="2"/>
    <s v="OEI 4: Mejorar la experiencia del cliente"/>
    <s v="Contratación"/>
    <s v="No Significativa"/>
    <s v="NO"/>
    <x v="6"/>
    <s v="9"/>
    <x v="7"/>
    <s v="marco"/>
    <s v="Jorge Manuel Chu Kuzan"/>
    <s v="958 685 691"/>
    <s v="SI"/>
    <s v="No Asignado"/>
    <s v=""/>
    <x v="0"/>
    <s v="028543"/>
    <d v="2023-03-01T00:00:00"/>
    <x v="0"/>
    <s v="UTILIZADOS POR LA ENTIDAD"/>
    <m/>
    <m/>
    <m/>
    <n v="767013"/>
    <n v="929009"/>
    <n v="596616"/>
    <m/>
    <m/>
    <m/>
    <m/>
    <m/>
    <m/>
    <x v="60"/>
    <m/>
    <m/>
    <m/>
    <n v="2292638"/>
    <n v="1"/>
    <m/>
    <s v="SI"/>
    <s v=""/>
    <m/>
    <m/>
  </r>
  <r>
    <x v="11"/>
    <s v="2650"/>
    <s v="Gerencia de Administración y Logística"/>
    <s v="Infraestructura"/>
    <m/>
    <m/>
    <m/>
    <m/>
    <m/>
    <x v="10"/>
    <m/>
    <m/>
    <s v="SILLAS MODULOS CREDENZAS Y OTROS"/>
    <s v="NO"/>
    <x v="1"/>
    <m/>
    <m/>
    <m/>
    <m/>
    <x v="1"/>
    <m/>
    <x v="1"/>
    <m/>
    <m/>
    <m/>
    <s v="SI"/>
    <s v="No Asignado"/>
    <s v=""/>
    <x v="0"/>
    <s v=""/>
    <m/>
    <x v="1"/>
    <s v="MUEBLES"/>
    <m/>
    <m/>
    <m/>
    <m/>
    <m/>
    <m/>
    <m/>
    <m/>
    <m/>
    <m/>
    <m/>
    <n v="19067"/>
    <x v="61"/>
    <m/>
    <m/>
    <m/>
    <n v="19067"/>
    <n v="10"/>
    <n v="1906.7"/>
    <m/>
    <m/>
    <m/>
    <m/>
  </r>
  <r>
    <x v="11"/>
    <s v="2650"/>
    <s v="Gerencia de Administración y Logística"/>
    <s v="Infraestructura"/>
    <m/>
    <m/>
    <m/>
    <m/>
    <m/>
    <x v="10"/>
    <m/>
    <m/>
    <s v="UPS"/>
    <s v="NO"/>
    <x v="1"/>
    <m/>
    <m/>
    <m/>
    <m/>
    <x v="1"/>
    <m/>
    <x v="1"/>
    <m/>
    <m/>
    <m/>
    <s v="SI"/>
    <s v="No Asignado"/>
    <s v=""/>
    <x v="0"/>
    <s v=""/>
    <m/>
    <x v="2"/>
    <s v="MAQ. IMPRESORAS, PC Y OTROS ACCESORIOS"/>
    <m/>
    <m/>
    <m/>
    <m/>
    <m/>
    <m/>
    <m/>
    <m/>
    <m/>
    <m/>
    <m/>
    <n v="67797"/>
    <x v="62"/>
    <m/>
    <m/>
    <m/>
    <n v="67797"/>
    <n v="1"/>
    <n v="67797"/>
    <m/>
    <m/>
    <m/>
    <m/>
  </r>
  <r>
    <x v="11"/>
    <s v="2650"/>
    <s v="Gerencia de Administración y Logística"/>
    <s v="Infraestructura"/>
    <m/>
    <m/>
    <m/>
    <m/>
    <m/>
    <x v="10"/>
    <m/>
    <m/>
    <s v="MESA DE FORMULARIOS Y MODULOS"/>
    <s v="NO"/>
    <x v="1"/>
    <m/>
    <m/>
    <m/>
    <m/>
    <x v="1"/>
    <m/>
    <x v="1"/>
    <m/>
    <m/>
    <m/>
    <s v="SI"/>
    <s v="No Asignado"/>
    <s v=""/>
    <x v="0"/>
    <s v=""/>
    <m/>
    <x v="3"/>
    <s v="OTROS BIENES Y EQUIPOS DE OFICINA"/>
    <m/>
    <m/>
    <m/>
    <m/>
    <m/>
    <m/>
    <m/>
    <m/>
    <m/>
    <m/>
    <m/>
    <n v="22881"/>
    <x v="63"/>
    <m/>
    <m/>
    <m/>
    <n v="22881"/>
    <m/>
    <s v=""/>
    <m/>
    <m/>
    <m/>
    <m/>
  </r>
  <r>
    <x v="11"/>
    <s v="2650"/>
    <s v="Gerencia de Administración y Logística"/>
    <s v="Infraestructura"/>
    <m/>
    <m/>
    <m/>
    <m/>
    <m/>
    <x v="10"/>
    <m/>
    <m/>
    <s v="GRUPO ELECTROGENO"/>
    <s v="NO"/>
    <x v="1"/>
    <m/>
    <m/>
    <m/>
    <m/>
    <x v="1"/>
    <m/>
    <x v="1"/>
    <m/>
    <m/>
    <m/>
    <s v="SI"/>
    <s v="No Asignado"/>
    <s v=""/>
    <x v="0"/>
    <s v=""/>
    <m/>
    <x v="4"/>
    <s v="GRUPOS ELECTRÓGENOS"/>
    <m/>
    <m/>
    <m/>
    <m/>
    <m/>
    <m/>
    <m/>
    <m/>
    <m/>
    <m/>
    <m/>
    <n v="40678"/>
    <x v="64"/>
    <m/>
    <m/>
    <m/>
    <n v="40678"/>
    <n v="1"/>
    <n v="40678"/>
    <m/>
    <m/>
    <m/>
    <m/>
  </r>
  <r>
    <x v="11"/>
    <s v="2650"/>
    <s v="Gerencia de Administración y Logística"/>
    <s v="Infraestructura"/>
    <m/>
    <m/>
    <m/>
    <m/>
    <m/>
    <x v="10"/>
    <m/>
    <m/>
    <s v="TRANSFORMADOR EXTINTOR Y OTROS"/>
    <s v="NO"/>
    <x v="1"/>
    <m/>
    <m/>
    <m/>
    <m/>
    <x v="1"/>
    <m/>
    <x v="1"/>
    <m/>
    <m/>
    <m/>
    <s v="SI"/>
    <s v="No Asignado"/>
    <s v=""/>
    <x v="0"/>
    <s v=""/>
    <m/>
    <x v="5"/>
    <s v="OTRAS"/>
    <m/>
    <m/>
    <m/>
    <m/>
    <m/>
    <m/>
    <m/>
    <m/>
    <m/>
    <m/>
    <m/>
    <n v="14157"/>
    <x v="65"/>
    <m/>
    <m/>
    <m/>
    <n v="14157"/>
    <n v="6"/>
    <n v="2359.5"/>
    <m/>
    <m/>
    <m/>
    <m/>
  </r>
  <r>
    <x v="11"/>
    <s v="2650"/>
    <s v="Gerencia de Administración y Logística"/>
    <s v="Infraestructura"/>
    <m/>
    <m/>
    <m/>
    <m/>
    <m/>
    <x v="10"/>
    <m/>
    <m/>
    <s v="LETREROS Y OTROS"/>
    <s v="NO"/>
    <x v="1"/>
    <m/>
    <m/>
    <m/>
    <m/>
    <x v="1"/>
    <m/>
    <x v="1"/>
    <m/>
    <m/>
    <m/>
    <s v="SI"/>
    <s v="No Asignado"/>
    <s v=""/>
    <x v="0"/>
    <s v=""/>
    <m/>
    <x v="6"/>
    <s v="OTROS SUMINISTROS"/>
    <m/>
    <m/>
    <m/>
    <m/>
    <m/>
    <m/>
    <m/>
    <m/>
    <m/>
    <m/>
    <m/>
    <n v="2966"/>
    <x v="66"/>
    <m/>
    <m/>
    <m/>
    <n v="2966"/>
    <n v="5"/>
    <n v="593.20000000000005"/>
    <m/>
    <m/>
    <m/>
    <m/>
  </r>
  <r>
    <x v="12"/>
    <s v="2650"/>
    <s v="Gerencia de Administración y Logística"/>
    <s v="Infraestructura"/>
    <s v=""/>
    <s v="2650"/>
    <s v="Gerencia de Administración y Logística"/>
    <s v="Infraestructura"/>
    <s v=""/>
    <x v="11"/>
    <s v="Obras"/>
    <s v="Moderada"/>
    <s v="obras civiles"/>
    <s v="NO"/>
    <x v="0"/>
    <s v="OEI 4: Mejorar la experiencia del cliente"/>
    <s v="Contratación"/>
    <s v="No Significativa"/>
    <s v="NO"/>
    <x v="0"/>
    <s v="5"/>
    <x v="8"/>
    <s v="junio"/>
    <s v="Jorge Manuel Chu Kuzan"/>
    <s v="958 685 691"/>
    <s v="SI"/>
    <s v="No Asignado"/>
    <s v=""/>
    <x v="0"/>
    <s v=""/>
    <m/>
    <x v="0"/>
    <s v="UTILIZADOS POR LA ENTIDAD"/>
    <m/>
    <m/>
    <m/>
    <n v="533109"/>
    <n v="533109"/>
    <n v="533109"/>
    <n v="533109"/>
    <n v="533109"/>
    <m/>
    <m/>
    <m/>
    <m/>
    <x v="67"/>
    <m/>
    <m/>
    <m/>
    <n v="2665545"/>
    <n v="1"/>
    <n v="2665545"/>
    <s v="SI"/>
    <s v=""/>
    <m/>
    <m/>
  </r>
  <r>
    <x v="12"/>
    <s v="2650"/>
    <s v="Gerencia de Administración y Logística"/>
    <s v="Infraestructura"/>
    <m/>
    <m/>
    <m/>
    <m/>
    <m/>
    <x v="11"/>
    <m/>
    <m/>
    <s v="pasajes terrestre"/>
    <s v="NO"/>
    <x v="1"/>
    <m/>
    <m/>
    <m/>
    <m/>
    <x v="1"/>
    <m/>
    <x v="1"/>
    <m/>
    <m/>
    <m/>
    <s v="SI"/>
    <s v="No Asignado"/>
    <s v=""/>
    <x v="0"/>
    <s v=""/>
    <m/>
    <x v="7"/>
    <s v="PASAJES REPUBLICA "/>
    <m/>
    <m/>
    <m/>
    <n v="300"/>
    <n v="300"/>
    <n v="300"/>
    <m/>
    <m/>
    <m/>
    <m/>
    <m/>
    <m/>
    <x v="68"/>
    <m/>
    <m/>
    <m/>
    <n v="900"/>
    <m/>
    <s v=""/>
    <m/>
    <m/>
    <m/>
    <m/>
  </r>
  <r>
    <x v="12"/>
    <s v="2650"/>
    <s v="Gerencia de Administración y Logística"/>
    <s v="Infraestructura"/>
    <m/>
    <m/>
    <m/>
    <m/>
    <m/>
    <x v="11"/>
    <m/>
    <m/>
    <s v="viaticospersonal nombrado"/>
    <s v="NO"/>
    <x v="1"/>
    <m/>
    <m/>
    <m/>
    <m/>
    <x v="1"/>
    <m/>
    <x v="1"/>
    <m/>
    <m/>
    <m/>
    <s v="SI"/>
    <s v="No Asignado"/>
    <s v=""/>
    <x v="0"/>
    <s v=""/>
    <m/>
    <x v="8"/>
    <s v="VIÁTICOS REPUBLICA"/>
    <m/>
    <m/>
    <m/>
    <n v="210"/>
    <n v="210"/>
    <n v="210"/>
    <m/>
    <m/>
    <m/>
    <m/>
    <m/>
    <m/>
    <x v="69"/>
    <m/>
    <m/>
    <m/>
    <n v="630"/>
    <m/>
    <s v=""/>
    <m/>
    <m/>
    <m/>
    <m/>
  </r>
  <r>
    <x v="12"/>
    <s v="2650"/>
    <s v="Gerencia de Administración y Logística"/>
    <s v="Infraestructura"/>
    <m/>
    <m/>
    <m/>
    <m/>
    <m/>
    <x v="11"/>
    <m/>
    <m/>
    <s v="adecuacion de local temporal"/>
    <s v="NO"/>
    <x v="1"/>
    <m/>
    <m/>
    <m/>
    <m/>
    <x v="1"/>
    <m/>
    <x v="1"/>
    <m/>
    <m/>
    <m/>
    <s v="SI"/>
    <s v="No Asignado"/>
    <s v=""/>
    <x v="0"/>
    <s v=""/>
    <m/>
    <x v="13"/>
    <s v="REPARACION Y MANTENIMIENTO INMUEBLES-OTROS"/>
    <m/>
    <m/>
    <m/>
    <m/>
    <m/>
    <n v="35000"/>
    <m/>
    <m/>
    <m/>
    <m/>
    <m/>
    <m/>
    <x v="20"/>
    <m/>
    <m/>
    <m/>
    <n v="35000"/>
    <m/>
    <s v=""/>
    <m/>
    <m/>
    <m/>
    <m/>
  </r>
  <r>
    <x v="13"/>
    <s v="2650"/>
    <s v="Gerencia de Administración y Logística"/>
    <s v="Infraestructura"/>
    <s v=""/>
    <s v="2650"/>
    <s v="Gerencia de Administración y Logística"/>
    <s v="Infraestructura"/>
    <s v=""/>
    <x v="12"/>
    <s v="Obras"/>
    <s v="Moderada"/>
    <s v="obras civiles"/>
    <s v="NO"/>
    <x v="0"/>
    <s v="OEI 4: Mejorar la experiencia del cliente"/>
    <s v="Contratación"/>
    <s v="No Significativa"/>
    <s v="NO"/>
    <x v="3"/>
    <s v="2"/>
    <x v="9"/>
    <s v="junio"/>
    <s v="Jorge Manuel Chu Kuzan"/>
    <s v="958 685 691"/>
    <s v="SI"/>
    <s v="No Asignado"/>
    <s v=""/>
    <x v="0"/>
    <s v=""/>
    <m/>
    <x v="0"/>
    <s v="UTILIZADOS POR LA ENTIDAD"/>
    <m/>
    <m/>
    <m/>
    <m/>
    <m/>
    <m/>
    <m/>
    <m/>
    <m/>
    <n v="50000"/>
    <n v="100000"/>
    <n v="50000"/>
    <x v="70"/>
    <m/>
    <m/>
    <m/>
    <n v="200000"/>
    <n v="1"/>
    <n v="200000"/>
    <s v="SI"/>
    <s v=""/>
    <m/>
    <m/>
  </r>
  <r>
    <x v="14"/>
    <s v="2650"/>
    <s v="Gerencia de Administración y Logística"/>
    <s v="Infraestructura"/>
    <s v=""/>
    <s v="2650"/>
    <s v="Gerencia de Administración y Logística"/>
    <s v="Infraestructura"/>
    <s v=""/>
    <x v="13"/>
    <s v="Obras"/>
    <s v="Moderada"/>
    <s v="obras civiles"/>
    <s v="NO"/>
    <x v="2"/>
    <s v="OEI 4: Mejorar la experiencia del cliente"/>
    <s v="Contratación"/>
    <s v="No Significativa"/>
    <s v="NO"/>
    <x v="7"/>
    <n v="12"/>
    <x v="1"/>
    <m/>
    <s v="Jorge Manuel Chu Kuzan"/>
    <s v="958 685 691"/>
    <s v="SI"/>
    <s v="No Asignado"/>
    <s v=""/>
    <x v="0"/>
    <s v=""/>
    <m/>
    <x v="13"/>
    <s v="REPARACION Y MANTENIMIENTO INMUEBLES-OTROS"/>
    <m/>
    <m/>
    <m/>
    <m/>
    <m/>
    <m/>
    <m/>
    <n v="36000"/>
    <n v="36000"/>
    <n v="36000"/>
    <n v="71000"/>
    <n v="36000"/>
    <x v="71"/>
    <m/>
    <m/>
    <m/>
    <n v="215000"/>
    <n v="1"/>
    <n v="200000"/>
    <s v="SI"/>
    <s v=""/>
    <m/>
    <m/>
  </r>
  <r>
    <x v="15"/>
    <s v="2650"/>
    <s v="Gerencia de Administración y Logística"/>
    <s v="Infraestructura"/>
    <m/>
    <s v="2650"/>
    <s v="Gerencia de Administración y Logística"/>
    <s v="Infraestructura"/>
    <m/>
    <x v="14"/>
    <s v="servicios"/>
    <s v="Moderada"/>
    <s v="Comisión de servicios a nivel nacional"/>
    <s v="NO"/>
    <x v="2"/>
    <s v="OEI 4: Mejorar la experiencia del cliente"/>
    <m/>
    <m/>
    <s v="SI"/>
    <x v="1"/>
    <m/>
    <x v="1"/>
    <m/>
    <s v="Jorge Manuel Chu Kuzan"/>
    <s v="958 685 691"/>
    <s v="SI"/>
    <s v="No Asignado"/>
    <m/>
    <x v="1"/>
    <m/>
    <m/>
    <x v="16"/>
    <s v="PASAJES LOCADORES DE SERVICIO"/>
    <n v="5519"/>
    <n v="2040"/>
    <n v="2040"/>
    <n v="2040"/>
    <n v="2040"/>
    <n v="2040"/>
    <m/>
    <m/>
    <m/>
    <m/>
    <m/>
    <m/>
    <x v="72"/>
    <m/>
    <m/>
    <m/>
    <n v="15719"/>
    <m/>
    <s v=""/>
    <m/>
    <m/>
    <m/>
    <m/>
  </r>
  <r>
    <x v="16"/>
    <s v="2650"/>
    <s v="Gerencia de Administración y Logística"/>
    <s v="Infraestructura"/>
    <m/>
    <s v="2650"/>
    <s v="Gerencia de Administración y Logística"/>
    <s v="Infraestructura"/>
    <m/>
    <x v="14"/>
    <s v="servicios"/>
    <s v="Moderada"/>
    <s v="Comisión de servicios a nivel nacional"/>
    <s v="NO"/>
    <x v="2"/>
    <s v="OEI 4: Mejorar la experiencia del cliente"/>
    <m/>
    <m/>
    <s v="SI"/>
    <x v="1"/>
    <m/>
    <x v="1"/>
    <m/>
    <s v="Jorge Manuel Chu Kuzan"/>
    <s v="958 685 691"/>
    <s v="SI"/>
    <s v="No Asignado"/>
    <m/>
    <x v="1"/>
    <m/>
    <m/>
    <x v="17"/>
    <s v="VIATICOS  LOCADORES DE SERVICIOS"/>
    <n v="3520"/>
    <n v="3360"/>
    <n v="3360"/>
    <n v="360"/>
    <n v="360"/>
    <n v="264"/>
    <m/>
    <m/>
    <m/>
    <m/>
    <m/>
    <m/>
    <x v="73"/>
    <m/>
    <m/>
    <m/>
    <n v="11224"/>
    <m/>
    <s v=""/>
    <m/>
    <m/>
    <m/>
    <m/>
  </r>
  <r>
    <x v="17"/>
    <s v="2060"/>
    <s v="Gerencia de Administración y Logística"/>
    <s v="Seguridad"/>
    <s v=""/>
    <s v="2060"/>
    <s v="Gerencia de Administración y Logística"/>
    <s v="Seguridad"/>
    <s v=""/>
    <x v="15"/>
    <s v="servicios"/>
    <s v="Muy Alta"/>
    <s v="Vigilancia Personas Jurídicas"/>
    <s v="NO"/>
    <x v="2"/>
    <s v="OEI 10: Garantizar la estabilidad operativa"/>
    <s v="Contratación"/>
    <s v="Significativa"/>
    <s v="SI"/>
    <x v="6"/>
    <s v="36"/>
    <x v="10"/>
    <d v="2025-09-30T00:00:00"/>
    <s v="Dino Eduardo Aguilar Saldaña "/>
    <s v="944 209 389"/>
    <s v="SI"/>
    <s v="Asignado"/>
    <s v=""/>
    <x v="0"/>
    <s v="CO-028850-2022-BN"/>
    <d v="2025-09-30T00:00:00"/>
    <x v="18"/>
    <s v="VIGILANCIA PERSONAS JURIDICAS "/>
    <n v="936482"/>
    <n v="936482"/>
    <n v="936482"/>
    <n v="936482"/>
    <n v="936482"/>
    <n v="936482"/>
    <n v="936482"/>
    <n v="936482"/>
    <n v="936482"/>
    <n v="936482"/>
    <n v="936482"/>
    <n v="936483"/>
    <x v="74"/>
    <n v="12237630"/>
    <n v="9178222"/>
    <m/>
    <n v="32653637"/>
    <n v="1"/>
    <m/>
    <s v="NO"/>
    <s v="El servicio de vigilancia privada esta orientado a brindar protección a sus colaboradores y al publico que concurra a sus dependencias;  así como a resguardar sus valores, bienes patrimoniales e instalaciones, para cumplir adecuadamente sus funciones institucionales."/>
    <m/>
    <n v="2060"/>
  </r>
  <r>
    <x v="17"/>
    <s v="2060"/>
    <s v="Gerencia de Administración y Logística"/>
    <s v="Seguridad"/>
    <s v=""/>
    <s v="2060"/>
    <s v="Gerencia de Administración y Logística"/>
    <s v="Seguridad"/>
    <s v=""/>
    <x v="15"/>
    <s v="servicios"/>
    <s v="Muy Alta"/>
    <s v="Vigilancia Personas Jurídicas"/>
    <s v="NO"/>
    <x v="2"/>
    <s v="OEI 10: Garantizar la estabilidad operativa"/>
    <s v="Contratación"/>
    <s v="Significativa"/>
    <s v="SI"/>
    <x v="6"/>
    <s v="36"/>
    <x v="10"/>
    <d v="2025-09-30T00:00:00"/>
    <s v="Dino Eduardo Aguilar Saldaña "/>
    <s v="944 209 389"/>
    <s v="NO"/>
    <s v="Asignado"/>
    <s v=""/>
    <x v="0"/>
    <s v="CO-028850-2022-BN"/>
    <d v="2025-09-30T00:00:00"/>
    <x v="18"/>
    <s v="VIGILANCIA PERSONAS JURIDICAS "/>
    <n v="83320"/>
    <n v="83320"/>
    <n v="83320"/>
    <n v="83320"/>
    <n v="83320"/>
    <n v="83320"/>
    <n v="83320"/>
    <n v="83320"/>
    <n v="83320"/>
    <n v="83320"/>
    <n v="83320"/>
    <n v="83319"/>
    <x v="75"/>
    <n v="12237630"/>
    <n v="9178222"/>
    <m/>
    <n v="22415691"/>
    <n v="1"/>
    <m/>
    <s v="NO"/>
    <s v="El servicio de vigilancia privada esta orientado a brindar protección a sus colaboradores y al publico que concurra a sus dependencias;  así como a resguardar sus valores, bienes patrimoniales e instalaciones, para cumplir adecuadamente sus funciones institucionales."/>
    <m/>
    <m/>
  </r>
  <r>
    <x v="18"/>
    <s v="2060"/>
    <s v="Gerencia de Administración y Logística"/>
    <s v="Seguridad"/>
    <s v=""/>
    <s v="2060"/>
    <s v="Gerencia de Administración y Logística"/>
    <s v="Seguridad"/>
    <s v=""/>
    <x v="16"/>
    <s v="servicios"/>
    <s v="Muy Alta"/>
    <s v="Fuerzas Policiales"/>
    <s v="NO"/>
    <x v="2"/>
    <s v="OEI 10: Garantizar la estabilidad operativa"/>
    <s v="Contratación"/>
    <s v="Significativa"/>
    <s v="SI"/>
    <x v="6"/>
    <s v="24"/>
    <x v="11"/>
    <d v="2024-03-09T00:00:00"/>
    <s v="Dino Eduardo Aguilar Saldaña "/>
    <s v="944 209 389"/>
    <s v="SI"/>
    <s v="Asignado"/>
    <s v=""/>
    <x v="2"/>
    <s v="Convenio Sin Número"/>
    <d v="2024-03-09T00:00:00"/>
    <x v="19"/>
    <s v="FUERZAS POLICIALES"/>
    <n v="500000"/>
    <n v="500000"/>
    <n v="500000"/>
    <n v="500000"/>
    <n v="500000"/>
    <n v="500000"/>
    <n v="500000"/>
    <n v="500000"/>
    <n v="500000"/>
    <n v="500000"/>
    <n v="500000"/>
    <n v="500000"/>
    <x v="76"/>
    <n v="1150000"/>
    <m/>
    <m/>
    <n v="7150000"/>
    <n v="1"/>
    <n v="6150000"/>
    <s v="NO"/>
    <s v=""/>
    <m/>
    <n v="2060"/>
  </r>
  <r>
    <x v="19"/>
    <s v="2060"/>
    <s v="Gerencia de Administración y Logística"/>
    <s v="Seguridad"/>
    <s v=""/>
    <s v="2060"/>
    <s v="Gerencia de Administración y Logística"/>
    <s v="Seguridad"/>
    <s v=""/>
    <x v="17"/>
    <s v="servicios"/>
    <s v="Muy Alta"/>
    <s v="Mantenimiento y Reparación de Equipos de Alarmas y Seguridad"/>
    <s v="NO"/>
    <x v="0"/>
    <s v="OEI 10: Garantizar la estabilidad operativa"/>
    <s v="Contratación"/>
    <s v="Significativa"/>
    <s v="SI"/>
    <x v="0"/>
    <s v="36"/>
    <x v="12"/>
    <d v="2026-02-28T00:00:00"/>
    <s v="Dino Eduardo Aguilar Saldaña "/>
    <s v="944 209 389"/>
    <s v="SI"/>
    <s v="No Asignado"/>
    <s v=""/>
    <x v="0"/>
    <s v=""/>
    <m/>
    <x v="20"/>
    <s v="MANTENIMIENTO EQUIPOS DE ALARMA Y SEGURIDAD"/>
    <m/>
    <m/>
    <n v="211864"/>
    <n v="211864"/>
    <n v="211864"/>
    <n v="211864"/>
    <n v="211864"/>
    <n v="211864"/>
    <n v="211864"/>
    <n v="211864"/>
    <n v="211864"/>
    <n v="211868"/>
    <x v="77"/>
    <n v="2542373"/>
    <n v="2542373"/>
    <n v="423729"/>
    <n v="7627119"/>
    <n v="1"/>
    <n v="7627119"/>
    <s v="NO"/>
    <s v=""/>
    <m/>
    <n v="2060"/>
  </r>
  <r>
    <x v="20"/>
    <s v="2060"/>
    <s v="Gerencia de Administración y Logística"/>
    <s v="Seguridad"/>
    <s v=""/>
    <s v="2060"/>
    <s v="Gerencia de Administración y Logística"/>
    <s v="Seguridad"/>
    <s v=""/>
    <x v="18"/>
    <s v="servicios"/>
    <s v="Muy Alta"/>
    <s v="Mantenimiento y Reparación de Equipos de Alarmas y Seguridad"/>
    <s v="NO"/>
    <x v="0"/>
    <s v="OEI 10: Garantizar la estabilidad operativa"/>
    <s v="Contratación"/>
    <s v="Significativa"/>
    <s v="SI"/>
    <x v="0"/>
    <s v="36"/>
    <x v="12"/>
    <d v="2026-02-28T00:00:00"/>
    <s v="Dino Eduardo Aguilar Saldaña "/>
    <s v="944 209 389"/>
    <s v="SI"/>
    <s v="No Asignado"/>
    <s v=""/>
    <x v="0"/>
    <s v=""/>
    <m/>
    <x v="20"/>
    <s v="MANTENIMIENTO EQUIPOS DE ALARMA Y SEGURIDAD"/>
    <m/>
    <m/>
    <n v="188324"/>
    <n v="188324"/>
    <n v="188324"/>
    <n v="188324"/>
    <n v="188324"/>
    <n v="188324"/>
    <n v="188324"/>
    <n v="188324"/>
    <n v="188324"/>
    <n v="188324"/>
    <x v="78"/>
    <n v="2259888"/>
    <n v="2259888"/>
    <n v="376645"/>
    <n v="6779661"/>
    <n v="1"/>
    <n v="2711861"/>
    <s v="NO"/>
    <s v="El ppresente servicio permitira garantizar la operatividad de los equipos de seguridad electrónica instalados en el BN a nivel nacional, proceso que permitirá garantizar la operatividad del sistema de videovigilancia instalado en Agencias (con o sin ATMs), sede Elizalde, lobbyes de ATMs islas a nivel nacional."/>
    <m/>
    <n v="2060"/>
  </r>
  <r>
    <x v="21"/>
    <s v="2060"/>
    <s v="Gerencia de Administración y Logística"/>
    <s v="Seguridad"/>
    <s v=""/>
    <s v="2060"/>
    <s v="Gerencia de Administración y Logística"/>
    <s v="Seguridad"/>
    <s v=""/>
    <x v="19"/>
    <s v="servicios"/>
    <s v="Muy Alta"/>
    <s v="MANTENIMIENTO Y REPARACIÓN DE EQUIPOS DE ALARMA Y SEGURIDAD"/>
    <s v="NO"/>
    <x v="0"/>
    <s v="OEI 10: Garantizar la estabilidad operativa"/>
    <s v="Contratación"/>
    <s v="Significativa"/>
    <s v="SI"/>
    <x v="2"/>
    <s v="36"/>
    <x v="12"/>
    <d v="2026-02-28T00:00:00"/>
    <s v="Dino Eduardo Aguilar Saldaña "/>
    <s v="944 209 389"/>
    <s v="SI"/>
    <s v="No Asignado"/>
    <s v=""/>
    <x v="0"/>
    <s v=""/>
    <m/>
    <x v="20"/>
    <s v="MANTENIMIENTO EQUIPOS DE ALARMA Y SEGURIDAD"/>
    <m/>
    <m/>
    <n v="188324"/>
    <n v="188324"/>
    <n v="188324"/>
    <n v="188324"/>
    <n v="188324"/>
    <n v="188324"/>
    <n v="188324"/>
    <n v="188324"/>
    <n v="188324"/>
    <n v="188324"/>
    <x v="78"/>
    <n v="2259888"/>
    <n v="2259888"/>
    <n v="376645"/>
    <n v="6779661"/>
    <n v="1"/>
    <n v="6779661"/>
    <s v="NO"/>
    <s v="El presente proceso busca asegurar el correcto mantenimiento y funcionamiento de los sistemas de seguridad electrónica, garantizando la continuidad y operatividad de los servicios brindados a los usuarios internos y externos, así como la protección de bienes de la sede principal del Banco de la Nación. Vinculado al Plan Operativo 2022: “Mejorar el control interno y la gestión de los riesgos operativos”"/>
    <m/>
    <n v="2060"/>
  </r>
  <r>
    <x v="22"/>
    <s v="2060"/>
    <s v="Gerencia de Administración y Logística"/>
    <s v="Seguridad"/>
    <s v=""/>
    <s v="2060"/>
    <s v="Gerencia de Administración y Logística"/>
    <s v="Seguridad"/>
    <s v=""/>
    <x v="20"/>
    <s v="servicios"/>
    <s v="Muy Alta"/>
    <s v="MANTENIMIENTO Y REPARACIÓN DE EQUIPOS DE ALARMA Y SEGURIDAD "/>
    <s v="NO"/>
    <x v="0"/>
    <s v="OEI 10: Garantizar la estabilidad operativa"/>
    <s v="Contratación"/>
    <s v="Significativa"/>
    <s v="SI"/>
    <x v="2"/>
    <s v="36"/>
    <x v="12"/>
    <d v="2026-02-28T00:00:00"/>
    <s v="Dino Eduardo Aguilar Saldaña "/>
    <s v="944 209 389"/>
    <s v="SI"/>
    <s v="No Asignado"/>
    <s v=""/>
    <x v="0"/>
    <s v=""/>
    <m/>
    <x v="20"/>
    <s v="MANTENIMIENTO EQUIPOS DE ALARMA Y SEGURIDAD"/>
    <m/>
    <m/>
    <n v="30603"/>
    <n v="30603"/>
    <n v="30603"/>
    <n v="30603"/>
    <n v="30603"/>
    <n v="30603"/>
    <n v="30603"/>
    <n v="30603"/>
    <n v="30603"/>
    <n v="30599"/>
    <x v="79"/>
    <n v="367232"/>
    <n v="367232"/>
    <n v="61205"/>
    <n v="1101695"/>
    <n v="1"/>
    <n v="1101695"/>
    <s v="NO"/>
    <s v="El presente proceso busca garantizar la continuidad operativa delos servicios brindados a los usuarios internos y externos, asegurando y manteniendo la correcta operatividad del sistema de detección de incendio de la Sede Oficina Principal. Vinculado al Plan Operativo 2022: “Mejorar el control interno y la gestión de los riesgos operativos”"/>
    <m/>
    <n v="2060"/>
  </r>
  <r>
    <x v="23"/>
    <s v="2060"/>
    <s v="Gerencia de Administración y Logística"/>
    <s v="Seguridad"/>
    <s v=""/>
    <s v="2060"/>
    <s v="Gerencia de Administración y Logística"/>
    <s v="Seguridad"/>
    <s v=""/>
    <x v="21"/>
    <s v="servicios"/>
    <s v="Muy Alta"/>
    <s v="MANTENIMIENTO Y REPARACIÓN DE EQUIPOS DE ALARMA Y SEGURIDAD"/>
    <s v="NO"/>
    <x v="0"/>
    <s v="OEI 10: Garantizar la estabilidad operativa"/>
    <s v="Contratación"/>
    <s v="Significativa"/>
    <s v="SI"/>
    <x v="2"/>
    <s v="36"/>
    <x v="12"/>
    <d v="2026-02-28T00:00:00"/>
    <s v="Dino Eduardo Aguilar Saldaña "/>
    <s v="944 209 389"/>
    <s v="SI"/>
    <s v="No Asignado"/>
    <s v=""/>
    <x v="0"/>
    <s v=""/>
    <m/>
    <x v="20"/>
    <s v="MANTENIMIENTO EQUIPOS DE ALARMA Y SEGURIDAD"/>
    <m/>
    <m/>
    <n v="30603"/>
    <n v="30603"/>
    <n v="30603"/>
    <n v="30603"/>
    <n v="30603"/>
    <n v="30603"/>
    <n v="30603"/>
    <n v="30603"/>
    <n v="30603"/>
    <n v="30599"/>
    <x v="79"/>
    <n v="367232"/>
    <n v="367232"/>
    <n v="61205"/>
    <n v="1101695"/>
    <n v="1"/>
    <n v="1101695"/>
    <s v="NO"/>
    <s v="El presente proceso busca garantizar la continuidad operativa delos servicios brindados a los usuarios internos y externos, asegurando y manteniendo la correcta operatividad del sistema de detección de incendio de la Sede Elizalde. Vinculado al Plan Operativo 2022: “Mejorar el control interno y la gestión de los riesgos operativos”"/>
    <m/>
    <n v="2060"/>
  </r>
  <r>
    <x v="24"/>
    <s v="2060"/>
    <s v="Gerencia de Administración y Logística"/>
    <s v="Seguridad"/>
    <s v=""/>
    <s v="2060"/>
    <s v="Gerencia de Administración y Logística"/>
    <s v="Seguridad"/>
    <s v=""/>
    <x v="22"/>
    <s v="servicios"/>
    <s v="Muy Alta"/>
    <s v="MANTENIMIENTO Y REPARACIÓN DE BÓVEDAS Y CAJAS DE SEGURIDAD"/>
    <s v="NO"/>
    <x v="2"/>
    <s v="OEI 10: Garantizar la estabilidad operativa"/>
    <s v="Contratación"/>
    <s v="Significativa"/>
    <s v="SI"/>
    <x v="6"/>
    <s v="36"/>
    <x v="13"/>
    <d v="2024-03-08T00:00:00"/>
    <s v="Dino Eduardo Aguilar Saldaña "/>
    <s v="944 209 389"/>
    <s v="SI"/>
    <s v="Asignado"/>
    <s v=""/>
    <x v="2"/>
    <s v="027602-21"/>
    <d v="2024-03-08T00:00:00"/>
    <x v="21"/>
    <s v="MANTENIMIENTO BOVEDAS Y CAJAS DE SEGURIDAD"/>
    <n v="24419"/>
    <n v="24419"/>
    <n v="24419"/>
    <n v="24419"/>
    <n v="24419"/>
    <n v="24419"/>
    <n v="24419"/>
    <n v="24419"/>
    <n v="24419"/>
    <n v="24419"/>
    <n v="24419"/>
    <n v="24420"/>
    <x v="80"/>
    <n v="48838"/>
    <m/>
    <m/>
    <n v="341867"/>
    <n v="1"/>
    <n v="341867"/>
    <s v="NO"/>
    <s v="El presente contrato tiene como objeto la contratación del servicio de mantenimiento correctivo de cajas de seguridad, puertas de bóveda, cajas buzón y ATM´s en Agencias del BN a nivel nacional. No corresponde el mes indicado en &quot;Mes Previsto de Convocatoria&quot;, se coloca debido a que el sistema lo solicita."/>
    <m/>
    <n v="2060"/>
  </r>
  <r>
    <x v="25"/>
    <s v="2060"/>
    <s v="Gerencia de Administración y Logística"/>
    <s v="Seguridad"/>
    <s v=""/>
    <s v="2060"/>
    <s v="Gerencia de Administración y Logística"/>
    <s v="Seguridad"/>
    <s v=""/>
    <x v="23"/>
    <s v="servicios"/>
    <s v="Alta"/>
    <s v="MANTENIMIENTO Y REPARACIÓN DE EQUIPOS DE ALARMA Y SEGURIDAD"/>
    <s v="NO"/>
    <x v="2"/>
    <s v="OEI 10: Garantizar la estabilidad operativa"/>
    <s v="Contratación"/>
    <s v="Significativa"/>
    <s v="SI"/>
    <x v="6"/>
    <s v="12"/>
    <x v="14"/>
    <d v="2023-12-31T00:00:00"/>
    <s v="Dino Eduardo Aguilar Saldaña "/>
    <s v="944 209 389"/>
    <s v="SI"/>
    <s v="Asignado"/>
    <s v=""/>
    <x v="0"/>
    <s v=""/>
    <m/>
    <x v="20"/>
    <s v="MANTENIMIENTO EQUIPOS DE ALARMA Y SEGURIDAD"/>
    <n v="16667"/>
    <n v="16667"/>
    <n v="16667"/>
    <n v="16667"/>
    <n v="16667"/>
    <n v="16667"/>
    <n v="16667"/>
    <n v="16667"/>
    <n v="16667"/>
    <n v="16667"/>
    <n v="16667"/>
    <n v="16663"/>
    <x v="70"/>
    <m/>
    <m/>
    <m/>
    <n v="200000"/>
    <n v="1"/>
    <n v="200000"/>
    <s v="NO"/>
    <s v="Dicho servicio busca garantizar la continuidad operativa de los sistemas de alarma y otros equipos de seguridad instalados en las Agencias, Sede Principal y locales  del BN. Esto contribuye al logro del objetivo correspondiente al Plan Estratégico Institucional 2022 - 2026: N. 13 - Mejorar el control interno y la gestión de los riesgos operativos. Se está colocando &quot;Tipo de Contrato&quot; como Contratación, debido a que el sistema lo solicita. De la misma manera se está marcando &quot;Nuevo&quot; en contratación por insistencia del sistema."/>
    <m/>
    <n v="2060"/>
  </r>
  <r>
    <x v="26"/>
    <s v="2060"/>
    <s v="Gerencia de Administración y Logística"/>
    <s v="Seguridad"/>
    <s v=""/>
    <s v="2060"/>
    <s v="Gerencia de Administración y Logística"/>
    <s v="Seguridad"/>
    <s v=""/>
    <x v="24"/>
    <s v="servicios"/>
    <s v="Alta"/>
    <s v="MANTENIMIENTO Y REPARACIÓN DE EQUIPOS DE ALARMA Y SEGURIDAD"/>
    <s v="NO"/>
    <x v="2"/>
    <s v="OEI 10: Garantizar la estabilidad operativa"/>
    <s v="Contratación"/>
    <s v="No Significativa"/>
    <s v="SI"/>
    <x v="6"/>
    <s v="12"/>
    <x v="14"/>
    <d v="2023-12-31T00:00:00"/>
    <s v="Dino Eduardo Aguilar Saldaña "/>
    <s v="944 209 389"/>
    <s v="SI"/>
    <s v="Asignado"/>
    <s v=""/>
    <x v="1"/>
    <s v=""/>
    <m/>
    <x v="20"/>
    <s v="MANTENIMIENTO EQUIPOS DE ALARMA Y SEGURIDAD"/>
    <n v="10397"/>
    <n v="10397"/>
    <n v="10397"/>
    <n v="10397"/>
    <n v="10397"/>
    <n v="10397"/>
    <n v="10397"/>
    <n v="10397"/>
    <n v="10397"/>
    <n v="10397"/>
    <n v="10397"/>
    <n v="10396"/>
    <x v="81"/>
    <m/>
    <m/>
    <m/>
    <n v="124763"/>
    <n v="1"/>
    <n v="124763"/>
    <m/>
    <s v="Dicho servicio busca garantizar la continuidad operativa de los Sistemas videos a nivel nacional  instalados en las Agencias, Sede Principal y otros del BN. Esto contribuye al logro del objetivo correspondiente al Plan Estratégico Institucional 2022 - 2026: N. 13 - Mejorar el control interno y la gestión de los riesgos operativos. Se colocó Tipo de contrato por insistencia del sistema."/>
    <m/>
    <n v="2060"/>
  </r>
  <r>
    <x v="27"/>
    <s v="2060"/>
    <s v="Gerencia de Administración y Logística"/>
    <s v="Seguridad"/>
    <s v=""/>
    <s v="2060"/>
    <s v="Gerencia de Administración y Logística"/>
    <s v="Seguridad"/>
    <s v=""/>
    <x v="25"/>
    <s v="Bienes"/>
    <s v="Moderada"/>
    <s v="OTROS SUMINISTROS"/>
    <s v="NO"/>
    <x v="2"/>
    <s v="OEI 10: Garantizar la estabilidad operativa"/>
    <s v="Contratación"/>
    <s v="Significativa"/>
    <s v="SI"/>
    <x v="5"/>
    <s v="2"/>
    <x v="12"/>
    <d v="2023-05-31T00:00:00"/>
    <s v="Dino Eduardo Aguilar Saldaña "/>
    <s v="944 209 389"/>
    <s v="SI"/>
    <s v="No Asignado"/>
    <s v=""/>
    <x v="0"/>
    <s v=""/>
    <m/>
    <x v="6"/>
    <s v="OTROS SUMINISTROS"/>
    <m/>
    <m/>
    <n v="31678"/>
    <m/>
    <n v="31678"/>
    <m/>
    <m/>
    <m/>
    <m/>
    <m/>
    <m/>
    <m/>
    <x v="82"/>
    <m/>
    <m/>
    <m/>
    <n v="63356"/>
    <n v="1"/>
    <n v="63356"/>
    <s v="NO"/>
    <s v="Se esta colocando información como Contratación, debido a que el sistema no admite dejar em blanco dichos espacios."/>
    <m/>
    <n v="2060"/>
  </r>
  <r>
    <x v="28"/>
    <s v="2060"/>
    <s v="Gerencia de Administración y Logística"/>
    <s v="Seguridad"/>
    <s v=""/>
    <s v="2060"/>
    <s v="Gerencia de Administración y Logística"/>
    <s v="Seguridad"/>
    <s v=""/>
    <x v="26"/>
    <s v="servicios"/>
    <s v="Alta"/>
    <s v="MANTENIMIENTO Y REPARACIÓN DE EQUIPOS DE ALARMA Y SEGURIDAD"/>
    <s v="NO"/>
    <x v="2"/>
    <s v="OEI 10: Garantizar la estabilidad operativa"/>
    <s v="Contratación"/>
    <s v="Significativa"/>
    <s v="SI"/>
    <x v="8"/>
    <s v="6"/>
    <x v="3"/>
    <d v="2023-11-30T00:00:00"/>
    <s v="Dino Eduardo Aguilar Saldaña "/>
    <s v="944 209 389"/>
    <s v="SI"/>
    <s v="No Asignado"/>
    <s v=""/>
    <x v="0"/>
    <s v=""/>
    <m/>
    <x v="20"/>
    <s v="MANTENIMIENTO EQUIPOS DE ALARMA Y SEGURIDAD"/>
    <m/>
    <m/>
    <m/>
    <m/>
    <m/>
    <n v="20000"/>
    <m/>
    <m/>
    <m/>
    <m/>
    <n v="16000"/>
    <m/>
    <x v="83"/>
    <m/>
    <m/>
    <m/>
    <n v="36000"/>
    <n v="1"/>
    <n v="36000"/>
    <s v="NO"/>
    <s v="El presente proceso tiene como finalidad garantizar la continuidad operativa de los equipos contra incendio - extintores, a ser utilizados como primera respuesta ante la eventualidad de una empresa por amago o incendio en las instalaciones de las sedes locales del Banco de la Nación, permitiendo salvaguardar la vida e integridad de las personas y los bienes. Cumplir con la normatividad vigente, RNE Norma A.130, Artículo 163,165; NTP 350.043-1:2011."/>
    <m/>
    <n v="2060"/>
  </r>
  <r>
    <x v="29"/>
    <s v="2060"/>
    <s v="Gerencia de Administración y Logística"/>
    <s v="Seguridad"/>
    <s v=""/>
    <s v="2060"/>
    <s v="Gerencia de Administración y Logística"/>
    <s v="Seguridad"/>
    <s v=""/>
    <x v="27"/>
    <s v="servicios"/>
    <s v="Moderada"/>
    <s v="TELEFONOS"/>
    <s v="NO"/>
    <x v="2"/>
    <s v="OEI 10: Garantizar la estabilidad operativa"/>
    <s v="Contratación"/>
    <s v="Significativa"/>
    <s v="SI"/>
    <x v="0"/>
    <s v="12"/>
    <x v="14"/>
    <d v="2023-12-31T00:00:00"/>
    <s v="Dino Eduardo Aguilar Saldaña "/>
    <s v="944 209 389"/>
    <s v="SI"/>
    <s v="No Asignado"/>
    <s v=""/>
    <x v="0"/>
    <s v=""/>
    <m/>
    <x v="22"/>
    <s v="TELEFONOS"/>
    <n v="2542"/>
    <n v="2542"/>
    <n v="2542"/>
    <n v="2542"/>
    <n v="2542"/>
    <n v="2542"/>
    <n v="2542"/>
    <n v="2542"/>
    <n v="2542"/>
    <n v="2542"/>
    <n v="2542"/>
    <n v="2546"/>
    <x v="84"/>
    <m/>
    <m/>
    <m/>
    <n v="30508"/>
    <n v="1"/>
    <n v="30508"/>
    <s v="NO"/>
    <s v=""/>
    <m/>
    <n v="2060"/>
  </r>
  <r>
    <x v="30"/>
    <s v="2060"/>
    <s v="Gerencia de Administración y Logística"/>
    <s v="Seguridad"/>
    <s v=""/>
    <s v="2060"/>
    <s v="Gerencia de Administración y Logística"/>
    <s v="Seguridad"/>
    <s v=""/>
    <x v="28"/>
    <s v="servicios"/>
    <s v="Moderada"/>
    <s v="MANTENIMIENTO BOVEDAS Y CAJAS DE SEGURIDAD"/>
    <s v="NO"/>
    <x v="2"/>
    <s v="OEI 10: Garantizar la estabilidad operativa"/>
    <s v="Contratación"/>
    <s v="Significativa"/>
    <s v="SI"/>
    <x v="0"/>
    <s v="12"/>
    <x v="14"/>
    <d v="2023-12-31T00:00:00"/>
    <s v="Dino Eduardo Aguilar Saldaña "/>
    <s v="944 209 389"/>
    <s v="SI"/>
    <s v="No Asignado"/>
    <s v=""/>
    <x v="0"/>
    <s v=""/>
    <m/>
    <x v="21"/>
    <s v="MANTENIMIENTO BOVEDAS Y CAJAS DE SEGURIDAD"/>
    <m/>
    <m/>
    <m/>
    <m/>
    <m/>
    <n v="30000"/>
    <m/>
    <m/>
    <m/>
    <m/>
    <m/>
    <m/>
    <x v="85"/>
    <m/>
    <m/>
    <m/>
    <n v="30000"/>
    <n v="1"/>
    <n v="30000"/>
    <s v="NO"/>
    <s v=""/>
    <m/>
    <n v="2060"/>
  </r>
  <r>
    <x v="31"/>
    <s v="2060"/>
    <s v="Gerencia de Administración y Logística"/>
    <s v="Seguridad"/>
    <s v=""/>
    <s v="2060"/>
    <s v="Gerencia de Administración y Logística"/>
    <s v="Seguridad"/>
    <s v=""/>
    <x v="29"/>
    <s v="Bienes"/>
    <s v="Moderada"/>
    <s v="OTROS SUMINISTROS"/>
    <s v="NO"/>
    <x v="2"/>
    <s v="OEI 10: Garantizar la estabilidad operativa"/>
    <s v="Contratación"/>
    <s v="No Significativa"/>
    <s v="SI"/>
    <x v="8"/>
    <s v="1"/>
    <x v="3"/>
    <d v="2023-06-30T00:00:00"/>
    <s v="Dino Eduardo Aguilar Saldaña "/>
    <s v="944 209 389"/>
    <s v="SI"/>
    <s v="No Asignado"/>
    <s v=""/>
    <x v="0"/>
    <s v=""/>
    <m/>
    <x v="6"/>
    <s v="OTROS SUMINISTROS"/>
    <m/>
    <m/>
    <m/>
    <m/>
    <m/>
    <n v="7628"/>
    <m/>
    <m/>
    <m/>
    <m/>
    <m/>
    <m/>
    <x v="86"/>
    <m/>
    <m/>
    <m/>
    <n v="7628"/>
    <n v="1"/>
    <n v="7628"/>
    <s v="NO"/>
    <s v=""/>
    <m/>
    <n v="2060"/>
  </r>
  <r>
    <x v="32"/>
    <s v="2060"/>
    <s v="Gerencia de Administración y Logística"/>
    <s v="Seguridad"/>
    <s v=""/>
    <s v="2060"/>
    <s v="Gerencia de Administración y Logística"/>
    <s v="Seguridad"/>
    <s v=""/>
    <x v="30"/>
    <s v="servicios"/>
    <s v="Alta"/>
    <s v="VARIOS"/>
    <s v="NO"/>
    <x v="2"/>
    <s v="OEI 10: Garantizar la estabilidad operativa"/>
    <s v="Contratación"/>
    <s v="No Significativa"/>
    <s v="SI"/>
    <x v="0"/>
    <s v="1"/>
    <x v="14"/>
    <d v="2023-01-31T00:00:00"/>
    <s v="Dino Eduardo Aguilar Saldaña "/>
    <s v="944 209 389"/>
    <s v="SI"/>
    <s v="No Asignado"/>
    <s v=""/>
    <x v="0"/>
    <s v=""/>
    <m/>
    <x v="23"/>
    <s v="VARIOS"/>
    <n v="5835"/>
    <m/>
    <m/>
    <m/>
    <m/>
    <m/>
    <m/>
    <m/>
    <m/>
    <m/>
    <m/>
    <m/>
    <x v="87"/>
    <m/>
    <m/>
    <m/>
    <n v="5835"/>
    <n v="1"/>
    <n v="5835"/>
    <s v="NO"/>
    <s v=""/>
    <m/>
    <n v="2060"/>
  </r>
  <r>
    <x v="33"/>
    <s v="2060"/>
    <s v="Gerencia de Administración y Logística"/>
    <s v="Seguridad"/>
    <s v=""/>
    <s v="2060"/>
    <s v="Gerencia de Administración y Logística"/>
    <s v="Seguridad"/>
    <s v=""/>
    <x v="31"/>
    <s v="Bienes"/>
    <s v="Muy Alta"/>
    <s v="EQUIPOS DE TRANSPORTE Y MAQUINARIAS OTRAS"/>
    <s v="NO"/>
    <x v="0"/>
    <s v="OEI 10: Garantizar la estabilidad operativa"/>
    <s v="Contratación"/>
    <s v="Significativa"/>
    <s v="SI"/>
    <x v="5"/>
    <n v="4"/>
    <x v="4"/>
    <d v="2023-10-31T00:00:00"/>
    <s v="Dino Eduardo Aguilar Saldaña "/>
    <s v="944 209 389"/>
    <s v="SI"/>
    <s v="No Asignado"/>
    <s v=""/>
    <x v="0"/>
    <s v=""/>
    <m/>
    <x v="5"/>
    <s v="OTRAS"/>
    <m/>
    <m/>
    <m/>
    <m/>
    <m/>
    <m/>
    <n v="536719"/>
    <m/>
    <m/>
    <n v="713281"/>
    <m/>
    <m/>
    <x v="88"/>
    <m/>
    <m/>
    <m/>
    <n v="1250000"/>
    <n v="1"/>
    <n v="1250000"/>
    <s v="NO"/>
    <s v="La Adquisición de los equipos de cámaras de video, permitirá la prevención de actos."/>
    <m/>
    <n v="2060"/>
  </r>
  <r>
    <x v="34"/>
    <s v="2060"/>
    <s v="Gerencia de Administración y Logística"/>
    <s v="Seguridad"/>
    <s v=""/>
    <s v="2060"/>
    <s v="Gerencia de Administración y Logística"/>
    <s v="Seguridad"/>
    <s v=""/>
    <x v="32"/>
    <s v="Bienes"/>
    <s v="Muy Alta"/>
    <s v="EQUIPOS DE TRANSPORTE Y MAQUINARIAS OTRAS"/>
    <s v="NO"/>
    <x v="0"/>
    <s v="OEI 10: Garantizar la estabilidad operativa"/>
    <s v="Contratación"/>
    <s v="Significativa"/>
    <s v="SI"/>
    <x v="4"/>
    <n v="1"/>
    <x v="4"/>
    <d v="2023-04-30T00:00:00"/>
    <s v="Dino Eduardo Aguilar Saldaña "/>
    <s v="944 209 389"/>
    <s v="SI"/>
    <s v="No Asignado"/>
    <s v=""/>
    <x v="0"/>
    <s v=""/>
    <m/>
    <x v="5"/>
    <s v="OTRAS"/>
    <m/>
    <m/>
    <m/>
    <m/>
    <m/>
    <m/>
    <n v="500000"/>
    <m/>
    <m/>
    <m/>
    <m/>
    <m/>
    <x v="89"/>
    <m/>
    <m/>
    <m/>
    <n v="500000"/>
    <n v="1"/>
    <n v="500000"/>
    <s v="NO"/>
    <s v="Recuperar la operatividad del sistema de agua contra incendios de la Sede Elizalde del BN en salvaguarda d e la vida humana y protección de los activos del Banco de la Nación. Cumplir con la normatividad vigente respecto a la seguridad de las edificaciones RNE: Norma A130. Lograr la Certificación ITSE de la Sede Elizalde. "/>
    <m/>
    <n v="2060"/>
  </r>
  <r>
    <x v="35"/>
    <s v="2060"/>
    <s v="Gerencia de Administración y Logística"/>
    <s v="Seguridad"/>
    <s v=""/>
    <s v="2060"/>
    <s v="Gerencia de Administración y Logística"/>
    <s v="Seguridad"/>
    <s v=""/>
    <x v="33"/>
    <s v="Bienes"/>
    <s v="Muy Alta"/>
    <s v="EQUIPOS DE TRANSPORTE Y MAQUINARIAS OTRAS"/>
    <s v="NO"/>
    <x v="0"/>
    <s v="OEI 10: Garantizar la estabilidad operativa"/>
    <s v="Contratación"/>
    <s v="Significativa"/>
    <s v="SI"/>
    <x v="4"/>
    <n v="1"/>
    <x v="4"/>
    <d v="2023-04-30T00:00:00"/>
    <s v="Dino Eduardo Aguilar Saldaña "/>
    <s v="944 209 389"/>
    <s v="SI"/>
    <s v="No Asignado"/>
    <s v=""/>
    <x v="0"/>
    <s v=""/>
    <m/>
    <x v="5"/>
    <s v="OTRAS"/>
    <m/>
    <m/>
    <m/>
    <m/>
    <m/>
    <m/>
    <n v="360000"/>
    <m/>
    <m/>
    <m/>
    <m/>
    <m/>
    <x v="90"/>
    <m/>
    <m/>
    <m/>
    <n v="360000"/>
    <n v="1"/>
    <n v="360000"/>
    <s v="NO"/>
    <s v="La Adquisición e instalación de los equipos de alarmas en oficinas del BN dentro de las MAC, permitirá la prevención de actos delictivos y riesgos que está expuesto el patrimonio; asícomo, la vida y salud del personal que formará parte de dicha oficina. de esta forma salvaguardar la vida de los colaboradores, usuarios, bienes muebles e inmuebles,permitiendo el desarrollo de actividades en un ambiente de condiciones adecuadas. "/>
    <m/>
    <n v="2060"/>
  </r>
  <r>
    <x v="36"/>
    <s v="2060"/>
    <s v="Gerencia de Administración y Logística"/>
    <s v="Seguridad"/>
    <s v=""/>
    <s v="2060"/>
    <s v="Gerencia de Administración y Logística"/>
    <s v="Seguridad"/>
    <s v=""/>
    <x v="34"/>
    <s v="Bienes"/>
    <s v="Muy Alta"/>
    <s v="EQUIPOS DE TRANSPORTE Y MAQUINARIAS OTRAS"/>
    <s v="NO"/>
    <x v="0"/>
    <s v="OEI 10: Garantizar la estabilidad operativa"/>
    <s v="Contratación"/>
    <s v="Significativa"/>
    <s v="SI"/>
    <x v="5"/>
    <s v="1"/>
    <x v="3"/>
    <d v="2023-06-30T00:00:00"/>
    <s v="Dino Eduardo Aguilar Saldaña "/>
    <s v="944 209 389"/>
    <s v="SI"/>
    <s v="No Asignado"/>
    <s v=""/>
    <x v="0"/>
    <s v=""/>
    <m/>
    <x v="5"/>
    <s v="OTRAS"/>
    <m/>
    <m/>
    <m/>
    <m/>
    <m/>
    <n v="338983"/>
    <m/>
    <m/>
    <m/>
    <m/>
    <m/>
    <m/>
    <x v="91"/>
    <m/>
    <m/>
    <m/>
    <n v="338983"/>
    <n v="1"/>
    <n v="338983"/>
    <s v="NO"/>
    <s v="Control, continuidad de las operaciones y protección de las agencias y patrimonio del Banco, la Adquisiciòn de cajas fuertes para las nuevas Agencias MAC a nivel nacional, contribuye al logro del objetivo correspondiente al Plan Estratégico Institucional - 2022 - 2026; n. 13 - Mejorar el control interno y la gestión de los riesgos operativos. Contribuir con la cadena de valor: Gestión de la Seguridad Integral - Garantizar la seguridad integral de los recursos humanos, logísticos, informáticos y de valores del Banco."/>
    <m/>
    <n v="2060"/>
  </r>
  <r>
    <x v="37"/>
    <s v="2060"/>
    <s v="Gerencia de Administración y Logística"/>
    <s v="Seguridad"/>
    <m/>
    <s v="2060"/>
    <s v="Gerencia de Administración y Logística"/>
    <s v="Seguridad"/>
    <m/>
    <x v="14"/>
    <m/>
    <m/>
    <s v="Comisión de servicios a nivel nacional"/>
    <s v="NO"/>
    <x v="2"/>
    <m/>
    <m/>
    <m/>
    <s v="SI"/>
    <x v="1"/>
    <m/>
    <x v="1"/>
    <m/>
    <s v="Dino Eduardo Aguilar Saldaña "/>
    <s v="944 209 389"/>
    <s v="SI"/>
    <m/>
    <m/>
    <x v="3"/>
    <m/>
    <m/>
    <x v="7"/>
    <s v="PASAJES REPUBLICA "/>
    <n v="4120"/>
    <n v="4120"/>
    <n v="6080"/>
    <n v="6080"/>
    <n v="6080"/>
    <n v="6080"/>
    <m/>
    <m/>
    <m/>
    <m/>
    <m/>
    <m/>
    <x v="92"/>
    <m/>
    <m/>
    <m/>
    <n v="32560"/>
    <m/>
    <s v=""/>
    <s v="NO"/>
    <m/>
    <s v="x"/>
    <n v="2060"/>
  </r>
  <r>
    <x v="38"/>
    <s v="2060"/>
    <s v="Gerencia de Administración y Logística"/>
    <s v="Seguridad"/>
    <m/>
    <s v="2060"/>
    <s v="Gerencia de Administración y Logística"/>
    <s v="Seguridad"/>
    <m/>
    <x v="14"/>
    <m/>
    <m/>
    <s v="Comisión de servicios a nivel nacional"/>
    <s v="NO"/>
    <x v="2"/>
    <m/>
    <m/>
    <m/>
    <s v="SI"/>
    <x v="1"/>
    <m/>
    <x v="1"/>
    <m/>
    <s v="Dino Eduardo Aguilar Saldaña "/>
    <s v="944 209 389"/>
    <s v="SI"/>
    <m/>
    <m/>
    <x v="3"/>
    <m/>
    <m/>
    <x v="8"/>
    <s v="VIÁTICOS REPUBLICA"/>
    <n v="3360"/>
    <n v="3360"/>
    <n v="4620"/>
    <n v="4620"/>
    <n v="4620"/>
    <n v="4620"/>
    <m/>
    <m/>
    <m/>
    <m/>
    <m/>
    <m/>
    <x v="93"/>
    <m/>
    <m/>
    <m/>
    <n v="25200"/>
    <m/>
    <s v=""/>
    <s v="NO"/>
    <m/>
    <s v="x"/>
    <n v="2060"/>
  </r>
  <r>
    <x v="39"/>
    <s v="2060"/>
    <s v="Gerencia de Administración y Logística"/>
    <s v="Seguridad"/>
    <m/>
    <s v="2060"/>
    <s v="Gerencia de Administración y Logística"/>
    <s v="Seguridad"/>
    <m/>
    <x v="14"/>
    <m/>
    <m/>
    <s v="Comisión de servicios a nivel nacional"/>
    <s v="NO"/>
    <x v="2"/>
    <m/>
    <m/>
    <m/>
    <s v="SI"/>
    <x v="1"/>
    <m/>
    <x v="1"/>
    <m/>
    <s v="Dino Eduardo Aguilar Saldaña "/>
    <s v="944 209 389"/>
    <s v="SI"/>
    <m/>
    <m/>
    <x v="3"/>
    <m/>
    <m/>
    <x v="7"/>
    <s v="PASAJES REPUBLICA "/>
    <n v="100"/>
    <n v="100"/>
    <n v="100"/>
    <n v="100"/>
    <n v="5000"/>
    <n v="5980"/>
    <m/>
    <m/>
    <m/>
    <m/>
    <m/>
    <m/>
    <x v="94"/>
    <m/>
    <m/>
    <m/>
    <n v="11380"/>
    <m/>
    <s v=""/>
    <s v="NO"/>
    <m/>
    <s v="x"/>
    <n v="2060"/>
  </r>
  <r>
    <x v="40"/>
    <s v="2060"/>
    <s v="Gerencia de Administración y Logística"/>
    <s v="Seguridad"/>
    <m/>
    <s v="2060"/>
    <s v="Gerencia de Administración y Logística"/>
    <s v="Seguridad"/>
    <m/>
    <x v="14"/>
    <m/>
    <m/>
    <s v="Comisión de servicios a nivel nacional"/>
    <s v="NO"/>
    <x v="2"/>
    <m/>
    <m/>
    <m/>
    <s v="SI"/>
    <x v="1"/>
    <m/>
    <x v="1"/>
    <m/>
    <s v="Dino Eduardo Aguilar Saldaña "/>
    <s v="944 209 389"/>
    <s v="SI"/>
    <m/>
    <m/>
    <x v="3"/>
    <m/>
    <m/>
    <x v="8"/>
    <s v="VIÁTICOS REPUBLICA"/>
    <n v="420"/>
    <n v="420"/>
    <n v="420"/>
    <n v="420"/>
    <n v="3570"/>
    <n v="4200"/>
    <m/>
    <m/>
    <m/>
    <m/>
    <m/>
    <m/>
    <x v="95"/>
    <m/>
    <m/>
    <m/>
    <n v="9450"/>
    <m/>
    <s v=""/>
    <s v="NO"/>
    <m/>
    <s v="x"/>
    <n v="2060"/>
  </r>
  <r>
    <x v="41"/>
    <s v="2060"/>
    <s v="Gerencia de Administración y Logística"/>
    <s v="Seguridad"/>
    <m/>
    <s v="2060"/>
    <s v="Gerencia de Administración y Logística"/>
    <s v="Seguridad"/>
    <m/>
    <x v="14"/>
    <m/>
    <m/>
    <s v="Comisión de servicios a nivel nacional"/>
    <s v="NO"/>
    <x v="2"/>
    <m/>
    <m/>
    <m/>
    <s v="SI"/>
    <x v="1"/>
    <m/>
    <x v="1"/>
    <m/>
    <s v="Dino Eduardo Aguilar Saldaña "/>
    <s v="944 209 389"/>
    <s v="SI"/>
    <m/>
    <m/>
    <x v="3"/>
    <m/>
    <m/>
    <x v="7"/>
    <s v="PASAJES REPUBLICA "/>
    <n v="980"/>
    <n v="980"/>
    <n v="1080"/>
    <n v="1080"/>
    <n v="1080"/>
    <n v="1080"/>
    <m/>
    <m/>
    <m/>
    <m/>
    <m/>
    <m/>
    <x v="96"/>
    <m/>
    <m/>
    <m/>
    <n v="6280"/>
    <m/>
    <s v=""/>
    <s v="NO"/>
    <m/>
    <s v="x"/>
    <n v="2060"/>
  </r>
  <r>
    <x v="42"/>
    <s v="2060"/>
    <s v="Gerencia de Administración y Logística"/>
    <s v="Seguridad"/>
    <m/>
    <s v="2060"/>
    <s v="Gerencia de Administración y Logística"/>
    <s v="Seguridad"/>
    <m/>
    <x v="14"/>
    <m/>
    <m/>
    <s v="Comisión de servicios a nivel nacional"/>
    <s v="NO"/>
    <x v="2"/>
    <m/>
    <m/>
    <m/>
    <s v="SI"/>
    <x v="1"/>
    <m/>
    <x v="1"/>
    <m/>
    <s v="Dino Eduardo Aguilar Saldaña "/>
    <s v="944 209 389"/>
    <s v="SI"/>
    <m/>
    <m/>
    <x v="3"/>
    <m/>
    <m/>
    <x v="8"/>
    <s v="VIÁTICOS REPUBLICA"/>
    <n v="780"/>
    <n v="780"/>
    <n v="1040"/>
    <n v="1040"/>
    <n v="1040"/>
    <n v="1040"/>
    <m/>
    <m/>
    <m/>
    <m/>
    <m/>
    <m/>
    <x v="97"/>
    <m/>
    <m/>
    <m/>
    <n v="5720"/>
    <m/>
    <s v=""/>
    <s v="NO"/>
    <m/>
    <s v="x"/>
    <n v="2060"/>
  </r>
  <r>
    <x v="43"/>
    <s v="2060"/>
    <s v="Gerencia de Administración y Logística"/>
    <s v="Seguridad"/>
    <m/>
    <s v="2060"/>
    <s v="Gerencia de Administración y Logística"/>
    <s v="Seguridad"/>
    <m/>
    <x v="14"/>
    <m/>
    <m/>
    <s v="Comisión de servicios a nivel nacional"/>
    <s v="NO"/>
    <x v="2"/>
    <m/>
    <m/>
    <m/>
    <s v="SI"/>
    <x v="1"/>
    <m/>
    <x v="1"/>
    <m/>
    <s v="Dino Eduardo Aguilar Saldaña "/>
    <s v="944 209 389"/>
    <s v="SI"/>
    <m/>
    <m/>
    <x v="3"/>
    <m/>
    <m/>
    <x v="9"/>
    <s v="MOVILIDAD SERVICIO LOCAL"/>
    <n v="720"/>
    <n v="720"/>
    <n v="960"/>
    <n v="960"/>
    <n v="960"/>
    <n v="960"/>
    <m/>
    <m/>
    <m/>
    <m/>
    <m/>
    <m/>
    <x v="53"/>
    <m/>
    <m/>
    <m/>
    <n v="5280"/>
    <m/>
    <s v=""/>
    <s v="NO"/>
    <m/>
    <s v="x"/>
    <n v="2060"/>
  </r>
  <r>
    <x v="44"/>
    <s v="2060"/>
    <s v="Gerencia de Administración y Logística"/>
    <s v="Seguridad"/>
    <m/>
    <s v="2060"/>
    <s v="Gerencia de Administración y Logística"/>
    <s v="Seguridad"/>
    <m/>
    <x v="14"/>
    <m/>
    <m/>
    <s v="Comisión de servicios a nivel nacional"/>
    <s v="NO"/>
    <x v="2"/>
    <m/>
    <m/>
    <m/>
    <s v="SI"/>
    <x v="1"/>
    <m/>
    <x v="1"/>
    <m/>
    <s v="Dino Eduardo Aguilar Saldaña "/>
    <s v="944 209 389"/>
    <s v="SI"/>
    <m/>
    <m/>
    <x v="3"/>
    <m/>
    <m/>
    <x v="9"/>
    <s v="MOVILIDAD SERVICIO LOCAL"/>
    <n v="120"/>
    <n v="120"/>
    <n v="120"/>
    <n v="120"/>
    <n v="720"/>
    <n v="840"/>
    <m/>
    <m/>
    <m/>
    <m/>
    <m/>
    <m/>
    <x v="98"/>
    <m/>
    <m/>
    <m/>
    <n v="2040"/>
    <m/>
    <s v=""/>
    <s v="NO"/>
    <m/>
    <s v="x"/>
    <n v="2060"/>
  </r>
  <r>
    <x v="45"/>
    <s v="2060"/>
    <s v="Gerencia de Administración y Logística"/>
    <s v="Seguridad"/>
    <m/>
    <s v="2060"/>
    <s v="Gerencia de Administración y Logística"/>
    <s v="Seguridad"/>
    <m/>
    <x v="14"/>
    <m/>
    <m/>
    <s v="Comisión de servicios a nivel nacional"/>
    <s v="NO"/>
    <x v="2"/>
    <m/>
    <m/>
    <m/>
    <s v="SI"/>
    <x v="1"/>
    <m/>
    <x v="1"/>
    <m/>
    <s v="Dino Eduardo Aguilar Saldaña "/>
    <s v="944 209 389"/>
    <s v="SI"/>
    <m/>
    <m/>
    <x v="3"/>
    <m/>
    <m/>
    <x v="9"/>
    <s v="MOVILIDAD SERVICIO LOCAL"/>
    <n v="120"/>
    <n v="120"/>
    <n v="240"/>
    <n v="240"/>
    <n v="240"/>
    <n v="240"/>
    <m/>
    <m/>
    <m/>
    <m/>
    <m/>
    <m/>
    <x v="99"/>
    <m/>
    <m/>
    <m/>
    <n v="1200"/>
    <m/>
    <s v=""/>
    <s v="NO"/>
    <m/>
    <s v="x"/>
    <n v="2060"/>
  </r>
  <r>
    <x v="46"/>
    <n v="2639"/>
    <s v="Gerencia de Administración y Logística"/>
    <s v="Servicios"/>
    <s v="Control Patrimonial"/>
    <m/>
    <m/>
    <m/>
    <m/>
    <x v="35"/>
    <m/>
    <m/>
    <s v="Depreciación de edificios - utilizados por la entidad"/>
    <s v="NO"/>
    <x v="1"/>
    <m/>
    <m/>
    <m/>
    <m/>
    <x v="1"/>
    <m/>
    <x v="1"/>
    <m/>
    <s v="Marco Leon  Aranguren"/>
    <s v="995 478 517"/>
    <s v="SI"/>
    <m/>
    <m/>
    <x v="3"/>
    <m/>
    <m/>
    <x v="24"/>
    <m/>
    <n v="1251401"/>
    <n v="1251401"/>
    <n v="1251401"/>
    <n v="1251401"/>
    <n v="1251401"/>
    <n v="1251401"/>
    <n v="1251401"/>
    <n v="1251401"/>
    <n v="1251401"/>
    <n v="1251401"/>
    <n v="1251401"/>
    <n v="1250652"/>
    <x v="100"/>
    <m/>
    <m/>
    <n v="0"/>
    <n v="15016063"/>
    <m/>
    <s v=""/>
    <m/>
    <s v="agregado de formulación."/>
    <s v="*"/>
    <m/>
  </r>
  <r>
    <x v="47"/>
    <n v="2639"/>
    <s v="Gerencia de Administración y Logística"/>
    <s v="Servicios"/>
    <s v="Control Patrimonial"/>
    <m/>
    <m/>
    <m/>
    <m/>
    <x v="36"/>
    <m/>
    <m/>
    <s v="Depreciación de edificios - utilizados temporalmente por terceros"/>
    <s v="NO"/>
    <x v="1"/>
    <m/>
    <m/>
    <m/>
    <m/>
    <x v="1"/>
    <m/>
    <x v="1"/>
    <m/>
    <s v="Marco Leon  Aranguren"/>
    <s v="996 478 517"/>
    <s v="SI"/>
    <m/>
    <m/>
    <x v="3"/>
    <m/>
    <m/>
    <x v="25"/>
    <m/>
    <n v="939"/>
    <n v="939"/>
    <n v="939"/>
    <n v="939"/>
    <n v="939"/>
    <n v="939"/>
    <n v="939"/>
    <n v="939"/>
    <n v="939"/>
    <n v="939"/>
    <n v="939"/>
    <n v="934"/>
    <x v="101"/>
    <m/>
    <m/>
    <n v="0"/>
    <n v="11263"/>
    <m/>
    <s v=""/>
    <m/>
    <s v="agregado de formulación."/>
    <s v="*"/>
    <m/>
  </r>
  <r>
    <x v="48"/>
    <n v="2639"/>
    <s v="Gerencia de Administración y Logística"/>
    <s v="Servicios"/>
    <s v="Control Patrimonial"/>
    <m/>
    <m/>
    <m/>
    <m/>
    <x v="37"/>
    <m/>
    <m/>
    <s v="Depreciación de instalaciones - utilizados por la entidad"/>
    <s v="NO"/>
    <x v="1"/>
    <m/>
    <m/>
    <m/>
    <m/>
    <x v="1"/>
    <m/>
    <x v="1"/>
    <m/>
    <s v="Marco Leon  Aranguren"/>
    <s v="997 478 517"/>
    <s v="SI"/>
    <m/>
    <m/>
    <x v="3"/>
    <m/>
    <m/>
    <x v="26"/>
    <m/>
    <n v="186652"/>
    <n v="186652"/>
    <n v="186652"/>
    <n v="186652"/>
    <n v="186652"/>
    <n v="186652"/>
    <n v="186652"/>
    <n v="186652"/>
    <n v="186652"/>
    <n v="186652"/>
    <n v="186652"/>
    <n v="187256"/>
    <x v="102"/>
    <m/>
    <m/>
    <n v="0"/>
    <n v="2240428"/>
    <m/>
    <s v=""/>
    <m/>
    <s v="agregado de formulación."/>
    <s v="*"/>
    <m/>
  </r>
  <r>
    <x v="49"/>
    <n v="2639"/>
    <s v="Gerencia de Administración y Logística"/>
    <s v="Servicios"/>
    <s v="Control Patrimonial"/>
    <m/>
    <m/>
    <m/>
    <m/>
    <x v="38"/>
    <m/>
    <m/>
    <s v="Depreciación mobiliario y equipo - mobiliario"/>
    <s v="NO"/>
    <x v="1"/>
    <m/>
    <m/>
    <m/>
    <m/>
    <x v="1"/>
    <m/>
    <x v="1"/>
    <m/>
    <s v="Marco Leon  Aranguren"/>
    <s v="998 478 517"/>
    <s v="SI"/>
    <m/>
    <m/>
    <x v="3"/>
    <m/>
    <m/>
    <x v="27"/>
    <m/>
    <n v="544757"/>
    <n v="544757"/>
    <n v="544757"/>
    <n v="544757"/>
    <n v="544757"/>
    <n v="544757"/>
    <n v="544757"/>
    <n v="544757"/>
    <n v="544757"/>
    <n v="544757"/>
    <n v="544757"/>
    <n v="547058"/>
    <x v="103"/>
    <m/>
    <m/>
    <n v="0"/>
    <n v="6539385"/>
    <m/>
    <s v=""/>
    <m/>
    <s v="agregado de formulación."/>
    <s v="*"/>
    <m/>
  </r>
  <r>
    <x v="50"/>
    <n v="2639"/>
    <s v="Gerencia de Administración y Logística"/>
    <s v="Servicios"/>
    <s v="Control Patrimonial"/>
    <m/>
    <m/>
    <m/>
    <m/>
    <x v="39"/>
    <m/>
    <m/>
    <s v="Depreciación mobiliario y equipo - equipo de cómputo"/>
    <s v="NO"/>
    <x v="1"/>
    <m/>
    <m/>
    <m/>
    <m/>
    <x v="1"/>
    <m/>
    <x v="1"/>
    <m/>
    <s v="Marco Leon  Aranguren"/>
    <s v="999 478 517"/>
    <s v="SI"/>
    <m/>
    <m/>
    <x v="3"/>
    <m/>
    <m/>
    <x v="28"/>
    <m/>
    <n v="2570741"/>
    <n v="2570741"/>
    <n v="2570741"/>
    <n v="2570741"/>
    <n v="2570741"/>
    <n v="2570741"/>
    <n v="2570741"/>
    <n v="2570741"/>
    <n v="2570741"/>
    <n v="2570741"/>
    <n v="2570741"/>
    <n v="2635963"/>
    <x v="104"/>
    <m/>
    <m/>
    <n v="0"/>
    <n v="30914114"/>
    <m/>
    <s v=""/>
    <m/>
    <s v="agregado de formulación."/>
    <s v="*"/>
    <m/>
  </r>
  <r>
    <x v="51"/>
    <n v="2639"/>
    <s v="Gerencia de Administración y Logística"/>
    <s v="Servicios"/>
    <s v="Control Patrimonial"/>
    <m/>
    <m/>
    <m/>
    <m/>
    <x v="40"/>
    <m/>
    <m/>
    <s v="Depreciación mobiliario y equipo - otros bienes y equipos de oficina"/>
    <s v="NO"/>
    <x v="1"/>
    <m/>
    <m/>
    <m/>
    <m/>
    <x v="1"/>
    <m/>
    <x v="1"/>
    <m/>
    <s v="Marco Leon  Aranguren"/>
    <s v="1000 478 517"/>
    <s v="SI"/>
    <m/>
    <m/>
    <x v="3"/>
    <m/>
    <m/>
    <x v="29"/>
    <m/>
    <n v="140268"/>
    <n v="140268"/>
    <n v="140268"/>
    <n v="140268"/>
    <n v="140268"/>
    <n v="140268"/>
    <n v="140268"/>
    <n v="140268"/>
    <n v="140268"/>
    <n v="140268"/>
    <n v="140268"/>
    <n v="140379"/>
    <x v="105"/>
    <m/>
    <m/>
    <n v="0"/>
    <n v="1683327"/>
    <m/>
    <s v=""/>
    <m/>
    <s v="agregado de formulación."/>
    <s v="*"/>
    <m/>
  </r>
  <r>
    <x v="52"/>
    <n v="2639"/>
    <s v="Gerencia de Administración y Logística"/>
    <s v="Servicios"/>
    <s v="Control Patrimonial"/>
    <m/>
    <m/>
    <m/>
    <m/>
    <x v="41"/>
    <m/>
    <m/>
    <s v="Depreciación vehículos - utilizados por la entidad"/>
    <s v="NO"/>
    <x v="1"/>
    <m/>
    <m/>
    <m/>
    <m/>
    <x v="1"/>
    <m/>
    <x v="1"/>
    <m/>
    <s v="Marco Leon  Aranguren"/>
    <s v="1001 478 517"/>
    <s v="SI"/>
    <m/>
    <m/>
    <x v="3"/>
    <m/>
    <m/>
    <x v="30"/>
    <m/>
    <n v="1577"/>
    <n v="1577"/>
    <n v="1577"/>
    <n v="1577"/>
    <n v="1577"/>
    <n v="1577"/>
    <n v="1577"/>
    <n v="1577"/>
    <n v="1577"/>
    <n v="1577"/>
    <n v="1577"/>
    <n v="1274"/>
    <x v="106"/>
    <m/>
    <m/>
    <n v="0"/>
    <n v="18621"/>
    <m/>
    <s v=""/>
    <m/>
    <s v="agregado de formulación."/>
    <s v="*"/>
    <m/>
  </r>
  <r>
    <x v="53"/>
    <n v="2639"/>
    <s v="Gerencia de Administración y Logística"/>
    <s v="Servicios"/>
    <s v="Control Patrimonial"/>
    <m/>
    <m/>
    <m/>
    <m/>
    <x v="42"/>
    <m/>
    <m/>
    <s v="Depreciación maquinarias - utilizados por la entidad"/>
    <s v="NO"/>
    <x v="1"/>
    <m/>
    <m/>
    <m/>
    <m/>
    <x v="1"/>
    <m/>
    <x v="1"/>
    <m/>
    <s v="Marco Leon  Aranguren"/>
    <s v="1002 478 517"/>
    <s v="SI"/>
    <m/>
    <m/>
    <x v="3"/>
    <m/>
    <m/>
    <x v="31"/>
    <m/>
    <n v="408516"/>
    <n v="408516"/>
    <n v="408516"/>
    <n v="408516"/>
    <n v="408516"/>
    <n v="408516"/>
    <n v="408516"/>
    <n v="408516"/>
    <n v="408516"/>
    <n v="408516"/>
    <n v="408516"/>
    <n v="407860"/>
    <x v="107"/>
    <m/>
    <m/>
    <n v="0"/>
    <n v="4901536"/>
    <m/>
    <s v=""/>
    <m/>
    <s v="agregado de formulación."/>
    <s v="*"/>
    <m/>
  </r>
  <r>
    <x v="54"/>
    <n v="2639"/>
    <s v="Gerencia de Administración y Logística"/>
    <s v="Servicios"/>
    <s v="Control Patrimonial"/>
    <m/>
    <m/>
    <m/>
    <m/>
    <x v="43"/>
    <m/>
    <m/>
    <s v="Depreciación instalación en propiedades alquiladas"/>
    <s v="NO"/>
    <x v="1"/>
    <m/>
    <m/>
    <m/>
    <m/>
    <x v="1"/>
    <m/>
    <x v="1"/>
    <m/>
    <s v="Marco Leon  Aranguren"/>
    <s v="1003 478 517"/>
    <s v="SI"/>
    <m/>
    <m/>
    <x v="3"/>
    <m/>
    <m/>
    <x v="32"/>
    <m/>
    <n v="97502"/>
    <n v="97502"/>
    <n v="97502"/>
    <n v="97502"/>
    <n v="97502"/>
    <n v="97502"/>
    <n v="97502"/>
    <n v="97502"/>
    <n v="97502"/>
    <n v="97502"/>
    <n v="97502"/>
    <n v="99106"/>
    <x v="108"/>
    <m/>
    <m/>
    <n v="0"/>
    <n v="1171628"/>
    <m/>
    <s v=""/>
    <m/>
    <s v="agregado de formulación."/>
    <s v="*"/>
    <m/>
  </r>
  <r>
    <x v="55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04 478 517"/>
    <s v="SI"/>
    <m/>
    <m/>
    <x v="3"/>
    <m/>
    <m/>
    <x v="8"/>
    <m/>
    <n v="8557"/>
    <n v="8557"/>
    <n v="8557"/>
    <n v="8557"/>
    <n v="8557"/>
    <n v="8560"/>
    <m/>
    <m/>
    <m/>
    <m/>
    <m/>
    <m/>
    <x v="109"/>
    <m/>
    <m/>
    <m/>
    <n v="51345"/>
    <m/>
    <s v=""/>
    <m/>
    <s v="agregado de formulación."/>
    <s v="*"/>
    <m/>
  </r>
  <r>
    <x v="56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05 478 517"/>
    <s v="SI"/>
    <m/>
    <m/>
    <x v="3"/>
    <m/>
    <m/>
    <x v="8"/>
    <m/>
    <n v="3150"/>
    <n v="6300"/>
    <n v="6300"/>
    <n v="6300"/>
    <n v="6300"/>
    <n v="6300"/>
    <m/>
    <m/>
    <m/>
    <m/>
    <m/>
    <m/>
    <x v="110"/>
    <m/>
    <m/>
    <m/>
    <n v="34650"/>
    <m/>
    <s v=""/>
    <m/>
    <s v="agregado de formulación."/>
    <s v="*"/>
    <m/>
  </r>
  <r>
    <x v="57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06 478 517"/>
    <s v="SI"/>
    <m/>
    <m/>
    <x v="3"/>
    <m/>
    <m/>
    <x v="8"/>
    <m/>
    <m/>
    <m/>
    <m/>
    <m/>
    <m/>
    <m/>
    <n v="0"/>
    <n v="0"/>
    <n v="0"/>
    <n v="0"/>
    <n v="0"/>
    <n v="0"/>
    <x v="111"/>
    <m/>
    <m/>
    <m/>
    <s v=""/>
    <m/>
    <s v=""/>
    <m/>
    <s v="agregado de formulación."/>
    <s v="*"/>
    <m/>
  </r>
  <r>
    <x v="58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07 478 517"/>
    <s v="SI"/>
    <m/>
    <m/>
    <x v="3"/>
    <m/>
    <m/>
    <x v="8"/>
    <m/>
    <m/>
    <m/>
    <m/>
    <m/>
    <m/>
    <m/>
    <n v="0"/>
    <n v="0"/>
    <n v="0"/>
    <n v="0"/>
    <n v="0"/>
    <n v="0"/>
    <x v="111"/>
    <m/>
    <m/>
    <m/>
    <s v=""/>
    <m/>
    <s v=""/>
    <m/>
    <s v="agregado de formulación."/>
    <s v="*"/>
    <m/>
  </r>
  <r>
    <x v="59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08 478 517"/>
    <s v="SI"/>
    <m/>
    <m/>
    <x v="3"/>
    <m/>
    <m/>
    <x v="9"/>
    <m/>
    <n v="1220"/>
    <n v="1220"/>
    <n v="1220"/>
    <n v="1220"/>
    <n v="1220"/>
    <n v="1220"/>
    <m/>
    <m/>
    <m/>
    <m/>
    <m/>
    <m/>
    <x v="112"/>
    <m/>
    <m/>
    <m/>
    <n v="7320"/>
    <m/>
    <s v=""/>
    <m/>
    <s v="agregado de formulación."/>
    <s v="*"/>
    <m/>
  </r>
  <r>
    <x v="60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09 478 517"/>
    <s v="SI"/>
    <m/>
    <m/>
    <x v="3"/>
    <m/>
    <m/>
    <x v="9"/>
    <m/>
    <n v="360"/>
    <n v="720"/>
    <n v="720"/>
    <n v="720"/>
    <n v="720"/>
    <n v="720"/>
    <m/>
    <m/>
    <m/>
    <m/>
    <m/>
    <m/>
    <x v="113"/>
    <m/>
    <m/>
    <m/>
    <n v="3960"/>
    <m/>
    <s v=""/>
    <m/>
    <s v="agregado de formulación."/>
    <s v="*"/>
    <m/>
  </r>
  <r>
    <x v="61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10 478 517"/>
    <s v="SI"/>
    <m/>
    <m/>
    <x v="3"/>
    <m/>
    <m/>
    <x v="9"/>
    <m/>
    <n v="1050"/>
    <m/>
    <m/>
    <n v="840"/>
    <n v="1890"/>
    <m/>
    <m/>
    <m/>
    <m/>
    <m/>
    <m/>
    <m/>
    <x v="114"/>
    <m/>
    <m/>
    <m/>
    <n v="3780"/>
    <m/>
    <s v=""/>
    <m/>
    <s v="agregado de formulación."/>
    <s v="*"/>
    <m/>
  </r>
  <r>
    <x v="62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11 478 517"/>
    <s v="SI"/>
    <m/>
    <m/>
    <x v="3"/>
    <m/>
    <m/>
    <x v="9"/>
    <m/>
    <n v="600"/>
    <m/>
    <m/>
    <n v="360"/>
    <n v="960"/>
    <m/>
    <m/>
    <m/>
    <m/>
    <m/>
    <m/>
    <m/>
    <x v="115"/>
    <m/>
    <m/>
    <m/>
    <n v="1920"/>
    <m/>
    <s v=""/>
    <m/>
    <s v="agregado de formulación."/>
    <s v="*"/>
    <m/>
  </r>
  <r>
    <x v="63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12 478 517"/>
    <s v="SI"/>
    <m/>
    <m/>
    <x v="3"/>
    <m/>
    <m/>
    <x v="9"/>
    <m/>
    <m/>
    <m/>
    <m/>
    <m/>
    <m/>
    <m/>
    <n v="0"/>
    <n v="0"/>
    <n v="0"/>
    <n v="0"/>
    <n v="0"/>
    <n v="0"/>
    <x v="111"/>
    <m/>
    <m/>
    <m/>
    <s v=""/>
    <m/>
    <s v=""/>
    <m/>
    <s v="agregado de formulación."/>
    <s v="*"/>
    <m/>
  </r>
  <r>
    <x v="64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13 478 517"/>
    <s v="SI"/>
    <m/>
    <m/>
    <x v="3"/>
    <m/>
    <m/>
    <x v="9"/>
    <m/>
    <m/>
    <m/>
    <m/>
    <m/>
    <m/>
    <m/>
    <n v="0"/>
    <n v="0"/>
    <n v="0"/>
    <n v="0"/>
    <n v="0"/>
    <n v="0"/>
    <x v="111"/>
    <m/>
    <m/>
    <m/>
    <s v=""/>
    <m/>
    <s v=""/>
    <m/>
    <s v="agregado de formulación."/>
    <s v="*"/>
    <m/>
  </r>
  <r>
    <x v="65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14 478 517"/>
    <s v="SI"/>
    <m/>
    <m/>
    <x v="3"/>
    <m/>
    <m/>
    <x v="9"/>
    <m/>
    <m/>
    <m/>
    <m/>
    <m/>
    <m/>
    <m/>
    <n v="0"/>
    <n v="0"/>
    <n v="0"/>
    <n v="0"/>
    <n v="0"/>
    <n v="0"/>
    <x v="111"/>
    <m/>
    <m/>
    <m/>
    <s v=""/>
    <m/>
    <s v=""/>
    <m/>
    <s v="agregado de formulación."/>
    <s v="*"/>
    <m/>
  </r>
  <r>
    <x v="66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15 478 517"/>
    <s v="SI"/>
    <m/>
    <m/>
    <x v="3"/>
    <m/>
    <m/>
    <x v="9"/>
    <m/>
    <m/>
    <m/>
    <m/>
    <m/>
    <m/>
    <m/>
    <n v="0"/>
    <n v="0"/>
    <n v="0"/>
    <n v="0"/>
    <n v="0"/>
    <n v="0"/>
    <x v="111"/>
    <m/>
    <m/>
    <m/>
    <s v=""/>
    <m/>
    <s v=""/>
    <m/>
    <s v="agregado de formulación."/>
    <s v="*"/>
    <m/>
  </r>
  <r>
    <x v="67"/>
    <n v="5510"/>
    <s v="Gerencia de Administración y Logística"/>
    <s v="Servicios"/>
    <m/>
    <m/>
    <m/>
    <m/>
    <m/>
    <x v="44"/>
    <m/>
    <m/>
    <s v="Servicio de Transporte de Bienes del Banco de la Nación a Nivel Nacional CO  N° 027818-21, 28/06/21 al 27/06/24"/>
    <s v="NO"/>
    <x v="1"/>
    <m/>
    <m/>
    <m/>
    <m/>
    <x v="1"/>
    <m/>
    <x v="1"/>
    <m/>
    <s v="Marco Leon  Aranguren"/>
    <s v="1016 478 517"/>
    <s v="SI"/>
    <m/>
    <m/>
    <x v="3"/>
    <m/>
    <m/>
    <x v="33"/>
    <m/>
    <n v="97001"/>
    <n v="97001"/>
    <n v="97001"/>
    <n v="97001"/>
    <n v="97001"/>
    <n v="97001"/>
    <n v="97001"/>
    <n v="62955"/>
    <n v="0"/>
    <n v="0"/>
    <n v="0"/>
    <n v="0"/>
    <x v="116"/>
    <m/>
    <m/>
    <m/>
    <n v="741962"/>
    <m/>
    <s v=""/>
    <m/>
    <s v="agregado de formulación."/>
    <s v="*"/>
    <m/>
  </r>
  <r>
    <x v="68"/>
    <n v="5510"/>
    <s v="Gerencia de Administración y Logística"/>
    <s v="Servicios"/>
    <m/>
    <m/>
    <m/>
    <m/>
    <m/>
    <x v="45"/>
    <m/>
    <m/>
    <s v="Mantenimiento áreas comunes estacionamientos sotanos 3 y 4 en el Centro de Convenciones Lima &quot;27 de Enero&quot;."/>
    <s v="NO"/>
    <x v="1"/>
    <m/>
    <m/>
    <m/>
    <m/>
    <x v="1"/>
    <m/>
    <x v="1"/>
    <m/>
    <s v="Marco Leon  Aranguren"/>
    <s v="1017 478 517"/>
    <s v="SI"/>
    <m/>
    <m/>
    <x v="3"/>
    <m/>
    <m/>
    <x v="13"/>
    <m/>
    <n v="60250"/>
    <n v="60250"/>
    <n v="60250"/>
    <n v="60250"/>
    <n v="60250"/>
    <n v="60250"/>
    <n v="60250"/>
    <n v="60250"/>
    <n v="60250"/>
    <n v="60250"/>
    <n v="60250"/>
    <n v="60250"/>
    <x v="117"/>
    <m/>
    <m/>
    <m/>
    <n v="723000"/>
    <m/>
    <s v=""/>
    <m/>
    <s v="agregado de formulación."/>
    <s v="*"/>
    <m/>
  </r>
  <r>
    <x v="69"/>
    <n v="5510"/>
    <s v="Gerencia de Administración y Logística"/>
    <s v="Servicios"/>
    <m/>
    <m/>
    <m/>
    <m/>
    <m/>
    <x v="46"/>
    <m/>
    <m/>
    <s v="Reparación de Montacargas, Marca Toyota, Ate"/>
    <s v="NO"/>
    <x v="1"/>
    <m/>
    <m/>
    <m/>
    <m/>
    <x v="1"/>
    <m/>
    <x v="1"/>
    <m/>
    <s v="Marco Leon  Aranguren"/>
    <s v="1018 478 517"/>
    <s v="SI"/>
    <m/>
    <m/>
    <x v="3"/>
    <m/>
    <m/>
    <x v="34"/>
    <m/>
    <m/>
    <m/>
    <m/>
    <m/>
    <n v="15000"/>
    <m/>
    <m/>
    <m/>
    <n v="15000"/>
    <m/>
    <m/>
    <m/>
    <x v="85"/>
    <m/>
    <m/>
    <m/>
    <n v="30000"/>
    <m/>
    <s v=""/>
    <m/>
    <s v="agregado de formulación."/>
    <s v="*"/>
    <m/>
  </r>
  <r>
    <x v="70"/>
    <n v="5510"/>
    <s v="Gerencia de Administración y Logística"/>
    <s v="Servicios"/>
    <m/>
    <m/>
    <m/>
    <m/>
    <m/>
    <x v="47"/>
    <m/>
    <m/>
    <s v="Mantenimiento de Montacargas, Marca Toyota, Elizalde"/>
    <s v="NO"/>
    <x v="1"/>
    <m/>
    <m/>
    <m/>
    <m/>
    <x v="1"/>
    <m/>
    <x v="1"/>
    <m/>
    <s v="Marco Leon  Aranguren"/>
    <s v="1019 478 517"/>
    <s v="SI"/>
    <m/>
    <m/>
    <x v="3"/>
    <m/>
    <m/>
    <x v="34"/>
    <m/>
    <m/>
    <m/>
    <m/>
    <m/>
    <n v="15000"/>
    <m/>
    <m/>
    <m/>
    <n v="15000"/>
    <m/>
    <m/>
    <m/>
    <x v="85"/>
    <m/>
    <m/>
    <m/>
    <n v="30000"/>
    <m/>
    <s v=""/>
    <m/>
    <s v="agregado de formulación."/>
    <s v="*"/>
    <m/>
  </r>
  <r>
    <x v="71"/>
    <n v="5510"/>
    <s v="Gerencia de Administración y Logística"/>
    <s v="Servicios"/>
    <m/>
    <m/>
    <m/>
    <m/>
    <m/>
    <x v="48"/>
    <m/>
    <m/>
    <s v="Mantenimiento de Mäquina Ensunchandoras JK-5000, JK-5"/>
    <s v="NO"/>
    <x v="1"/>
    <m/>
    <m/>
    <m/>
    <m/>
    <x v="1"/>
    <m/>
    <x v="1"/>
    <m/>
    <s v="Marco Leon  Aranguren"/>
    <s v="1020 478 517"/>
    <s v="SI"/>
    <m/>
    <m/>
    <x v="3"/>
    <m/>
    <m/>
    <x v="34"/>
    <m/>
    <m/>
    <m/>
    <m/>
    <m/>
    <n v="15000"/>
    <m/>
    <m/>
    <m/>
    <n v="15000"/>
    <m/>
    <m/>
    <m/>
    <x v="85"/>
    <m/>
    <m/>
    <m/>
    <n v="30000"/>
    <m/>
    <s v=""/>
    <m/>
    <s v="agregado de formulación."/>
    <s v="*"/>
    <m/>
  </r>
  <r>
    <x v="72"/>
    <n v="5510"/>
    <s v="Gerencia de Administración y Logística"/>
    <s v="Servicios"/>
    <m/>
    <m/>
    <m/>
    <m/>
    <m/>
    <x v="49"/>
    <m/>
    <m/>
    <s v="Mantenimiento de Apilador Electrico, Marca Crown"/>
    <s v="NO"/>
    <x v="1"/>
    <m/>
    <m/>
    <m/>
    <m/>
    <x v="1"/>
    <m/>
    <x v="1"/>
    <m/>
    <s v="Marco Leon  Aranguren"/>
    <s v="1021 478 517"/>
    <s v="SI"/>
    <m/>
    <m/>
    <x v="3"/>
    <m/>
    <m/>
    <x v="34"/>
    <m/>
    <m/>
    <m/>
    <m/>
    <m/>
    <n v="15000"/>
    <m/>
    <m/>
    <m/>
    <n v="15000"/>
    <m/>
    <m/>
    <m/>
    <x v="85"/>
    <m/>
    <m/>
    <m/>
    <n v="30000"/>
    <m/>
    <s v=""/>
    <m/>
    <s v="agregado de formulación."/>
    <s v="*"/>
    <m/>
  </r>
  <r>
    <x v="73"/>
    <n v="5510"/>
    <s v="Gerencia de Administración y Logística"/>
    <s v="Servicios"/>
    <m/>
    <m/>
    <m/>
    <m/>
    <m/>
    <x v="50"/>
    <m/>
    <m/>
    <s v="Consumo de energía eléctrica para la sede principal y cajeros isla Lima Metropolitana"/>
    <s v="NO"/>
    <x v="1"/>
    <m/>
    <m/>
    <m/>
    <m/>
    <x v="1"/>
    <m/>
    <x v="1"/>
    <m/>
    <s v="Marco Leon  Aranguren"/>
    <s v="1022 478 517"/>
    <s v="SI"/>
    <m/>
    <m/>
    <x v="3"/>
    <m/>
    <m/>
    <x v="35"/>
    <m/>
    <n v="393753"/>
    <n v="393753"/>
    <n v="393753"/>
    <n v="393753"/>
    <n v="393753"/>
    <n v="393753"/>
    <n v="393753"/>
    <n v="393753"/>
    <n v="393753"/>
    <n v="393753"/>
    <n v="393753"/>
    <n v="393754"/>
    <x v="118"/>
    <m/>
    <m/>
    <m/>
    <n v="4725037"/>
    <m/>
    <s v=""/>
    <m/>
    <s v="agregado de formulación."/>
    <s v="*"/>
    <m/>
  </r>
  <r>
    <x v="74"/>
    <n v="5510"/>
    <s v="Gerencia de Administración y Logística"/>
    <s v="Servicios"/>
    <m/>
    <m/>
    <m/>
    <m/>
    <m/>
    <x v="51"/>
    <m/>
    <m/>
    <s v="Servicio de agua y desagüe para la sede principal y oficinas Lima"/>
    <s v="NO"/>
    <x v="1"/>
    <m/>
    <m/>
    <m/>
    <m/>
    <x v="1"/>
    <m/>
    <x v="1"/>
    <m/>
    <s v="Marco Leon  Aranguren"/>
    <s v="1023 478 517"/>
    <s v="SI"/>
    <m/>
    <m/>
    <x v="3"/>
    <m/>
    <m/>
    <x v="36"/>
    <m/>
    <n v="20145"/>
    <n v="20145"/>
    <n v="20145"/>
    <n v="20145"/>
    <n v="20145"/>
    <n v="20145"/>
    <n v="20145"/>
    <n v="20145"/>
    <n v="20145"/>
    <n v="20145"/>
    <n v="20145"/>
    <n v="20143"/>
    <x v="119"/>
    <m/>
    <m/>
    <m/>
    <n v="241738"/>
    <m/>
    <s v=""/>
    <m/>
    <s v="agregado de formulación."/>
    <s v="*"/>
    <m/>
  </r>
  <r>
    <x v="75"/>
    <n v="2639"/>
    <s v="Gerencia de Administración y Logística"/>
    <s v="Servicios"/>
    <s v="Control Patrimonial"/>
    <m/>
    <m/>
    <m/>
    <m/>
    <x v="52"/>
    <m/>
    <m/>
    <s v="Vehículos del Banco"/>
    <s v="NO"/>
    <x v="2"/>
    <m/>
    <m/>
    <m/>
    <m/>
    <x v="1"/>
    <m/>
    <x v="1"/>
    <m/>
    <s v="Marco Leon  Aranguren"/>
    <s v="1024 478 517"/>
    <s v="SI"/>
    <m/>
    <m/>
    <x v="3"/>
    <m/>
    <m/>
    <x v="37"/>
    <m/>
    <n v="11228"/>
    <n v="11228"/>
    <n v="11228"/>
    <n v="11228"/>
    <n v="11228"/>
    <n v="11228"/>
    <n v="11228"/>
    <n v="11228"/>
    <n v="11228"/>
    <n v="11228"/>
    <m/>
    <m/>
    <x v="120"/>
    <m/>
    <m/>
    <n v="0"/>
    <n v="112280"/>
    <m/>
    <s v=""/>
    <m/>
    <s v="agregado de formulación."/>
    <s v="*"/>
    <m/>
  </r>
  <r>
    <x v="75"/>
    <n v="2639"/>
    <s v="Gerencia de Administración y Logística"/>
    <s v="Servicios"/>
    <s v="Control Patrimonial"/>
    <m/>
    <m/>
    <m/>
    <m/>
    <x v="53"/>
    <m/>
    <m/>
    <s v="Seguro integral bancario"/>
    <s v="NO"/>
    <x v="2"/>
    <m/>
    <m/>
    <m/>
    <m/>
    <x v="1"/>
    <m/>
    <x v="1"/>
    <m/>
    <s v="Marco Leon  Aranguren"/>
    <s v="1026 478 517"/>
    <s v="SI"/>
    <m/>
    <m/>
    <x v="3"/>
    <m/>
    <m/>
    <x v="38"/>
    <m/>
    <n v="616993"/>
    <n v="616993"/>
    <n v="616993"/>
    <n v="616993"/>
    <n v="616993"/>
    <n v="616993"/>
    <n v="616993"/>
    <n v="616993"/>
    <n v="616993"/>
    <n v="616993"/>
    <m/>
    <m/>
    <x v="121"/>
    <m/>
    <m/>
    <n v="0"/>
    <n v="6169930"/>
    <m/>
    <s v=""/>
    <m/>
    <s v="agregado de formulación."/>
    <s v="*"/>
    <m/>
  </r>
  <r>
    <x v="75"/>
    <n v="2639"/>
    <s v="Gerencia de Administración y Logística"/>
    <s v="Servicios"/>
    <s v="Control Patrimonial"/>
    <m/>
    <m/>
    <m/>
    <m/>
    <x v="54"/>
    <m/>
    <m/>
    <s v="Robo y asalto"/>
    <s v="NO"/>
    <x v="2"/>
    <m/>
    <m/>
    <m/>
    <m/>
    <x v="1"/>
    <m/>
    <x v="1"/>
    <m/>
    <s v="Marco Leon  Aranguren"/>
    <s v="1028 478 517"/>
    <s v="SI"/>
    <m/>
    <m/>
    <x v="3"/>
    <m/>
    <m/>
    <x v="39"/>
    <m/>
    <n v="5697"/>
    <n v="5697"/>
    <n v="5697"/>
    <n v="5697"/>
    <n v="5697"/>
    <n v="5697"/>
    <n v="5697"/>
    <n v="5697"/>
    <n v="5697"/>
    <n v="5697"/>
    <m/>
    <m/>
    <x v="122"/>
    <m/>
    <m/>
    <n v="0"/>
    <n v="56970"/>
    <m/>
    <s v=""/>
    <m/>
    <s v="agregado de formulación."/>
    <s v="*"/>
    <m/>
  </r>
  <r>
    <x v="75"/>
    <n v="2639"/>
    <s v="Gerencia de Administración y Logística"/>
    <s v="Servicios"/>
    <s v="Control Patrimonial"/>
    <m/>
    <m/>
    <m/>
    <m/>
    <x v="55"/>
    <m/>
    <m/>
    <s v="Incendio y lineas aliadas (Multiriesgos)"/>
    <s v="NO"/>
    <x v="2"/>
    <m/>
    <m/>
    <m/>
    <m/>
    <x v="1"/>
    <m/>
    <x v="1"/>
    <m/>
    <s v="Marco Leon  Aranguren"/>
    <s v="1030 478 517"/>
    <s v="SI"/>
    <m/>
    <m/>
    <x v="3"/>
    <m/>
    <m/>
    <x v="40"/>
    <m/>
    <n v="179131"/>
    <n v="179131"/>
    <n v="179131"/>
    <n v="179131"/>
    <n v="179131"/>
    <n v="179131"/>
    <n v="179131"/>
    <n v="179131"/>
    <n v="179131"/>
    <n v="179131"/>
    <m/>
    <m/>
    <x v="123"/>
    <m/>
    <m/>
    <n v="0"/>
    <n v="1791310"/>
    <m/>
    <s v=""/>
    <m/>
    <s v="agregado de formulación."/>
    <s v="*"/>
    <m/>
  </r>
  <r>
    <x v="75"/>
    <n v="2639"/>
    <s v="Gerencia de Administración y Logística"/>
    <s v="Servicios"/>
    <s v="Control Patrimonial"/>
    <m/>
    <m/>
    <m/>
    <m/>
    <x v="56"/>
    <m/>
    <m/>
    <s v="Responsabilidad civil servidores públicos"/>
    <s v="NO"/>
    <x v="2"/>
    <m/>
    <m/>
    <m/>
    <m/>
    <x v="1"/>
    <m/>
    <x v="1"/>
    <m/>
    <s v="Marco Leon  Aranguren"/>
    <s v="1032 478 517"/>
    <s v="SI"/>
    <m/>
    <m/>
    <x v="3"/>
    <m/>
    <m/>
    <x v="40"/>
    <m/>
    <n v="11926"/>
    <n v="11926"/>
    <n v="11926"/>
    <n v="11926"/>
    <n v="11926"/>
    <n v="11926"/>
    <n v="11926"/>
    <n v="11926"/>
    <n v="11926"/>
    <n v="11926"/>
    <m/>
    <m/>
    <x v="124"/>
    <m/>
    <m/>
    <n v="0"/>
    <n v="119260"/>
    <m/>
    <s v=""/>
    <m/>
    <s v="agregado de formulación."/>
    <s v="*"/>
    <m/>
  </r>
  <r>
    <x v="75"/>
    <n v="2639"/>
    <s v="Gerencia de Administración y Logística"/>
    <s v="Servicios"/>
    <s v="Control Patrimonial"/>
    <m/>
    <m/>
    <m/>
    <m/>
    <x v="57"/>
    <m/>
    <m/>
    <s v="Responsabilidad civil extracontractual"/>
    <s v="NO"/>
    <x v="2"/>
    <m/>
    <m/>
    <m/>
    <m/>
    <x v="1"/>
    <m/>
    <x v="1"/>
    <m/>
    <s v="Marco Leon  Aranguren"/>
    <s v="1033 478 517"/>
    <s v="SI"/>
    <m/>
    <m/>
    <x v="3"/>
    <m/>
    <m/>
    <x v="40"/>
    <m/>
    <n v="9494"/>
    <n v="9494"/>
    <n v="9494"/>
    <n v="9494"/>
    <n v="9494"/>
    <n v="9494"/>
    <n v="9494"/>
    <n v="9494"/>
    <n v="9494"/>
    <n v="9494"/>
    <m/>
    <m/>
    <x v="125"/>
    <m/>
    <m/>
    <n v="0"/>
    <n v="94940"/>
    <m/>
    <s v=""/>
    <m/>
    <s v="agregado de formulación."/>
    <s v="*"/>
    <m/>
  </r>
  <r>
    <x v="76"/>
    <n v="2639"/>
    <s v="Gerencia de Administración y Logística"/>
    <s v="Servicios"/>
    <s v="Control Patrimonial"/>
    <m/>
    <m/>
    <m/>
    <m/>
    <x v="52"/>
    <m/>
    <m/>
    <s v="Vehículos del Banco"/>
    <s v="NO"/>
    <x v="0"/>
    <m/>
    <m/>
    <m/>
    <m/>
    <x v="4"/>
    <m/>
    <x v="1"/>
    <m/>
    <s v="Marco Leon  Aranguren"/>
    <s v="1025 478 517"/>
    <s v="SI"/>
    <m/>
    <m/>
    <x v="3"/>
    <m/>
    <d v="2023-10-31T00:00:00"/>
    <x v="37"/>
    <m/>
    <m/>
    <m/>
    <m/>
    <m/>
    <m/>
    <m/>
    <m/>
    <m/>
    <m/>
    <m/>
    <n v="11500"/>
    <n v="11500"/>
    <x v="126"/>
    <n v="115000"/>
    <n v="138000"/>
    <n v="115000"/>
    <n v="23000"/>
    <m/>
    <s v=""/>
    <m/>
    <s v="agregado de formulación."/>
    <s v="*"/>
    <m/>
  </r>
  <r>
    <x v="76"/>
    <n v="2639"/>
    <s v="Gerencia de Administración y Logística"/>
    <s v="Servicios"/>
    <s v="Control Patrimonial"/>
    <m/>
    <m/>
    <m/>
    <m/>
    <x v="53"/>
    <m/>
    <m/>
    <s v="Seguro integral bancario"/>
    <s v="NO"/>
    <x v="0"/>
    <m/>
    <m/>
    <m/>
    <m/>
    <x v="4"/>
    <m/>
    <x v="1"/>
    <m/>
    <s v="Marco Leon  Aranguren"/>
    <s v="1027 478 517"/>
    <s v="SI"/>
    <m/>
    <m/>
    <x v="3"/>
    <m/>
    <d v="2023-10-31T00:00:00"/>
    <x v="39"/>
    <m/>
    <m/>
    <m/>
    <m/>
    <m/>
    <m/>
    <m/>
    <m/>
    <m/>
    <m/>
    <m/>
    <n v="620000"/>
    <n v="620000"/>
    <x v="127"/>
    <n v="6200000"/>
    <n v="7440000"/>
    <n v="6200000"/>
    <n v="1240000"/>
    <m/>
    <s v=""/>
    <m/>
    <s v="agregado de formulación."/>
    <s v="*"/>
    <m/>
  </r>
  <r>
    <x v="76"/>
    <n v="2639"/>
    <s v="Gerencia de Administración y Logística"/>
    <s v="Servicios"/>
    <s v="Control Patrimonial"/>
    <m/>
    <m/>
    <m/>
    <m/>
    <x v="54"/>
    <m/>
    <m/>
    <s v="Robo y asalto"/>
    <s v="NO"/>
    <x v="0"/>
    <m/>
    <m/>
    <m/>
    <m/>
    <x v="4"/>
    <m/>
    <x v="1"/>
    <m/>
    <s v="Marco Leon  Aranguren"/>
    <s v="1029 478 517"/>
    <s v="SI"/>
    <m/>
    <m/>
    <x v="3"/>
    <m/>
    <d v="2023-10-31T00:00:00"/>
    <x v="39"/>
    <m/>
    <m/>
    <m/>
    <m/>
    <m/>
    <m/>
    <m/>
    <m/>
    <m/>
    <m/>
    <m/>
    <n v="5700"/>
    <n v="5700"/>
    <x v="128"/>
    <n v="57000"/>
    <n v="68400"/>
    <n v="57000"/>
    <n v="11400"/>
    <m/>
    <s v=""/>
    <m/>
    <s v="agregado de formulación."/>
    <s v="*"/>
    <m/>
  </r>
  <r>
    <x v="76"/>
    <n v="2639"/>
    <s v="Gerencia de Administración y Logística"/>
    <s v="Servicios"/>
    <s v="Control Patrimonial"/>
    <m/>
    <m/>
    <m/>
    <m/>
    <x v="55"/>
    <m/>
    <m/>
    <s v="Incendio y lineas aliadas (Multiriesgos)"/>
    <s v="NO"/>
    <x v="0"/>
    <m/>
    <m/>
    <m/>
    <m/>
    <x v="4"/>
    <m/>
    <x v="1"/>
    <m/>
    <s v="Marco Leon  Aranguren"/>
    <s v="1031 478 517"/>
    <s v="SI"/>
    <m/>
    <m/>
    <x v="3"/>
    <m/>
    <d v="2023-10-31T00:00:00"/>
    <x v="40"/>
    <m/>
    <m/>
    <m/>
    <m/>
    <m/>
    <m/>
    <m/>
    <m/>
    <m/>
    <m/>
    <m/>
    <n v="180000"/>
    <n v="180000"/>
    <x v="90"/>
    <n v="1800000"/>
    <n v="2160000"/>
    <n v="1800000"/>
    <n v="360000"/>
    <m/>
    <s v=""/>
    <m/>
    <s v="agregado de formulación."/>
    <s v="*"/>
    <m/>
  </r>
  <r>
    <x v="76"/>
    <n v="2639"/>
    <s v="Gerencia de Administración y Logística"/>
    <s v="Servicios"/>
    <s v="Control Patrimonial"/>
    <m/>
    <m/>
    <m/>
    <m/>
    <x v="56"/>
    <m/>
    <m/>
    <s v="Responsabilidad civil servidores públicos"/>
    <s v="NO"/>
    <x v="0"/>
    <m/>
    <m/>
    <m/>
    <m/>
    <x v="4"/>
    <m/>
    <x v="1"/>
    <m/>
    <s v="Marco Leon  Aranguren"/>
    <s v="1034 478 517"/>
    <s v="SI"/>
    <m/>
    <m/>
    <x v="3"/>
    <m/>
    <d v="2023-10-31T00:00:00"/>
    <x v="40"/>
    <m/>
    <m/>
    <m/>
    <m/>
    <m/>
    <m/>
    <m/>
    <m/>
    <m/>
    <m/>
    <m/>
    <n v="15000"/>
    <n v="15000"/>
    <x v="85"/>
    <n v="150000"/>
    <n v="180000"/>
    <n v="150000"/>
    <n v="30000"/>
    <m/>
    <s v=""/>
    <m/>
    <s v="agregado de formulación."/>
    <s v="*"/>
    <m/>
  </r>
  <r>
    <x v="76"/>
    <n v="2639"/>
    <s v="Gerencia de Administración y Logística"/>
    <s v="Servicios"/>
    <s v="Control Patrimonial"/>
    <m/>
    <m/>
    <m/>
    <m/>
    <x v="57"/>
    <m/>
    <m/>
    <s v="Responsabilidad civil extracontractual"/>
    <s v="NO"/>
    <x v="0"/>
    <m/>
    <m/>
    <m/>
    <m/>
    <x v="4"/>
    <m/>
    <x v="1"/>
    <m/>
    <s v="Marco Leon  Aranguren"/>
    <s v="1035 478 517"/>
    <s v="SI"/>
    <m/>
    <m/>
    <x v="3"/>
    <m/>
    <d v="2023-10-31T00:00:00"/>
    <x v="40"/>
    <m/>
    <m/>
    <m/>
    <m/>
    <m/>
    <m/>
    <m/>
    <m/>
    <m/>
    <m/>
    <m/>
    <n v="10000"/>
    <n v="10000"/>
    <x v="55"/>
    <n v="100000"/>
    <n v="120000"/>
    <n v="100000"/>
    <n v="20000"/>
    <m/>
    <s v=""/>
    <m/>
    <s v="agregado de formulación."/>
    <s v="*"/>
    <m/>
  </r>
  <r>
    <x v="77"/>
    <n v="5510"/>
    <s v="Gerencia de Administración y Logística"/>
    <s v="Servicios"/>
    <m/>
    <m/>
    <m/>
    <m/>
    <m/>
    <x v="58"/>
    <m/>
    <m/>
    <s v="Útiles de escritorio distribuido por almacén  (para provincias únicamente, papel bond, sobres de manila y files)"/>
    <s v="NO"/>
    <x v="1"/>
    <m/>
    <m/>
    <m/>
    <m/>
    <x v="1"/>
    <m/>
    <x v="1"/>
    <m/>
    <s v="Marco Leon  Aranguren"/>
    <s v="1036 478 517"/>
    <s v="SI"/>
    <m/>
    <m/>
    <x v="3"/>
    <m/>
    <m/>
    <x v="41"/>
    <m/>
    <m/>
    <n v="70000"/>
    <n v="70000"/>
    <n v="70000"/>
    <n v="70000"/>
    <n v="70000"/>
    <n v="70000"/>
    <n v="70000"/>
    <n v="70000"/>
    <n v="80000"/>
    <n v="80000"/>
    <n v="80000"/>
    <x v="129"/>
    <m/>
    <m/>
    <m/>
    <n v="800000"/>
    <m/>
    <s v=""/>
    <m/>
    <s v="agregado de formulación."/>
    <s v="*"/>
    <m/>
  </r>
  <r>
    <x v="78"/>
    <n v="5510"/>
    <s v="Gerencia de Administración y Logística"/>
    <s v="Servicios"/>
    <m/>
    <m/>
    <m/>
    <m/>
    <m/>
    <x v="59"/>
    <m/>
    <m/>
    <s v="Combustible para montacarga - Sección Almacén"/>
    <s v="NO"/>
    <x v="1"/>
    <m/>
    <m/>
    <m/>
    <m/>
    <x v="1"/>
    <m/>
    <x v="1"/>
    <m/>
    <s v="Marco Leon  Aranguren"/>
    <s v="1037 478 517"/>
    <s v="SI"/>
    <m/>
    <m/>
    <x v="3"/>
    <m/>
    <m/>
    <x v="42"/>
    <m/>
    <m/>
    <m/>
    <n v="300"/>
    <n v="300"/>
    <n v="300"/>
    <n v="300"/>
    <n v="300"/>
    <n v="300"/>
    <n v="300"/>
    <n v="300"/>
    <n v="300"/>
    <n v="300"/>
    <x v="130"/>
    <m/>
    <m/>
    <m/>
    <n v="3000"/>
    <m/>
    <s v=""/>
    <m/>
    <s v="agregado de formulación."/>
    <s v="*"/>
    <m/>
  </r>
  <r>
    <x v="79"/>
    <n v="5510"/>
    <s v="Gerencia de Administración y Logística"/>
    <s v="Servicios"/>
    <m/>
    <m/>
    <m/>
    <m/>
    <m/>
    <x v="60"/>
    <m/>
    <m/>
    <s v="Suministros aseo personal - distribuido por almacén Sede Principal, Elizalde y SMR Lima"/>
    <s v="NO"/>
    <x v="1"/>
    <m/>
    <m/>
    <m/>
    <m/>
    <x v="1"/>
    <m/>
    <x v="1"/>
    <m/>
    <s v="Marco Leon  Aranguren"/>
    <s v="1038 478 517"/>
    <s v="SI"/>
    <m/>
    <m/>
    <x v="3"/>
    <m/>
    <m/>
    <x v="43"/>
    <m/>
    <m/>
    <m/>
    <n v="15841"/>
    <n v="15837"/>
    <n v="15837"/>
    <n v="15837"/>
    <n v="15837"/>
    <n v="15837"/>
    <n v="15837"/>
    <n v="15837"/>
    <n v="15837"/>
    <n v="15837"/>
    <x v="131"/>
    <m/>
    <m/>
    <m/>
    <n v="158374"/>
    <m/>
    <s v=""/>
    <m/>
    <s v="agregado de formulación."/>
    <s v="*"/>
    <m/>
  </r>
  <r>
    <x v="80"/>
    <n v="5510"/>
    <s v="Gerencia de Administración y Logística"/>
    <s v="Servicios"/>
    <m/>
    <m/>
    <m/>
    <m/>
    <m/>
    <x v="61"/>
    <m/>
    <m/>
    <s v="Suministros para cómputo distribuido por el almacén"/>
    <s v="NO"/>
    <x v="1"/>
    <m/>
    <m/>
    <m/>
    <m/>
    <x v="1"/>
    <m/>
    <x v="1"/>
    <m/>
    <s v="Marco Leon  Aranguren"/>
    <s v="1039 478 517"/>
    <s v="SI"/>
    <m/>
    <m/>
    <x v="3"/>
    <m/>
    <m/>
    <x v="44"/>
    <m/>
    <m/>
    <n v="50000"/>
    <n v="200000"/>
    <n v="230000"/>
    <n v="240000"/>
    <n v="240000"/>
    <n v="240000"/>
    <n v="240000"/>
    <n v="240000"/>
    <n v="240000"/>
    <n v="230000"/>
    <n v="229759"/>
    <x v="132"/>
    <m/>
    <m/>
    <m/>
    <n v="2379759"/>
    <m/>
    <s v=""/>
    <m/>
    <s v="agregado de formulación."/>
    <s v="*"/>
    <m/>
  </r>
  <r>
    <x v="81"/>
    <n v="5510"/>
    <s v="Gerencia de Administración y Logística"/>
    <s v="Servicios"/>
    <m/>
    <m/>
    <m/>
    <m/>
    <m/>
    <x v="62"/>
    <m/>
    <m/>
    <s v="Suministros para telex y fax distribuido por el almacén"/>
    <s v="NO"/>
    <x v="1"/>
    <m/>
    <m/>
    <m/>
    <m/>
    <x v="1"/>
    <m/>
    <x v="1"/>
    <m/>
    <s v="Marco Leon  Aranguren"/>
    <s v="1040 478 517"/>
    <s v="SI"/>
    <m/>
    <m/>
    <x v="3"/>
    <m/>
    <m/>
    <x v="45"/>
    <m/>
    <m/>
    <m/>
    <n v="180"/>
    <m/>
    <m/>
    <n v="180"/>
    <m/>
    <m/>
    <n v="180"/>
    <m/>
    <m/>
    <n v="187"/>
    <x v="133"/>
    <m/>
    <m/>
    <m/>
    <n v="727"/>
    <m/>
    <s v=""/>
    <m/>
    <s v="agregado de formulación."/>
    <s v="*"/>
    <m/>
  </r>
  <r>
    <x v="82"/>
    <n v="5510"/>
    <s v="Gerencia de Administración y Logística"/>
    <s v="Servicios"/>
    <m/>
    <m/>
    <m/>
    <m/>
    <m/>
    <x v="63"/>
    <m/>
    <m/>
    <s v="Suministros para embalaje distribudio por el almacén (incluye cajas de carton) "/>
    <s v="NO"/>
    <x v="1"/>
    <m/>
    <m/>
    <m/>
    <m/>
    <x v="1"/>
    <m/>
    <x v="1"/>
    <m/>
    <s v="Marco Leon  Aranguren"/>
    <s v="1041 478 517"/>
    <s v="SI"/>
    <m/>
    <m/>
    <x v="3"/>
    <m/>
    <m/>
    <x v="46"/>
    <m/>
    <m/>
    <m/>
    <n v="35000"/>
    <n v="35000"/>
    <n v="35000"/>
    <n v="35000"/>
    <n v="35000"/>
    <n v="35000"/>
    <n v="30931"/>
    <n v="15000"/>
    <n v="15000"/>
    <n v="15000"/>
    <x v="134"/>
    <m/>
    <m/>
    <m/>
    <n v="285931"/>
    <m/>
    <s v=""/>
    <m/>
    <s v="agregado de formulación."/>
    <s v="*"/>
    <m/>
  </r>
  <r>
    <x v="83"/>
    <n v="5510"/>
    <s v="Gerencia de Administración y Logística"/>
    <s v="Servicios"/>
    <m/>
    <m/>
    <m/>
    <m/>
    <m/>
    <x v="64"/>
    <m/>
    <m/>
    <s v="Banquetas, papeleras, acrílicos, detectores de billetes, ordenadores de cola y otros, distribuidos por almacén "/>
    <s v="NO"/>
    <x v="1"/>
    <m/>
    <m/>
    <m/>
    <m/>
    <x v="1"/>
    <m/>
    <x v="1"/>
    <m/>
    <s v="Marco Leon  Aranguren"/>
    <s v="1042 478 517"/>
    <s v="SI"/>
    <m/>
    <m/>
    <x v="3"/>
    <m/>
    <m/>
    <x v="6"/>
    <m/>
    <m/>
    <m/>
    <n v="12000"/>
    <n v="12000"/>
    <n v="12000"/>
    <n v="12000"/>
    <n v="12000"/>
    <n v="12000"/>
    <n v="12000"/>
    <n v="12000"/>
    <n v="12000"/>
    <n v="12000"/>
    <x v="135"/>
    <m/>
    <m/>
    <m/>
    <n v="120000"/>
    <m/>
    <s v=""/>
    <m/>
    <s v="agregado de formulación."/>
    <s v="*"/>
    <m/>
  </r>
  <r>
    <x v="84"/>
    <n v="5510"/>
    <s v="Gerencia de Administración y Logística"/>
    <s v="Servicios"/>
    <m/>
    <m/>
    <m/>
    <m/>
    <m/>
    <x v="65"/>
    <m/>
    <m/>
    <s v="Suministros para cajeros automáticos -distribuido por almacén"/>
    <s v="NO"/>
    <x v="1"/>
    <m/>
    <m/>
    <m/>
    <m/>
    <x v="1"/>
    <m/>
    <x v="1"/>
    <m/>
    <s v="Marco Leon  Aranguren"/>
    <s v="1043 478 517"/>
    <s v="SI"/>
    <m/>
    <m/>
    <x v="3"/>
    <m/>
    <m/>
    <x v="47"/>
    <m/>
    <m/>
    <m/>
    <n v="12481"/>
    <n v="17000"/>
    <n v="13330"/>
    <n v="12000"/>
    <n v="12000"/>
    <n v="12000"/>
    <n v="12000"/>
    <n v="12000"/>
    <n v="12000"/>
    <n v="12000"/>
    <x v="136"/>
    <m/>
    <m/>
    <m/>
    <n v="126811"/>
    <m/>
    <s v=""/>
    <m/>
    <s v="agregado de formulación."/>
    <s v="*"/>
    <m/>
  </r>
  <r>
    <x v="85"/>
    <n v="5510"/>
    <s v="Gerencia de Administración y Logística"/>
    <s v="Servicios"/>
    <m/>
    <m/>
    <m/>
    <m/>
    <m/>
    <x v="66"/>
    <m/>
    <m/>
    <s v="Suministro Gel Antibacterial - Red de Ags. SMR´sI Lima y provincias"/>
    <s v="NO"/>
    <x v="1"/>
    <m/>
    <m/>
    <m/>
    <m/>
    <x v="1"/>
    <m/>
    <x v="1"/>
    <m/>
    <s v="Marco Leon  Aranguren"/>
    <s v="1044 478 517"/>
    <s v="SI"/>
    <m/>
    <m/>
    <x v="3"/>
    <m/>
    <m/>
    <x v="48"/>
    <m/>
    <m/>
    <n v="51725"/>
    <n v="85000"/>
    <n v="85000"/>
    <n v="85000"/>
    <n v="0"/>
    <n v="0"/>
    <n v="0"/>
    <n v="0"/>
    <n v="0"/>
    <n v="0"/>
    <n v="0"/>
    <x v="137"/>
    <m/>
    <m/>
    <m/>
    <n v="306725"/>
    <m/>
    <s v=""/>
    <m/>
    <s v="agregado de formulación."/>
    <s v="*"/>
    <m/>
  </r>
  <r>
    <x v="86"/>
    <n v="5510"/>
    <s v="Gerencia de Administración y Logística"/>
    <s v="Servicios"/>
    <m/>
    <m/>
    <m/>
    <m/>
    <m/>
    <x v="67"/>
    <m/>
    <m/>
    <s v="Gastos notariales y registrales (Sunarp y otros)"/>
    <s v="NO"/>
    <x v="1"/>
    <m/>
    <m/>
    <m/>
    <m/>
    <x v="1"/>
    <m/>
    <x v="1"/>
    <m/>
    <s v="Marco Leon  Aranguren"/>
    <s v="1045 478 517"/>
    <s v="SI"/>
    <m/>
    <m/>
    <x v="3"/>
    <m/>
    <m/>
    <x v="49"/>
    <m/>
    <m/>
    <m/>
    <n v="1252"/>
    <n v="1252"/>
    <n v="1252"/>
    <n v="1252"/>
    <n v="1252"/>
    <n v="1252"/>
    <n v="1252"/>
    <n v="1252"/>
    <n v="1252"/>
    <n v="1254"/>
    <x v="138"/>
    <m/>
    <m/>
    <m/>
    <n v="12522"/>
    <m/>
    <s v=""/>
    <m/>
    <s v="agregado de formulación."/>
    <s v="*"/>
    <m/>
  </r>
  <r>
    <x v="87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46 478 517"/>
    <s v="SI"/>
    <m/>
    <m/>
    <x v="3"/>
    <m/>
    <m/>
    <x v="7"/>
    <m/>
    <n v="9613"/>
    <n v="9613"/>
    <n v="9613"/>
    <n v="9614"/>
    <n v="9614"/>
    <n v="5614"/>
    <m/>
    <m/>
    <m/>
    <m/>
    <m/>
    <m/>
    <x v="139"/>
    <m/>
    <m/>
    <m/>
    <n v="53681"/>
    <m/>
    <s v=""/>
    <m/>
    <s v="agregado de formulación."/>
    <s v="*"/>
    <m/>
  </r>
  <r>
    <x v="88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47 478 517"/>
    <s v="SI"/>
    <m/>
    <m/>
    <x v="3"/>
    <m/>
    <m/>
    <x v="7"/>
    <m/>
    <n v="2640"/>
    <n v="5580"/>
    <n v="4660"/>
    <n v="4750"/>
    <n v="3980"/>
    <n v="5330"/>
    <m/>
    <m/>
    <m/>
    <m/>
    <m/>
    <m/>
    <x v="140"/>
    <m/>
    <m/>
    <m/>
    <n v="26940"/>
    <m/>
    <s v=""/>
    <m/>
    <s v="agregado de formulación."/>
    <s v="*"/>
    <m/>
  </r>
  <r>
    <x v="89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48 478 517"/>
    <s v="SI"/>
    <m/>
    <m/>
    <x v="3"/>
    <m/>
    <m/>
    <x v="7"/>
    <m/>
    <n v="1200"/>
    <m/>
    <m/>
    <n v="2640"/>
    <n v="3840"/>
    <m/>
    <m/>
    <m/>
    <m/>
    <m/>
    <m/>
    <m/>
    <x v="141"/>
    <m/>
    <m/>
    <m/>
    <n v="7680"/>
    <m/>
    <s v=""/>
    <m/>
    <s v="agregado de formulación."/>
    <s v="*"/>
    <m/>
  </r>
  <r>
    <x v="90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49 478 517"/>
    <s v="SI"/>
    <m/>
    <m/>
    <x v="3"/>
    <m/>
    <m/>
    <x v="7"/>
    <m/>
    <m/>
    <m/>
    <m/>
    <m/>
    <m/>
    <m/>
    <n v="0"/>
    <n v="0"/>
    <n v="0"/>
    <n v="0"/>
    <n v="0"/>
    <n v="0"/>
    <x v="111"/>
    <m/>
    <m/>
    <m/>
    <s v=""/>
    <m/>
    <s v=""/>
    <m/>
    <s v="agregado de formulación."/>
    <s v="*"/>
    <m/>
  </r>
  <r>
    <x v="91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50 478 517"/>
    <s v="SI"/>
    <m/>
    <m/>
    <x v="3"/>
    <m/>
    <m/>
    <x v="7"/>
    <m/>
    <m/>
    <m/>
    <m/>
    <m/>
    <m/>
    <m/>
    <n v="0"/>
    <n v="0"/>
    <n v="0"/>
    <n v="0"/>
    <n v="0"/>
    <n v="0"/>
    <x v="111"/>
    <m/>
    <m/>
    <m/>
    <s v=""/>
    <m/>
    <s v=""/>
    <m/>
    <s v="agregado de formulación."/>
    <s v="*"/>
    <m/>
  </r>
  <r>
    <x v="92"/>
    <n v="5510"/>
    <s v="Gerencia de Administración y Logística"/>
    <s v="Servicios"/>
    <m/>
    <m/>
    <m/>
    <m/>
    <m/>
    <x v="14"/>
    <m/>
    <m/>
    <s v="Comisión de servicios a nivel nacional"/>
    <s v="NO"/>
    <x v="1"/>
    <m/>
    <m/>
    <m/>
    <m/>
    <x v="1"/>
    <m/>
    <x v="1"/>
    <m/>
    <s v="Marco Leon  Aranguren"/>
    <s v="1051 478 517"/>
    <s v="SI"/>
    <m/>
    <m/>
    <x v="3"/>
    <m/>
    <m/>
    <x v="7"/>
    <m/>
    <m/>
    <m/>
    <m/>
    <m/>
    <m/>
    <m/>
    <n v="0"/>
    <n v="0"/>
    <n v="0"/>
    <n v="0"/>
    <n v="0"/>
    <n v="0"/>
    <x v="111"/>
    <m/>
    <m/>
    <m/>
    <s v=""/>
    <m/>
    <s v=""/>
    <m/>
    <s v="agregado de formulación."/>
    <s v="*"/>
    <m/>
  </r>
  <r>
    <x v="93"/>
    <n v="5510"/>
    <s v="Gerencia de Administración y Logística"/>
    <s v="Servicios"/>
    <m/>
    <m/>
    <m/>
    <m/>
    <m/>
    <x v="68"/>
    <m/>
    <m/>
    <s v="Servicio para la Digitalización de 4´500,000 de imágenes con Valor Legal"/>
    <s v="NO"/>
    <x v="1"/>
    <m/>
    <m/>
    <m/>
    <m/>
    <x v="1"/>
    <m/>
    <x v="1"/>
    <m/>
    <s v="Marco Leon  Aranguren"/>
    <s v="1052 478 517"/>
    <s v="SI"/>
    <m/>
    <m/>
    <x v="3"/>
    <m/>
    <m/>
    <x v="50"/>
    <m/>
    <m/>
    <m/>
    <m/>
    <m/>
    <m/>
    <n v="1074"/>
    <n v="28818"/>
    <n v="28818"/>
    <m/>
    <m/>
    <m/>
    <m/>
    <x v="142"/>
    <m/>
    <m/>
    <m/>
    <n v="58710"/>
    <m/>
    <s v=""/>
    <m/>
    <s v="agregado de formulación."/>
    <s v="*"/>
    <m/>
  </r>
  <r>
    <x v="94"/>
    <n v="5510"/>
    <s v="Gerencia de Administración y Logística"/>
    <s v="Servicios"/>
    <m/>
    <m/>
    <m/>
    <m/>
    <m/>
    <x v="69"/>
    <m/>
    <m/>
    <s v="Servicio de Intermediación laboral de carga y embalaje"/>
    <s v="NO"/>
    <x v="1"/>
    <m/>
    <m/>
    <m/>
    <m/>
    <x v="1"/>
    <m/>
    <x v="1"/>
    <m/>
    <s v="Marco Leon  Aranguren"/>
    <s v="1053 478 517"/>
    <s v="SI"/>
    <m/>
    <m/>
    <x v="3"/>
    <m/>
    <m/>
    <x v="51"/>
    <m/>
    <n v="33476"/>
    <n v="33476"/>
    <n v="33476"/>
    <n v="33476"/>
    <n v="33476"/>
    <n v="33476"/>
    <n v="33476"/>
    <n v="33476"/>
    <n v="33476"/>
    <n v="33476"/>
    <n v="33476"/>
    <n v="33477"/>
    <x v="143"/>
    <m/>
    <m/>
    <m/>
    <n v="401713"/>
    <m/>
    <s v=""/>
    <m/>
    <s v="agregado de formulación."/>
    <s v="*"/>
    <m/>
  </r>
  <r>
    <x v="95"/>
    <n v="2639"/>
    <s v="Gerencia de Administración y Logística"/>
    <s v="Servicios"/>
    <s v="Control Patrimonial"/>
    <m/>
    <m/>
    <m/>
    <m/>
    <x v="70"/>
    <m/>
    <m/>
    <s v="Obtención CRIs y fichas registrales de 318 inmuebles (semestral S/ 79.00 c/u)"/>
    <s v="NO"/>
    <x v="1"/>
    <m/>
    <m/>
    <m/>
    <m/>
    <x v="1"/>
    <m/>
    <x v="1"/>
    <m/>
    <s v="Marco Leon  Aranguren"/>
    <s v="1056 478 517"/>
    <s v="SI"/>
    <m/>
    <m/>
    <x v="3"/>
    <m/>
    <m/>
    <x v="52"/>
    <m/>
    <m/>
    <m/>
    <n v="26000"/>
    <m/>
    <m/>
    <m/>
    <m/>
    <m/>
    <m/>
    <m/>
    <m/>
    <m/>
    <x v="144"/>
    <m/>
    <m/>
    <n v="0"/>
    <n v="26000"/>
    <m/>
    <s v=""/>
    <m/>
    <s v="agregado de formulación."/>
    <s v="*"/>
    <m/>
  </r>
  <r>
    <x v="96"/>
    <n v="2639"/>
    <s v="Gerencia de Administración y Logística"/>
    <s v="Servicios"/>
    <s v="Control Patrimonial"/>
    <m/>
    <m/>
    <m/>
    <m/>
    <x v="71"/>
    <m/>
    <m/>
    <s v="Atención de gastos y servicios menores para el Fondo Fijo de la Sección Control Patrimonial, de CRIs, partidas registrales y servicios afines de inmuebles del BN"/>
    <s v="NO"/>
    <x v="1"/>
    <m/>
    <m/>
    <m/>
    <m/>
    <x v="1"/>
    <m/>
    <x v="1"/>
    <m/>
    <s v="Marco Leon  Aranguren"/>
    <s v="1058 478 517"/>
    <s v="SI"/>
    <m/>
    <m/>
    <x v="3"/>
    <m/>
    <m/>
    <x v="52"/>
    <m/>
    <m/>
    <m/>
    <n v="1440"/>
    <n v="1440"/>
    <n v="1440"/>
    <n v="1440"/>
    <n v="1440"/>
    <n v="1440"/>
    <n v="1440"/>
    <n v="1440"/>
    <n v="1440"/>
    <n v="1440"/>
    <x v="145"/>
    <m/>
    <m/>
    <n v="0"/>
    <n v="14400"/>
    <m/>
    <s v=""/>
    <m/>
    <s v="agregado de formulación."/>
    <s v="*"/>
    <m/>
  </r>
  <r>
    <x v="97"/>
    <s v="2202"/>
    <s v="Gerencia de Administración y Logística"/>
    <s v="Servicios"/>
    <s v="Trámite Documentario"/>
    <s v="2202"/>
    <s v="Gerencia de Administración y Logística"/>
    <s v="Servicios"/>
    <s v="Trámite Documentario"/>
    <x v="72"/>
    <s v="servicios"/>
    <s v="Moderada"/>
    <s v="Despacho de documentos urgentes a nivel nacional e internacional"/>
    <s v="NO"/>
    <x v="2"/>
    <s v="OEI 4: Mejorar la experiencia del cliente"/>
    <s v="Contratación"/>
    <s v="No Significativa"/>
    <s v="SI"/>
    <x v="0"/>
    <s v="12"/>
    <x v="14"/>
    <d v="2023-12-31T00:00:00"/>
    <s v="Roberto Carlos Cuzcano Allauca"/>
    <s v="936 759 028"/>
    <s v="SI"/>
    <s v="Asignado"/>
    <s v=""/>
    <x v="1"/>
    <s v=""/>
    <m/>
    <x v="53"/>
    <s v="SERVICIO DE MENSAJERIA"/>
    <n v="1017"/>
    <n v="1017"/>
    <n v="1017"/>
    <n v="1017"/>
    <n v="1017"/>
    <n v="1017"/>
    <n v="1017"/>
    <n v="1017"/>
    <n v="1017"/>
    <n v="1017"/>
    <n v="1017"/>
    <n v="1016"/>
    <x v="146"/>
    <m/>
    <m/>
    <m/>
    <n v="12203"/>
    <m/>
    <s v=""/>
    <s v="NO"/>
    <s v=""/>
    <m/>
    <m/>
  </r>
  <r>
    <x v="98"/>
    <s v="2202"/>
    <s v="Gerencia de Administración y Logística"/>
    <s v="Servicios"/>
    <s v="Trámite Documentario"/>
    <s v="2202"/>
    <s v="Gerencia de Administración y Logística"/>
    <s v="Servicios"/>
    <s v="Trámite Documentario"/>
    <x v="73"/>
    <s v="servicios"/>
    <s v="Moderada"/>
    <s v="Servicio de habilitación y traslado de los extractos bancarios"/>
    <s v="NO"/>
    <x v="2"/>
    <s v="OEI 4: Mejorar la experiencia del cliente"/>
    <s v="Contratación"/>
    <s v="No Significativa"/>
    <s v="SI"/>
    <x v="1"/>
    <n v="20"/>
    <x v="15"/>
    <d v="2023-09-07T00:00:00"/>
    <s v="Roberto Carlos Cuzcano Allauca"/>
    <s v="936 759 028"/>
    <s v="SI"/>
    <s v="Asignado"/>
    <s v=""/>
    <x v="1"/>
    <s v="CO-028276-2022-BN"/>
    <d v="2023-09-07T00:00:00"/>
    <x v="53"/>
    <s v="SERVICIO DE MENSAJERIA"/>
    <n v="18363"/>
    <n v="18363"/>
    <n v="18363"/>
    <n v="18363"/>
    <n v="18363"/>
    <n v="18363"/>
    <n v="18363"/>
    <n v="18363"/>
    <n v="4289"/>
    <m/>
    <m/>
    <m/>
    <x v="147"/>
    <m/>
    <m/>
    <m/>
    <n v="151193"/>
    <m/>
    <s v=""/>
    <s v="NO"/>
    <s v=""/>
    <m/>
    <m/>
  </r>
  <r>
    <x v="99"/>
    <s v="2202"/>
    <s v="Gerencia de Administración y Logística"/>
    <s v="Servicios"/>
    <s v="Trámite Documentario"/>
    <s v="2202"/>
    <s v="Gerencia de Administración y Logística"/>
    <s v="Servicios"/>
    <s v="Trámite Documentario"/>
    <x v="73"/>
    <s v="servicios"/>
    <s v="Moderada"/>
    <s v="Servicio de habilitación y traslado de los extractos bancarios"/>
    <s v="NO"/>
    <x v="0"/>
    <s v="OEI 4: Mejorar la experiencia del cliente"/>
    <s v="Contratación"/>
    <s v="No Significativa"/>
    <s v="SI"/>
    <x v="4"/>
    <n v="24"/>
    <x v="16"/>
    <d v="2025-09-07T00:00:00"/>
    <s v="Roberto Carlos Cuzcano Allauca"/>
    <s v="937 759 028"/>
    <s v="SI"/>
    <s v="No Asignado"/>
    <s v=""/>
    <x v="1"/>
    <m/>
    <m/>
    <x v="53"/>
    <s v="SERVICIO DE MENSAJERIA"/>
    <m/>
    <m/>
    <m/>
    <m/>
    <m/>
    <m/>
    <m/>
    <m/>
    <n v="20790"/>
    <n v="27119"/>
    <n v="27119"/>
    <n v="27119"/>
    <x v="148"/>
    <n v="325424"/>
    <n v="223274"/>
    <m/>
    <n v="650845"/>
    <m/>
    <s v=""/>
    <s v="NO"/>
    <s v=""/>
    <m/>
    <m/>
  </r>
  <r>
    <x v="100"/>
    <s v="2202"/>
    <s v="Gerencia de Administración y Logística"/>
    <s v="Servicios"/>
    <s v="Trámite Documentario"/>
    <s v="2202"/>
    <s v="Gerencia de Administración y Logística"/>
    <s v="Servicios"/>
    <s v="Trámite Documentario"/>
    <x v="74"/>
    <s v="servicios"/>
    <s v="Moderada"/>
    <s v="Servicio de recepción, habilitación y envío de correspondencia a las agencias de provincias"/>
    <s v="NO"/>
    <x v="2"/>
    <s v="OEI 4: Mejorar la experiencia del cliente"/>
    <s v="Contratación"/>
    <s v="No Significativa"/>
    <s v="SI"/>
    <x v="1"/>
    <s v="24"/>
    <x v="17"/>
    <d v="2024-10-09T00:00:00"/>
    <s v="Roberto Carlos Cuzcano Allauca"/>
    <s v="936 759 028"/>
    <s v="SI"/>
    <s v="Asignado"/>
    <s v=""/>
    <x v="1"/>
    <s v="CO-028907-2022-BN"/>
    <d v="2024-10-09T00:00:00"/>
    <x v="53"/>
    <s v="SERVICIO DE MENSAJERIA"/>
    <n v="11229"/>
    <n v="11229"/>
    <n v="11229"/>
    <n v="11229"/>
    <n v="11229"/>
    <n v="11229"/>
    <n v="11229"/>
    <n v="11229"/>
    <n v="11229"/>
    <n v="11229"/>
    <n v="11228"/>
    <n v="11228"/>
    <x v="149"/>
    <n v="104428"/>
    <m/>
    <m/>
    <n v="239174"/>
    <m/>
    <s v=""/>
    <s v="NO"/>
    <s v=""/>
    <m/>
    <m/>
  </r>
  <r>
    <x v="100"/>
    <s v="2202"/>
    <s v="Gerencia de Administración y Logística"/>
    <s v="Servicios"/>
    <s v="Trámite Documentario"/>
    <s v="2202"/>
    <s v="Gerencia de Administración y Logística"/>
    <s v="Servicios"/>
    <s v="Trámite Documentario"/>
    <x v="74"/>
    <s v="servicios"/>
    <s v="Moderada"/>
    <s v="Servicio de recepción, habilitación y envío de correspondencia a las agencias de provincias"/>
    <s v="NO"/>
    <x v="2"/>
    <s v="OEI 4: Mejorar la experiencia del cliente"/>
    <s v="Contratación"/>
    <s v="No Significativa"/>
    <s v="SI"/>
    <x v="1"/>
    <s v="24"/>
    <x v="17"/>
    <d v="2024-10-09T00:00:00"/>
    <s v="Roberto Carlos Cuzcano Allauca"/>
    <s v="936 759 028"/>
    <s v="SI"/>
    <s v="Asignado"/>
    <s v=""/>
    <x v="1"/>
    <s v="CO-028907-2022-BN"/>
    <d v="2024-10-09T00:00:00"/>
    <x v="53"/>
    <s v="SERVICIO DE MENSAJERIA"/>
    <n v="10635.583333333334"/>
    <n v="10635.583333333334"/>
    <n v="10635.583333333334"/>
    <n v="10635.583333333334"/>
    <n v="10635.583333333334"/>
    <n v="10635.583333333334"/>
    <n v="10635.583333333334"/>
    <n v="10635.583333333334"/>
    <n v="10635.583333333334"/>
    <n v="10635.583333333334"/>
    <n v="10635.583333333334"/>
    <n v="10635.583333333334"/>
    <x v="150"/>
    <m/>
    <m/>
    <m/>
    <n v="127626.99999999999"/>
    <m/>
    <s v=""/>
    <s v="NO"/>
    <s v="agregado sobrante de formulación"/>
    <s v="*"/>
    <m/>
  </r>
  <r>
    <x v="101"/>
    <s v="2202"/>
    <s v="Gerencia de Administración y Logística"/>
    <s v="Servicios"/>
    <s v="Trámite Documentario"/>
    <s v="2202"/>
    <s v="Gerencia de Administración y Logística"/>
    <s v="Servicios"/>
    <s v="Trámite Documentario"/>
    <x v="75"/>
    <s v="servicios"/>
    <s v="Moderada"/>
    <s v="Servicio de recojo de sobres de las agencias de Lima Metropolitana y Callao"/>
    <s v="NO"/>
    <x v="2"/>
    <s v="OEI 4: Mejorar la experiencia del cliente"/>
    <s v="Contratación"/>
    <s v="No Significativa"/>
    <s v="SI"/>
    <x v="1"/>
    <s v="24"/>
    <x v="18"/>
    <d v="2024-04-11T00:00:00"/>
    <s v="Roberto Carlos Cuzcano Allauca"/>
    <s v="936 759 028"/>
    <s v="SI"/>
    <s v="Asignado"/>
    <s v=""/>
    <x v="1"/>
    <s v="CO-028518-2022-BN"/>
    <d v="2024-04-11T00:00:00"/>
    <x v="53"/>
    <s v="SERVICIO DE MENSAJERIA"/>
    <n v="24864"/>
    <n v="24864"/>
    <n v="24864"/>
    <n v="24864"/>
    <n v="24864"/>
    <n v="24864"/>
    <n v="24864"/>
    <n v="24865"/>
    <n v="24865"/>
    <n v="24865"/>
    <n v="24865"/>
    <n v="24865"/>
    <x v="151"/>
    <n v="83710"/>
    <m/>
    <m/>
    <n v="382083"/>
    <m/>
    <s v=""/>
    <s v="NO"/>
    <s v=""/>
    <m/>
    <m/>
  </r>
  <r>
    <x v="102"/>
    <s v="2202"/>
    <s v="Gerencia de Administración y Logística"/>
    <s v="Servicios"/>
    <s v="Trámite Documentario"/>
    <s v="2202"/>
    <s v="Gerencia de Administración y Logística"/>
    <s v="Servicios"/>
    <s v="Trámite Documentario"/>
    <x v="76"/>
    <s v="servicios"/>
    <s v="Moderada"/>
    <s v="Servicio de recepción, control y mensajería a nivel local"/>
    <s v="NO"/>
    <x v="2"/>
    <s v="OEI 4: Mejorar la experiencia del cliente"/>
    <s v="Contratación"/>
    <s v="No Significativa"/>
    <s v="SI"/>
    <x v="1"/>
    <n v="20"/>
    <x v="19"/>
    <d v="2023-10-21T00:00:00"/>
    <s v="Roberto Carlos Cuzcano Allauca"/>
    <s v="936 759 028"/>
    <s v="SI"/>
    <s v="Asignado"/>
    <s v=""/>
    <x v="1"/>
    <s v="CO-028383-2022-BN"/>
    <d v="2023-10-21T00:00:00"/>
    <x v="53"/>
    <s v="SERVICIO DE MENSAJERIA"/>
    <n v="15544"/>
    <n v="15544"/>
    <n v="15544"/>
    <n v="15544"/>
    <n v="15544"/>
    <n v="15544"/>
    <n v="15544"/>
    <n v="15544"/>
    <n v="15544"/>
    <n v="10882"/>
    <m/>
    <m/>
    <x v="152"/>
    <m/>
    <m/>
    <m/>
    <n v="150778"/>
    <m/>
    <s v=""/>
    <s v="NO"/>
    <s v=""/>
    <m/>
    <m/>
  </r>
  <r>
    <x v="103"/>
    <s v="2202"/>
    <s v="Gerencia de Administración y Logística"/>
    <s v="Servicios"/>
    <s v="Trámite Documentario"/>
    <s v="2202"/>
    <s v="Gerencia de Administración y Logística"/>
    <s v="Servicios"/>
    <s v="Trámite Documentario"/>
    <x v="76"/>
    <s v="servicios"/>
    <s v="Moderada"/>
    <s v="Servicio de recepción, control y mensajería a nivel local"/>
    <s v="NO"/>
    <x v="0"/>
    <s v="OEI 4: Mejorar la experiencia del cliente"/>
    <s v="Contratación"/>
    <s v="No Significativa"/>
    <s v="SI"/>
    <x v="9"/>
    <n v="30"/>
    <x v="20"/>
    <d v="2026-04-21T00:00:00"/>
    <s v="Roberto Carlos Cuzcano Allauca"/>
    <s v="936 759 028"/>
    <s v="SI"/>
    <s v="No Asignado"/>
    <s v=""/>
    <x v="1"/>
    <s v=""/>
    <m/>
    <x v="53"/>
    <s v="SERVICIO DE MENSAJERIA"/>
    <m/>
    <m/>
    <m/>
    <m/>
    <m/>
    <m/>
    <m/>
    <m/>
    <m/>
    <n v="6527"/>
    <n v="21754"/>
    <n v="21754"/>
    <x v="153"/>
    <n v="261051"/>
    <n v="261051"/>
    <n v="80490"/>
    <n v="652627"/>
    <m/>
    <s v=""/>
    <s v="NO"/>
    <s v=""/>
    <m/>
    <m/>
  </r>
  <r>
    <x v="104"/>
    <s v="2202"/>
    <s v="Gerencia de Administración y Logística"/>
    <s v="Servicios"/>
    <s v="Trámite Documentario"/>
    <s v="2202"/>
    <s v="Gerencia de Administración y Logística"/>
    <s v="Servicios"/>
    <s v="Trámite Documentario"/>
    <x v="77"/>
    <s v="servicios"/>
    <s v="Moderada"/>
    <s v="Pago de Casilla Postal - Pago Anual"/>
    <s v="NO"/>
    <x v="2"/>
    <s v="OEI 4: Mejorar la experiencia del cliente"/>
    <s v="Contratación"/>
    <s v="No Significativa"/>
    <s v="SI"/>
    <x v="0"/>
    <s v="12"/>
    <x v="14"/>
    <d v="2023-12-31T00:00:00"/>
    <s v="Roberto Carlos Cuzcano Allauca"/>
    <s v="936 759 028"/>
    <s v="SI"/>
    <s v="Asignado"/>
    <s v=""/>
    <x v="1"/>
    <s v=""/>
    <m/>
    <x v="50"/>
    <s v="OTROS SERVICIOS"/>
    <n v="306"/>
    <m/>
    <m/>
    <m/>
    <m/>
    <m/>
    <m/>
    <m/>
    <m/>
    <m/>
    <m/>
    <m/>
    <x v="154"/>
    <m/>
    <m/>
    <m/>
    <n v="306"/>
    <m/>
    <s v=""/>
    <s v="NO"/>
    <s v=""/>
    <m/>
    <m/>
  </r>
  <r>
    <x v="105"/>
    <s v="2202"/>
    <s v="Gerencia de Administración y Logística"/>
    <s v="Servicios"/>
    <s v="Trámite Documentario"/>
    <s v="2202"/>
    <s v="Gerencia de Administración y Logística"/>
    <s v="Servicios"/>
    <s v="Trámite Documentario"/>
    <x v="78"/>
    <s v="servicios"/>
    <s v="Moderada"/>
    <s v="Servicio Integral de Mesa de Partes"/>
    <s v="NO"/>
    <x v="0"/>
    <s v="OEI 4: Mejorar la experiencia del cliente"/>
    <s v="Contratación"/>
    <s v="No Significativa"/>
    <s v="SI"/>
    <x v="10"/>
    <s v="30"/>
    <x v="14"/>
    <d v="2025-06-30T00:00:00"/>
    <s v="Roberto Carlos Cuzcano Allauca"/>
    <s v="936 759 028"/>
    <s v="SI"/>
    <s v="Asignado"/>
    <s v=""/>
    <x v="0"/>
    <s v=""/>
    <m/>
    <x v="50"/>
    <s v="OTROS SERVICIOS"/>
    <n v="15763"/>
    <n v="15763"/>
    <n v="15763"/>
    <n v="15763"/>
    <n v="15763"/>
    <n v="15763"/>
    <n v="15763"/>
    <n v="15763"/>
    <n v="15763"/>
    <n v="15762"/>
    <n v="15762"/>
    <n v="15762"/>
    <x v="155"/>
    <n v="256409"/>
    <n v="128205"/>
    <m/>
    <n v="573767"/>
    <m/>
    <s v=""/>
    <s v="NO"/>
    <s v=""/>
    <m/>
    <m/>
  </r>
  <r>
    <x v="105"/>
    <s v="2202"/>
    <s v="Gerencia de Administración y Logística"/>
    <s v="Servicios"/>
    <s v="Trámite Documentario"/>
    <s v="2202"/>
    <s v="Gerencia de Administración y Logística"/>
    <s v="Servicios"/>
    <s v="Trámite Documentario"/>
    <x v="78"/>
    <s v="servicios"/>
    <s v="Moderada"/>
    <s v="Servicio Integral de Mesa de Partes"/>
    <s v="NO"/>
    <x v="0"/>
    <s v="OEI 4: Mejorar la experiencia del cliente"/>
    <s v="Contratación"/>
    <s v="No Significativa"/>
    <s v="SI"/>
    <x v="10"/>
    <s v="30"/>
    <x v="14"/>
    <d v="2025-06-30T00:00:00"/>
    <s v="Roberto Carlos Cuzcano Allauca"/>
    <s v="936 759 028"/>
    <s v="NO"/>
    <s v="Asignado"/>
    <s v=""/>
    <x v="0"/>
    <s v=""/>
    <m/>
    <x v="50"/>
    <s v="OTROS SERVICIOS"/>
    <n v="11209.666666666668"/>
    <n v="11209.666666666668"/>
    <n v="11209.666666666668"/>
    <n v="11209.666666666668"/>
    <n v="11209.666666666668"/>
    <n v="11208.666666666668"/>
    <n v="11208.666666666668"/>
    <n v="11208.666666666668"/>
    <n v="11208.666666666668"/>
    <n v="11209.666666666668"/>
    <n v="11209.666666666668"/>
    <n v="11209.666666666668"/>
    <x v="156"/>
    <m/>
    <m/>
    <m/>
    <n v="134512"/>
    <m/>
    <s v=""/>
    <s v="NO"/>
    <s v="parte del cdnm que no esta en la fomulación"/>
    <s v="*"/>
    <m/>
  </r>
  <r>
    <x v="106"/>
    <s v="2203"/>
    <s v="Gerencia de Administración y Logística"/>
    <s v="Servicios"/>
    <s v="Archivo Central"/>
    <s v="2203"/>
    <s v="Gerencia de Administración y Logística"/>
    <s v="Servicios"/>
    <s v="Archivo Central"/>
    <x v="79"/>
    <s v="Bienes"/>
    <s v="Alta"/>
    <s v="Adquisición de 25,000 cajas archiveras por convenio marco"/>
    <s v="NO"/>
    <x v="0"/>
    <s v="OEI 8: Optimizar la eficiencia de los procesos"/>
    <s v="Contratación"/>
    <s v="No Significativa"/>
    <s v="NO"/>
    <x v="11"/>
    <s v="1"/>
    <x v="2"/>
    <d v="2023-08-31T00:00:00"/>
    <s v="Elena Margarita Alarcon Ledesma"/>
    <s v="949 245 917"/>
    <s v="NO"/>
    <s v="No Asignado"/>
    <s v=""/>
    <x v="0"/>
    <s v=""/>
    <m/>
    <x v="46"/>
    <s v="MATERIALES PARA EMBALAJE"/>
    <m/>
    <m/>
    <m/>
    <m/>
    <m/>
    <m/>
    <m/>
    <n v="400000"/>
    <m/>
    <m/>
    <m/>
    <m/>
    <x v="157"/>
    <m/>
    <m/>
    <m/>
    <n v="400000"/>
    <n v="25000"/>
    <n v="16"/>
    <s v="SI"/>
    <s v=""/>
    <m/>
    <m/>
  </r>
  <r>
    <x v="107"/>
    <s v="2203"/>
    <s v="Gerencia de Administración y Logística"/>
    <s v="Servicios"/>
    <s v="Archivo Central"/>
    <s v="2203"/>
    <s v="Gerencia de Administración y Logística"/>
    <s v="Servicios"/>
    <s v="Archivo Central"/>
    <x v="80"/>
    <s v="Bienes"/>
    <s v="Alta"/>
    <s v="Adquisición de Elevador"/>
    <s v="NO"/>
    <x v="0"/>
    <s v="OEI 8: Optimizar la eficiencia de los procesos"/>
    <s v="Contratación"/>
    <s v="No Significativa"/>
    <s v="NO"/>
    <x v="8"/>
    <s v="2"/>
    <x v="3"/>
    <d v="2023-08-01T00:00:00"/>
    <s v="Elena Margarita Alarcon Ledesma"/>
    <s v="949 245 917"/>
    <s v="NO"/>
    <s v="No Asignado"/>
    <s v=""/>
    <x v="0"/>
    <s v=""/>
    <m/>
    <x v="5"/>
    <s v="OTRAS"/>
    <m/>
    <m/>
    <m/>
    <m/>
    <m/>
    <m/>
    <m/>
    <n v="220000"/>
    <m/>
    <m/>
    <m/>
    <m/>
    <x v="158"/>
    <m/>
    <m/>
    <m/>
    <n v="220000"/>
    <n v="1"/>
    <n v="220000"/>
    <s v="SI"/>
    <s v="cambio de cuenta 4513011119 a cuenta de formulación"/>
    <m/>
    <m/>
  </r>
  <r>
    <x v="108"/>
    <s v="2203"/>
    <s v="Gerencia de Administración y Logística"/>
    <s v="Servicios"/>
    <s v="Archivo Central"/>
    <s v="2203"/>
    <s v="Gerencia de Administración y Logística"/>
    <s v="Servicios"/>
    <s v="Archivo Central"/>
    <x v="81"/>
    <s v="servicios"/>
    <s v="Alta"/>
    <s v="Servicio de digitalización de documentos con valor legal y sin valor legal"/>
    <s v="NO"/>
    <x v="0"/>
    <s v="OEI 8: Optimizar la eficiencia de los procesos"/>
    <s v="Contratación"/>
    <s v="No Significativa"/>
    <s v="NO"/>
    <x v="12"/>
    <s v="36"/>
    <x v="6"/>
    <d v="2026-08-30T00:00:00"/>
    <s v="Elena Margarita Alarcon Ledesma"/>
    <s v="949 245 917"/>
    <s v="NO"/>
    <s v="No Asignado"/>
    <s v=""/>
    <x v="0"/>
    <s v=""/>
    <m/>
    <x v="50"/>
    <s v="OTROS SERVICIOS"/>
    <m/>
    <m/>
    <m/>
    <m/>
    <m/>
    <m/>
    <m/>
    <m/>
    <n v="50000"/>
    <n v="50000"/>
    <n v="50000"/>
    <n v="50000"/>
    <x v="70"/>
    <n v="600000"/>
    <n v="600000"/>
    <n v="400000"/>
    <n v="1800000"/>
    <n v="1"/>
    <n v="1800000"/>
    <s v="SI"/>
    <s v=""/>
    <m/>
    <m/>
  </r>
  <r>
    <x v="109"/>
    <s v="2203"/>
    <s v="Gerencia de Administración y Logística"/>
    <s v="Servicios"/>
    <s v="Archivo Central"/>
    <s v="2203"/>
    <s v="Gerencia de Administración y Logística"/>
    <s v="Servicios"/>
    <s v="Archivo Central"/>
    <x v="82"/>
    <s v="servicios"/>
    <s v="Alta"/>
    <s v="Traslado de Documentos del Archivo Central al Almacén de Ate y del Almacén de Ate al Archivo Central"/>
    <s v="NO"/>
    <x v="0"/>
    <s v="OEI 10: Garantizar la estabilidad operativa"/>
    <s v="Contratación"/>
    <s v="No Significativa"/>
    <s v="NO"/>
    <x v="0"/>
    <s v="12"/>
    <x v="14"/>
    <d v="2023-12-31T00:00:00"/>
    <s v="Elena Margarita Alarcon Ledesma"/>
    <s v="949 245 917"/>
    <s v="NO"/>
    <s v="No Asignado"/>
    <s v=""/>
    <x v="0"/>
    <s v=""/>
    <m/>
    <x v="33"/>
    <s v="FLETES Y EMBALAJES"/>
    <m/>
    <m/>
    <n v="15000"/>
    <m/>
    <m/>
    <m/>
    <n v="15000"/>
    <m/>
    <m/>
    <m/>
    <n v="8000"/>
    <m/>
    <x v="159"/>
    <m/>
    <m/>
    <m/>
    <n v="38000"/>
    <n v="1"/>
    <n v="38000"/>
    <s v="SI"/>
    <s v=""/>
    <m/>
    <m/>
  </r>
  <r>
    <x v="110"/>
    <s v="2203"/>
    <s v="Gerencia de Administración y Logística"/>
    <s v="Servicios"/>
    <s v="Archivo Central"/>
    <s v="2203"/>
    <s v="Gerencia de Administración y Logística"/>
    <s v="Servicios"/>
    <s v="Archivo Central"/>
    <x v="68"/>
    <s v="servicios"/>
    <s v="Alta"/>
    <s v="Servicio para la Digitalización de 4´500,000 de imágenes con Valor Legal"/>
    <s v="NO"/>
    <x v="2"/>
    <s v="OEI 8: Optimizar la eficiencia de los procesos"/>
    <s v="Contratación"/>
    <s v="No Significativa"/>
    <s v="NO"/>
    <x v="0"/>
    <s v="24"/>
    <x v="21"/>
    <d v="2024-01-02T00:00:00"/>
    <s v="Elena Margarita Alarcon Ledesma"/>
    <s v="949 245 917"/>
    <s v="SI"/>
    <s v="Asignado"/>
    <s v=""/>
    <x v="1"/>
    <s v="N° 028192-2021-BN"/>
    <d v="2023-12-17T00:00:00"/>
    <x v="50"/>
    <s v="OTROS SERVICIOS"/>
    <n v="28818"/>
    <n v="28818"/>
    <n v="28818"/>
    <n v="28818"/>
    <n v="28818"/>
    <n v="4639"/>
    <m/>
    <m/>
    <m/>
    <m/>
    <m/>
    <m/>
    <x v="160"/>
    <m/>
    <m/>
    <m/>
    <n v="148729"/>
    <n v="1"/>
    <n v="207441"/>
    <s v="SI"/>
    <s v=""/>
    <m/>
    <m/>
  </r>
  <r>
    <x v="110"/>
    <s v="2203"/>
    <s v="Gerencia de Administración y Logística"/>
    <s v="Servicios"/>
    <s v="Archivo Central"/>
    <s v="2203"/>
    <s v="Gerencia de Administración y Logística"/>
    <s v="Servicios"/>
    <s v="Archivo Central"/>
    <x v="68"/>
    <s v="servicios"/>
    <s v="Alta"/>
    <s v="Servicio para la Digitalización de 4´500,000 de imágenes con Valor Legal"/>
    <s v="NO"/>
    <x v="2"/>
    <s v="OEI 8: Optimizar la eficiencia de los procesos"/>
    <s v="Contratación"/>
    <s v="No Significativa"/>
    <s v="NO"/>
    <x v="0"/>
    <s v="24"/>
    <x v="22"/>
    <d v="2024-01-03T00:00:00"/>
    <s v="Elena Margarita Alarcon Ledesma"/>
    <s v="949 245 917"/>
    <s v="SI"/>
    <s v="Asignado"/>
    <s v=""/>
    <x v="1"/>
    <s v="N° 028192-2021-BN"/>
    <d v="2023-12-17T00:00:00"/>
    <x v="50"/>
    <s v="OTROS SERVICIOS"/>
    <n v="4892.666666666667"/>
    <n v="4892.666666666667"/>
    <n v="4892.666666666667"/>
    <n v="4892.666666666667"/>
    <n v="4892.666666666667"/>
    <n v="4892.666666666667"/>
    <n v="4892.666666666667"/>
    <n v="4892.666666666667"/>
    <m/>
    <m/>
    <m/>
    <m/>
    <x v="161"/>
    <m/>
    <m/>
    <m/>
    <n v="39141.333333333336"/>
    <n v="1"/>
    <n v="207441"/>
    <s v="SI"/>
    <s v="parte del cdnm que no esta en la fomulación"/>
    <s v="*"/>
    <m/>
  </r>
  <r>
    <x v="111"/>
    <s v="2203"/>
    <s v="Gerencia de Administración y Logística"/>
    <s v="Servicios"/>
    <s v="Archivo Central"/>
    <s v="2203"/>
    <s v="Gerencia de Administración y Logística"/>
    <s v="Servicios"/>
    <s v="Archivo Central"/>
    <x v="83"/>
    <s v="servicios"/>
    <s v="Alta"/>
    <s v="Servicio de carga, traslado y embalaje de cajas con documentos"/>
    <s v="NO"/>
    <x v="2"/>
    <s v="OEI 8: Optimizar la eficiencia de los procesos"/>
    <s v="Contratación"/>
    <s v="No Significativa"/>
    <s v="NO"/>
    <x v="2"/>
    <s v="24"/>
    <x v="23"/>
    <d v="2024-02-20T00:00:00"/>
    <s v="Elena Margarita Alarcon Ledesma"/>
    <s v="949 245 917"/>
    <s v="SI"/>
    <s v="Asignado"/>
    <s v=""/>
    <x v="1"/>
    <s v="N° 028376-2022-BN"/>
    <d v="2024-02-14T00:00:00"/>
    <x v="50"/>
    <s v="OTROS SERVICIOS"/>
    <n v="11021"/>
    <n v="11021"/>
    <n v="11021"/>
    <n v="11021"/>
    <n v="11021"/>
    <n v="11021"/>
    <n v="11021"/>
    <n v="11021"/>
    <n v="11021"/>
    <n v="11021"/>
    <n v="11021"/>
    <n v="11021"/>
    <x v="162"/>
    <n v="26009"/>
    <m/>
    <m/>
    <n v="158261"/>
    <n v="1"/>
    <n v="182069"/>
    <s v="SI"/>
    <s v=""/>
    <m/>
    <m/>
  </r>
  <r>
    <x v="111"/>
    <s v="2203"/>
    <s v="Gerencia de Administración y Logística"/>
    <s v="Servicios"/>
    <s v="Archivo Central"/>
    <s v="2203"/>
    <s v="Gerencia de Administración y Logística"/>
    <s v="Servicios"/>
    <s v="Archivo Central"/>
    <x v="83"/>
    <s v="servicios"/>
    <s v="Alta"/>
    <s v="Servicio de carga, traslado y embalaje de cajas con documentos"/>
    <s v="NO"/>
    <x v="2"/>
    <s v="OEI 8: Optimizar la eficiencia de los procesos"/>
    <s v="Contratación"/>
    <s v="No Significativa"/>
    <s v="NO"/>
    <x v="2"/>
    <s v="24"/>
    <x v="23"/>
    <d v="2024-02-20T00:00:00"/>
    <s v="Elena Margarita Alarcon Ledesma"/>
    <s v="949 245 917"/>
    <s v="SI"/>
    <s v="Asignado"/>
    <s v=""/>
    <x v="1"/>
    <s v="N° 028376-2022-BN"/>
    <d v="2024-02-14T00:00:00"/>
    <x v="50"/>
    <s v="OTROS SERVICIOS"/>
    <n v="1984"/>
    <n v="1984"/>
    <n v="1984"/>
    <n v="1984"/>
    <n v="1984"/>
    <n v="1984"/>
    <n v="1984"/>
    <n v="1984"/>
    <n v="1984"/>
    <n v="1984"/>
    <n v="1984"/>
    <n v="1984"/>
    <x v="163"/>
    <m/>
    <m/>
    <m/>
    <n v="23808"/>
    <n v="1"/>
    <n v="182069"/>
    <s v="SI"/>
    <s v="parte del cdnm que no esta en la fomulación"/>
    <s v="*"/>
    <m/>
  </r>
  <r>
    <x v="112"/>
    <s v="2203"/>
    <s v="Gerencia de Administración y Logística"/>
    <s v="Servicios"/>
    <s v="Archivo Central"/>
    <s v="2203"/>
    <s v="Gerencia de Administración y Logística"/>
    <s v="Servicios"/>
    <s v="Archivo Central"/>
    <x v="84"/>
    <s v="Bienes"/>
    <s v="Alta"/>
    <s v="EPP y indumentaria de trabajo"/>
    <s v="NO"/>
    <x v="0"/>
    <s v="OEI 8: Optimizar la eficiencia de los procesos"/>
    <s v="Contratación"/>
    <s v="No Significativa"/>
    <s v="NO"/>
    <x v="9"/>
    <s v="1"/>
    <x v="24"/>
    <d v="2023-05-31T00:00:00"/>
    <s v="Elena Margarita Alarcon Ledesma"/>
    <s v="949 245 917"/>
    <s v="NO"/>
    <s v="No Asignado"/>
    <s v=""/>
    <x v="0"/>
    <s v=""/>
    <m/>
    <x v="6"/>
    <s v="OTROS SUMINISTROS"/>
    <m/>
    <m/>
    <m/>
    <m/>
    <n v="26000"/>
    <m/>
    <m/>
    <m/>
    <m/>
    <m/>
    <m/>
    <m/>
    <x v="144"/>
    <m/>
    <m/>
    <m/>
    <n v="26000"/>
    <n v="1"/>
    <n v="26000"/>
    <s v="SI"/>
    <s v=""/>
    <m/>
    <m/>
  </r>
  <r>
    <x v="113"/>
    <s v="2627"/>
    <s v="Gerencia de Administración y Logística"/>
    <s v="Servicios"/>
    <s v="Almacén"/>
    <s v="2627"/>
    <s v="Gerencia de Administración y Logística"/>
    <s v="Servicios"/>
    <s v="Almacén"/>
    <x v="85"/>
    <s v="Bienes"/>
    <s v="Moderada"/>
    <s v="Útiles de escritorio distribuido por almacén  (para provincias únicamente, papel bond, sobres de manila y files)"/>
    <s v="NO"/>
    <x v="0"/>
    <s v="OEI 10: Garantizar la estabilidad operativa"/>
    <s v="Contratación"/>
    <s v="No Significativa"/>
    <s v="SI"/>
    <x v="4"/>
    <n v="2"/>
    <x v="4"/>
    <d v="2023-05-30T00:00:00"/>
    <s v="Luis Bernardo Soto Zavala"/>
    <s v="999 631 390"/>
    <s v="SI"/>
    <s v=""/>
    <s v=""/>
    <x v="1"/>
    <s v=""/>
    <m/>
    <x v="54"/>
    <s v="ÚTILES DE OFICINA"/>
    <m/>
    <m/>
    <m/>
    <n v="21600"/>
    <n v="21600"/>
    <m/>
    <m/>
    <m/>
    <m/>
    <m/>
    <m/>
    <m/>
    <x v="164"/>
    <n v="43200"/>
    <n v="43200"/>
    <n v="43200"/>
    <n v="172800"/>
    <n v="40000"/>
    <n v="47.066549999999999"/>
    <s v="SI"/>
    <s v="diferencia para igualar carga diferida"/>
    <s v="*"/>
    <m/>
  </r>
  <r>
    <x v="113"/>
    <s v="2627"/>
    <s v="Gerencia de Administración y Logística"/>
    <s v="Servicios"/>
    <s v="Almacén"/>
    <s v="2627"/>
    <s v="Gerencia de Administración y Logística"/>
    <s v="Servicios"/>
    <s v="Almacén"/>
    <x v="85"/>
    <s v="Bienes"/>
    <s v="Moderada"/>
    <s v="Útiles de escritorio distribuido por almacén  (para provincias únicamente, papel bond, sobres de manila y files)"/>
    <s v="NO"/>
    <x v="0"/>
    <s v="OEI 10: Garantizar la estabilidad operativa"/>
    <s v="Contratación"/>
    <s v="No Significativa"/>
    <s v="SI"/>
    <x v="4"/>
    <n v="2"/>
    <x v="4"/>
    <d v="2023-05-30T00:00:00"/>
    <s v="Luis Bernardo Soto Zavala"/>
    <s v="999 631 390"/>
    <s v="SI"/>
    <s v=""/>
    <s v=""/>
    <x v="1"/>
    <s v=""/>
    <m/>
    <x v="54"/>
    <s v="ÚTILES DE OFICINA"/>
    <m/>
    <m/>
    <m/>
    <n v="218400"/>
    <n v="218400"/>
    <m/>
    <m/>
    <m/>
    <m/>
    <m/>
    <m/>
    <m/>
    <x v="165"/>
    <n v="458640"/>
    <n v="481572"/>
    <n v="505650"/>
    <n v="1882662"/>
    <n v="40000"/>
    <n v="47.066549999999999"/>
    <s v="SI"/>
    <s v="registrop de  almacen"/>
    <m/>
    <m/>
  </r>
  <r>
    <x v="114"/>
    <s v="2627"/>
    <s v="Gerencia de Administración y Logística"/>
    <s v="Servicios"/>
    <s v="Almacén"/>
    <s v="2627"/>
    <s v="Gerencia de Administración y Logística"/>
    <s v="Servicios"/>
    <s v="Almacén"/>
    <x v="86"/>
    <s v="Bienes"/>
    <s v="Moderada"/>
    <s v="Papel Bond para Fotocopiadora 80 gr. - A4."/>
    <s v="NO"/>
    <x v="0"/>
    <s v="OEI 10: Garantizar la estabilidad operativa"/>
    <s v="Contratación"/>
    <s v="No Significativa"/>
    <s v="SI"/>
    <x v="5"/>
    <n v="9"/>
    <x v="25"/>
    <d v="2023-12-01T00:00:00"/>
    <s v="Luis Bernardo Soto Zavala"/>
    <s v="999 631 390"/>
    <s v="SI"/>
    <s v=""/>
    <s v=""/>
    <x v="1"/>
    <s v="1588-2022"/>
    <d v="2022-09-07T00:00:00"/>
    <x v="54"/>
    <s v="ÚTILES DE OFICINA"/>
    <m/>
    <m/>
    <m/>
    <m/>
    <n v="157960"/>
    <m/>
    <m/>
    <m/>
    <m/>
    <n v="157960"/>
    <m/>
    <m/>
    <x v="166"/>
    <m/>
    <m/>
    <m/>
    <n v="315920"/>
    <n v="60000"/>
    <n v="86.23778333333334"/>
    <s v="SI"/>
    <s v="monto para igualar registro de almacen "/>
    <s v="*"/>
    <m/>
  </r>
  <r>
    <x v="114"/>
    <s v="2627"/>
    <s v="Gerencia de Administración y Logística"/>
    <s v="Servicios"/>
    <s v="Almacén"/>
    <s v="2627"/>
    <s v="Gerencia de Administración y Logística"/>
    <s v="Servicios"/>
    <s v="Almacén"/>
    <x v="86"/>
    <s v="Bienes"/>
    <s v="Moderada"/>
    <s v="Papel Bond para Fotocopiadora 80 gr. - A4."/>
    <s v="NO"/>
    <x v="0"/>
    <s v="OEI 10: Garantizar la estabilidad operativa"/>
    <s v="Contratación"/>
    <s v="No Significativa"/>
    <s v="SI"/>
    <x v="5"/>
    <n v="9"/>
    <x v="25"/>
    <d v="2023-12-01T00:00:00"/>
    <s v="Luis Bernardo Soto Zavala"/>
    <s v="999 631 390"/>
    <s v="SI"/>
    <s v=""/>
    <s v=""/>
    <x v="1"/>
    <s v="1588-2022"/>
    <d v="2022-09-07T00:00:00"/>
    <x v="54"/>
    <s v="ÚTILES DE OFICINA"/>
    <n v="0"/>
    <m/>
    <n v="0"/>
    <n v="0"/>
    <n v="465040"/>
    <n v="0"/>
    <n v="0"/>
    <n v="0"/>
    <n v="0"/>
    <n v="465040"/>
    <n v="0"/>
    <n v="0"/>
    <x v="167"/>
    <n v="1246080"/>
    <n v="1308384"/>
    <n v="1373803"/>
    <n v="4858347"/>
    <n v="60000"/>
    <n v="86.23778333333334"/>
    <s v="SI"/>
    <s v="valor de carga diferida"/>
    <m/>
    <m/>
  </r>
  <r>
    <x v="115"/>
    <s v="2627"/>
    <s v="Gerencia de Administración y Logística"/>
    <s v="Servicios"/>
    <s v="Almacén"/>
    <s v="2627"/>
    <s v="Gerencia de Administración y Logística"/>
    <s v="Servicios"/>
    <s v="Almacén"/>
    <x v="87"/>
    <s v="Bienes"/>
    <s v="Moderada"/>
    <s v="Materiales para embalaje"/>
    <s v="NO"/>
    <x v="0"/>
    <s v="OEI 10: Garantizar la estabilidad operativa"/>
    <s v="Contratación"/>
    <s v="No Significativa"/>
    <s v="SI"/>
    <x v="11"/>
    <n v="2"/>
    <x v="2"/>
    <d v="2023-09-30T00:00:00"/>
    <s v="Luis Bernardo Soto Zavala"/>
    <s v="999 631 390"/>
    <s v="SI"/>
    <s v=""/>
    <s v=""/>
    <x v="1"/>
    <s v="1570-2022"/>
    <d v="2022-07-01T00:00:00"/>
    <x v="55"/>
    <s v="MATERIALES PARA EMBALAJE"/>
    <m/>
    <m/>
    <m/>
    <n v="20000"/>
    <m/>
    <m/>
    <m/>
    <m/>
    <m/>
    <m/>
    <m/>
    <m/>
    <x v="55"/>
    <m/>
    <m/>
    <m/>
    <n v="20000"/>
    <m/>
    <m/>
    <m/>
    <s v="carga diferida"/>
    <s v="*"/>
    <m/>
  </r>
  <r>
    <x v="115"/>
    <s v="2627"/>
    <s v="Gerencia de Administración y Logística"/>
    <s v="Servicios"/>
    <s v="Almacén"/>
    <s v="2627"/>
    <s v="Gerencia de Administración y Logística"/>
    <s v="Servicios"/>
    <s v="Almacén"/>
    <x v="88"/>
    <s v="Bienes"/>
    <s v="Moderada"/>
    <s v="Cajas de Cartón"/>
    <s v="NO"/>
    <x v="0"/>
    <s v="OEI 10: Garantizar la estabilidad operativa"/>
    <s v="Contratación"/>
    <s v="No Significativa"/>
    <s v="SI"/>
    <x v="11"/>
    <n v="2"/>
    <x v="2"/>
    <d v="2023-09-30T00:00:00"/>
    <s v="Luis Bernardo Soto Zavala"/>
    <s v="999 631 390"/>
    <s v="SI"/>
    <s v=""/>
    <s v=""/>
    <x v="1"/>
    <s v="1570-2022"/>
    <d v="2022-07-01T00:00:00"/>
    <x v="55"/>
    <s v="MATERIALES PARA EMBALAJE"/>
    <m/>
    <m/>
    <m/>
    <n v="316712"/>
    <m/>
    <m/>
    <m/>
    <m/>
    <m/>
    <m/>
    <m/>
    <m/>
    <x v="168"/>
    <n v="332547"/>
    <n v="349175"/>
    <n v="366634"/>
    <n v="1365068"/>
    <n v="20000"/>
    <n v="69.253399999999999"/>
    <s v="SI"/>
    <s v=""/>
    <m/>
    <m/>
  </r>
  <r>
    <x v="116"/>
    <s v="2627"/>
    <s v="Gerencia de Administración y Logística"/>
    <s v="Servicios"/>
    <s v="Almacén"/>
    <s v="2627"/>
    <s v="Gerencia de Administración y Logística"/>
    <s v="Servicios"/>
    <s v="Almacén"/>
    <x v="89"/>
    <s v="Bienes"/>
    <s v="Moderada"/>
    <s v="Artículos de aseo Personal"/>
    <s v="NO"/>
    <x v="0"/>
    <s v="OEI 10: Garantizar la estabilidad operativa"/>
    <s v="Contratación"/>
    <s v="No Significativa"/>
    <s v="SI"/>
    <x v="4"/>
    <n v="2"/>
    <x v="4"/>
    <d v="2023-05-30T00:00:00"/>
    <s v="Luis Bernardo Soto Zavala"/>
    <s v="999 631 390"/>
    <s v="SI"/>
    <s v=""/>
    <s v=""/>
    <x v="1"/>
    <s v=""/>
    <m/>
    <x v="56"/>
    <s v="ARTÍCULOS DE ASEO PERSONAL"/>
    <m/>
    <m/>
    <m/>
    <n v="76250"/>
    <n v="76250"/>
    <m/>
    <m/>
    <m/>
    <m/>
    <m/>
    <m/>
    <m/>
    <x v="169"/>
    <n v="160125"/>
    <n v="168131"/>
    <n v="176537"/>
    <n v="657293"/>
    <n v="37000"/>
    <n v="17.764675675675676"/>
    <s v="SI"/>
    <s v=""/>
    <m/>
    <m/>
  </r>
  <r>
    <x v="117"/>
    <s v="2627"/>
    <s v="Gerencia de Administración y Logística"/>
    <s v="Servicios"/>
    <s v="Almacén"/>
    <s v="2627"/>
    <s v="Gerencia de Administración y Logística"/>
    <s v="Servicios"/>
    <s v="Almacén"/>
    <x v="90"/>
    <s v="servicios"/>
    <s v="Moderada"/>
    <s v="Servicio de Impresión de Formatos del Banco de la Nación"/>
    <s v="NO"/>
    <x v="0"/>
    <s v="OEI 8: Optimizar la eficiencia de los procesos"/>
    <s v="Contratación"/>
    <s v="No Significativa"/>
    <s v="SI"/>
    <x v="13"/>
    <s v="12"/>
    <x v="26"/>
    <d v="2024-11-14T00:00:00"/>
    <s v="Luis Bernardo Soto Zavala"/>
    <s v="999 631 390"/>
    <s v="SI"/>
    <s v=""/>
    <s v=""/>
    <x v="1"/>
    <s v="26713-2019"/>
    <d v="2022-09-20T00:00:00"/>
    <x v="57"/>
    <s v="GASTOS DE IMPRENTA"/>
    <n v="375000"/>
    <n v="375000"/>
    <n v="375000"/>
    <n v="375000"/>
    <n v="375000"/>
    <n v="375000"/>
    <n v="375000"/>
    <n v="375000"/>
    <n v="375000"/>
    <n v="375000"/>
    <n v="375000"/>
    <n v="375000"/>
    <x v="170"/>
    <n v="4725000"/>
    <n v="4961250"/>
    <n v="5209312"/>
    <n v="19395562"/>
    <n v="200000"/>
    <n v="96.977810000000005"/>
    <s v="SI"/>
    <s v=""/>
    <m/>
    <m/>
  </r>
  <r>
    <x v="117"/>
    <s v="2627"/>
    <s v="Gerencia de Administración y Logística"/>
    <s v="Servicios"/>
    <s v="Almacén"/>
    <s v="2627"/>
    <s v="Gerencia de Administración y Logística"/>
    <s v="Servicios"/>
    <s v="Almacén"/>
    <x v="90"/>
    <s v="servicios"/>
    <s v="Moderada"/>
    <s v="Servicio de Impresión de Formatos del Banco de la Nación"/>
    <s v="NO"/>
    <x v="0"/>
    <s v="OEI 8: Optimizar la eficiencia de los procesos"/>
    <s v="Contratación"/>
    <s v="No Significativa"/>
    <s v="SI"/>
    <x v="13"/>
    <s v="12"/>
    <x v="26"/>
    <d v="2024-11-14T00:00:00"/>
    <s v="Luis Bernardo Soto Zavala"/>
    <s v="999 631 390"/>
    <s v="SI"/>
    <s v=""/>
    <s v=""/>
    <x v="1"/>
    <m/>
    <m/>
    <x v="57"/>
    <s v="GASTOS DE IMPRENTA"/>
    <n v="24991"/>
    <n v="24991"/>
    <n v="24991"/>
    <n v="24991"/>
    <n v="24991"/>
    <n v="24991"/>
    <n v="24991"/>
    <n v="24991"/>
    <n v="24991"/>
    <n v="24991"/>
    <n v="24991"/>
    <n v="24991"/>
    <x v="171"/>
    <m/>
    <m/>
    <m/>
    <n v="299892"/>
    <n v="200000"/>
    <m/>
    <s v="SI"/>
    <s v="agregado sobrante de formulación"/>
    <s v="*"/>
    <m/>
  </r>
  <r>
    <x v="117"/>
    <s v="2627"/>
    <s v="Gerencia de Administración y Logística"/>
    <s v="Servicios"/>
    <s v="Almacén"/>
    <s v="2627"/>
    <s v="Gerencia de Administración y Logística"/>
    <s v="Servicios"/>
    <s v="Almacén"/>
    <x v="90"/>
    <s v="servicios"/>
    <s v="Moderada"/>
    <s v="Servicio de Impresión de Formatos del Banco de la Nación"/>
    <s v="NO"/>
    <x v="0"/>
    <s v="OEI 8: Optimizar la eficiencia de los procesos"/>
    <s v="Contratación"/>
    <s v="No Significativa"/>
    <s v="SI"/>
    <x v="13"/>
    <s v="12"/>
    <x v="26"/>
    <d v="2024-11-14T00:00:00"/>
    <s v="Luis Bernardo Soto Zavala"/>
    <s v="999 631 390"/>
    <s v="SI"/>
    <s v=""/>
    <s v=""/>
    <x v="1"/>
    <m/>
    <m/>
    <x v="57"/>
    <s v="GASTOS DE IMPRENTA"/>
    <n v="8333.3333333333339"/>
    <n v="8333.3333333333339"/>
    <n v="8333.3333333333339"/>
    <n v="8333.3333333333339"/>
    <n v="8333.3333333333339"/>
    <n v="8333.3333333333339"/>
    <n v="8333.3333333333339"/>
    <n v="8333.3333333333339"/>
    <n v="8333.3333333333339"/>
    <n v="8333.3333333333339"/>
    <n v="8333.3333333333339"/>
    <n v="8333.3333333333339"/>
    <x v="172"/>
    <m/>
    <m/>
    <m/>
    <n v="99999.999999999985"/>
    <n v="200000"/>
    <m/>
    <s v="SI"/>
    <s v="agregado de formulación fila similar"/>
    <s v="*"/>
    <m/>
  </r>
  <r>
    <x v="118"/>
    <s v="2638"/>
    <s v="Gerencia de Administración y Logística"/>
    <s v="Servicios"/>
    <s v="Servicios Generales"/>
    <s v="2638"/>
    <s v="Gerencia de Administración y Logística"/>
    <s v="Servicios"/>
    <s v="Servicios Generales"/>
    <x v="91"/>
    <s v="servicios"/>
    <s v="Alta"/>
    <s v="MANTENIMIENTO DE LA FLOTA VEHICULAR DEL BN"/>
    <s v="NO"/>
    <x v="0"/>
    <s v="OEI 11: Mejorar el clima laboral"/>
    <s v="Contratación"/>
    <s v="No Significativa"/>
    <s v="SI"/>
    <x v="5"/>
    <s v="36"/>
    <x v="27"/>
    <d v="2026-06-18T00:00:00"/>
    <s v="Cristian Adrian Chirinos Meza"/>
    <s v="997 465 405"/>
    <s v="SI"/>
    <s v="Asignado"/>
    <s v=""/>
    <x v="1"/>
    <s v="Proceso"/>
    <d v="2023-06-18T00:00:00"/>
    <x v="58"/>
    <s v="MANTENIMIENTO VEHICULOS"/>
    <m/>
    <m/>
    <m/>
    <m/>
    <m/>
    <n v="5600"/>
    <n v="14000"/>
    <n v="14000"/>
    <n v="14000"/>
    <n v="14000"/>
    <n v="14000"/>
    <n v="14000"/>
    <x v="173"/>
    <n v="168000"/>
    <n v="168000"/>
    <n v="78400"/>
    <n v="504000"/>
    <n v="1"/>
    <m/>
    <s v="NO"/>
    <s v="contrato culmina en Junio 2023 por lo que es necesario convocarlo en  Marzo 2023"/>
    <m/>
    <m/>
  </r>
  <r>
    <x v="119"/>
    <s v="2638"/>
    <s v="Gerencia de Administración y Logística"/>
    <s v="Servicios"/>
    <s v="Servicios Generales"/>
    <s v="2638"/>
    <s v="Gerencia de Administración y Logística"/>
    <s v="Servicios"/>
    <s v="Servicios Generales"/>
    <x v="91"/>
    <s v="servicios"/>
    <s v="Alta"/>
    <s v="MANTENIMIENTO DE LA FLOTA VEHICULAR DEL BN"/>
    <s v="NO"/>
    <x v="2"/>
    <s v="OEI 11: Mejorar el clima laboral"/>
    <s v="Contratación"/>
    <s v="No Significativa"/>
    <s v="SI"/>
    <x v="6"/>
    <s v="36"/>
    <x v="28"/>
    <d v="2023-06-18T00:00:00"/>
    <s v="Cristian Adrian Chirinos Meza"/>
    <s v="997 465 405"/>
    <s v="SI"/>
    <s v="Asignado"/>
    <s v=""/>
    <x v="1"/>
    <s v="027810-2021"/>
    <d v="2023-06-18T00:00:00"/>
    <x v="58"/>
    <s v="MANTENIMIENTO VEHICULOS"/>
    <n v="13419"/>
    <n v="13419"/>
    <n v="13419"/>
    <n v="13419"/>
    <n v="13419"/>
    <n v="8054"/>
    <m/>
    <m/>
    <m/>
    <m/>
    <m/>
    <m/>
    <x v="174"/>
    <m/>
    <m/>
    <m/>
    <n v="579149"/>
    <n v="1"/>
    <m/>
    <s v="NO"/>
    <s v="MANTENER LA CONTINUIDAD DEL SERVICIO FLOTA DE VEHICULOS DEL BN"/>
    <m/>
    <m/>
  </r>
  <r>
    <x v="120"/>
    <s v="2638"/>
    <s v="Gerencia de Administración y Logística"/>
    <s v="Servicios"/>
    <s v="Servicios Generales"/>
    <s v="2638"/>
    <s v="Gerencia de Administración y Logística"/>
    <s v="Servicios"/>
    <s v="Servicios Generales"/>
    <x v="92"/>
    <s v="servicios"/>
    <s v="Alta"/>
    <s v="LIMPIEZA DE OFICINAS"/>
    <s v="NO"/>
    <x v="2"/>
    <s v="OEI 4: Mejorar la experiencia del cliente"/>
    <s v="Contratación"/>
    <s v="Significativa"/>
    <s v="SI"/>
    <x v="5"/>
    <n v="36"/>
    <x v="29"/>
    <d v="2025-03-24T00:00:00"/>
    <s v="Cristian Adrian Chirinos Meza"/>
    <s v="997 465 405"/>
    <s v="SI"/>
    <s v="CCP"/>
    <s v="011-2022"/>
    <x v="1"/>
    <s v="028436-2022"/>
    <d v="2025-03-24T00:00:00"/>
    <x v="59"/>
    <s v="LIMPIEZA INMUEBLES"/>
    <n v="432580"/>
    <n v="432580"/>
    <n v="432580"/>
    <n v="432580"/>
    <n v="432580"/>
    <n v="432580"/>
    <n v="432580"/>
    <n v="432580"/>
    <n v="432580"/>
    <n v="432580"/>
    <n v="432580"/>
    <n v="432580"/>
    <x v="175"/>
    <n v="5024859"/>
    <n v="1256215"/>
    <m/>
    <n v="11472034"/>
    <n v="1"/>
    <n v="11472034"/>
    <s v="NO"/>
    <s v="SERVICIO INICIO EN MARZO 2022 POR UN PLAZO DE 36 MESES"/>
    <m/>
    <m/>
  </r>
  <r>
    <x v="121"/>
    <s v="2638"/>
    <s v="Gerencia de Administración y Logística"/>
    <s v="Servicios"/>
    <s v="Servicios Generales"/>
    <s v="2638"/>
    <s v="Gerencia de Administración y Logística"/>
    <s v="Servicios"/>
    <s v="Servicios Generales"/>
    <x v="93"/>
    <s v="servicios"/>
    <s v="Alta"/>
    <s v="Telefono"/>
    <s v="NO"/>
    <x v="2"/>
    <s v="OEI 4: Mejorar la experiencia del cliente"/>
    <s v="Contratación"/>
    <s v="Significativa"/>
    <s v="SI"/>
    <x v="6"/>
    <s v="12"/>
    <x v="14"/>
    <d v="2023-12-31T00:00:00"/>
    <s v="Cristian Adrian Chirinos Meza"/>
    <s v="997 465 405"/>
    <s v="SI"/>
    <s v="No Asignado"/>
    <s v=""/>
    <x v="1"/>
    <s v=""/>
    <d v="2022-12-31T00:00:00"/>
    <x v="22"/>
    <s v="TELEFONOS"/>
    <n v="313304"/>
    <n v="313304"/>
    <n v="313304"/>
    <n v="313304"/>
    <n v="313304"/>
    <n v="313304"/>
    <n v="313304"/>
    <n v="313304"/>
    <n v="313304"/>
    <n v="313304"/>
    <n v="313304"/>
    <n v="313307"/>
    <x v="176"/>
    <m/>
    <m/>
    <m/>
    <n v="3759651"/>
    <m/>
    <s v=""/>
    <s v="NO"/>
    <s v="Servicio que no cuenta con contrato, pago mensual"/>
    <m/>
    <m/>
  </r>
  <r>
    <x v="122"/>
    <s v="2638"/>
    <s v="Gerencia de Administración y Logística"/>
    <s v="Servicios"/>
    <s v="Servicios Generales"/>
    <s v="2638"/>
    <s v="Gerencia de Administración y Logística"/>
    <s v="Servicios"/>
    <s v="Servicios Generales"/>
    <x v="94"/>
    <s v="servicios"/>
    <s v="Alta"/>
    <s v="Limpieza"/>
    <s v="NO"/>
    <x v="2"/>
    <s v="OEI 4: Mejorar la experiencia del cliente"/>
    <s v="Contratación"/>
    <s v="Significativa"/>
    <s v="SI"/>
    <x v="5"/>
    <s v="36"/>
    <x v="30"/>
    <d v="2024-11-28T00:00:00"/>
    <s v="Cristian Adrian Chirinos Meza"/>
    <s v="997 465 405"/>
    <s v="SI"/>
    <s v="CCP"/>
    <s v=""/>
    <x v="1"/>
    <s v="028130-2021"/>
    <d v="2024-11-28T00:00:00"/>
    <x v="59"/>
    <s v="LIMPIEZA INMUEBLES"/>
    <n v="261245"/>
    <n v="261245"/>
    <n v="261245"/>
    <n v="261245"/>
    <n v="261245"/>
    <n v="261245"/>
    <n v="261245"/>
    <n v="261245"/>
    <n v="261245"/>
    <n v="261245"/>
    <n v="261245"/>
    <n v="261245"/>
    <x v="177"/>
    <n v="2873695"/>
    <m/>
    <m/>
    <n v="6008635"/>
    <m/>
    <s v=""/>
    <s v="NO"/>
    <s v=""/>
    <m/>
    <m/>
  </r>
  <r>
    <x v="123"/>
    <s v="2638"/>
    <s v="Gerencia de Administración y Logística"/>
    <s v="Servicios"/>
    <s v="Servicios Generales"/>
    <s v="2638"/>
    <s v="Gerencia de Administración y Logística"/>
    <s v="Servicios"/>
    <s v="Servicios Generales"/>
    <x v="95"/>
    <s v="servicios"/>
    <s v="Alta"/>
    <s v="REPARACION Y MANTENIMIENTO DE ASCENSORES"/>
    <s v="NO"/>
    <x v="2"/>
    <s v="OEI 4: Mejorar la experiencia del cliente"/>
    <s v="Contratación"/>
    <s v="Significativa"/>
    <s v="SI"/>
    <x v="12"/>
    <s v="36"/>
    <x v="31"/>
    <d v="2025-11-30T00:00:00"/>
    <s v="Cristian Adrian Chirinos Meza"/>
    <s v="997 465 405"/>
    <s v="SI"/>
    <s v="No Asignado"/>
    <s v=""/>
    <x v="1"/>
    <s v=""/>
    <m/>
    <x v="60"/>
    <s v="REPARACION Y MANTENIMIENTO DE ASCENSORES"/>
    <n v="122250"/>
    <n v="122250"/>
    <n v="122250"/>
    <n v="122250"/>
    <n v="122250"/>
    <n v="122250"/>
    <n v="122250"/>
    <n v="122250"/>
    <n v="122250"/>
    <n v="122250"/>
    <n v="122250"/>
    <n v="122250"/>
    <x v="178"/>
    <n v="1467000"/>
    <n v="1467000"/>
    <m/>
    <n v="4401000"/>
    <m/>
    <s v=""/>
    <s v="NO"/>
    <s v="Continuidad del servicio"/>
    <m/>
    <m/>
  </r>
  <r>
    <x v="124"/>
    <s v="2638"/>
    <s v="Gerencia de Administración y Logística"/>
    <s v="Servicios"/>
    <s v="Servicios Generales"/>
    <s v="2638"/>
    <s v="Gerencia de Administración y Logística"/>
    <s v="Servicios"/>
    <s v="Servicios Generales"/>
    <x v="96"/>
    <s v="servicios"/>
    <s v="Alta"/>
    <s v="REPARACIÓN Y MANTENIMIENTO DE AIRE ACONDICIONADO"/>
    <s v="NO"/>
    <x v="2"/>
    <s v="OEI 4: Mejorar la experiencia del cliente"/>
    <s v="Contratación"/>
    <s v="Significativa"/>
    <s v="SI"/>
    <x v="5"/>
    <s v="36"/>
    <x v="32"/>
    <d v="2025-03-31T00:00:00"/>
    <s v="Cristian Adrian Chirinos Meza"/>
    <s v="997 465 405"/>
    <s v="SI"/>
    <s v="CCP"/>
    <s v=""/>
    <x v="1"/>
    <s v="028444-2022"/>
    <d v="2025-03-31T00:00:00"/>
    <x v="61"/>
    <s v="REPARACIÓN Y MANTENIMIENTO DE AIRE ACONDICIONADO"/>
    <m/>
    <m/>
    <n v="341898"/>
    <m/>
    <m/>
    <n v="341898"/>
    <m/>
    <m/>
    <n v="341898"/>
    <m/>
    <m/>
    <n v="341898"/>
    <x v="179"/>
    <n v="1367592"/>
    <n v="341898"/>
    <m/>
    <n v="3077082"/>
    <m/>
    <s v=""/>
    <s v="NO"/>
    <s v=""/>
    <m/>
    <m/>
  </r>
  <r>
    <x v="125"/>
    <s v="2638"/>
    <s v="Gerencia de Administración y Logística"/>
    <s v="Servicios"/>
    <s v="Servicios Generales"/>
    <s v="2638"/>
    <s v="Gerencia de Administración y Logística"/>
    <s v="Servicios"/>
    <s v="Servicios Generales"/>
    <x v="97"/>
    <s v="servicios"/>
    <s v="Alta"/>
    <s v="REPARACIÓN Y MANTENIMIENTO DE AIRE ACONDICIONADO"/>
    <s v="NO"/>
    <x v="2"/>
    <s v="OEI 4: Mejorar la experiencia del cliente"/>
    <s v="Contratación"/>
    <s v="Significativa"/>
    <s v="SI"/>
    <x v="9"/>
    <s v="36"/>
    <x v="33"/>
    <d v="2025-08-12T00:00:00"/>
    <s v="Cristian Adrian Chirinos Meza"/>
    <s v="997 465 405"/>
    <s v="SI"/>
    <s v="CCP"/>
    <s v=""/>
    <x v="1"/>
    <s v="028879-2022"/>
    <d v="2025-08-12T00:00:00"/>
    <x v="61"/>
    <s v="REPARACIÓN Y MANTENIMIENTO DE AIRE ACONDICIONADO"/>
    <n v="99469"/>
    <m/>
    <m/>
    <n v="298406"/>
    <m/>
    <m/>
    <n v="298406"/>
    <m/>
    <m/>
    <n v="298406"/>
    <m/>
    <n v="198937"/>
    <x v="180"/>
    <n v="1193624"/>
    <n v="795750"/>
    <m/>
    <n v="3182998"/>
    <m/>
    <s v=""/>
    <s v="NO"/>
    <s v=""/>
    <m/>
    <m/>
  </r>
  <r>
    <x v="126"/>
    <s v="2638"/>
    <s v="Gerencia de Administración y Logística"/>
    <s v="Servicios"/>
    <s v="Servicios Generales"/>
    <s v="2638"/>
    <s v="Gerencia de Administración y Logística"/>
    <s v="Servicios"/>
    <s v="Servicios Generales"/>
    <x v="98"/>
    <s v="servicios"/>
    <s v="Alta"/>
    <s v="REPARACIÓN Y MANTENIMIENTO DE AIRE ACONDICIONADO"/>
    <s v="NO"/>
    <x v="2"/>
    <s v="OEI 4: Mejorar la experiencia del cliente"/>
    <s v="Contratación"/>
    <s v="Significativa"/>
    <s v="SI"/>
    <x v="0"/>
    <s v="36"/>
    <x v="32"/>
    <d v="2025-03-31T00:00:00"/>
    <s v="Cristian Adrian Chirinos Meza"/>
    <s v="997 465 405"/>
    <s v="SI"/>
    <s v="CCP"/>
    <s v=""/>
    <x v="1"/>
    <s v="028440-2022"/>
    <d v="2025-03-31T00:00:00"/>
    <x v="61"/>
    <s v="REPARACIÓN Y MANTENIMIENTO DE AIRE ACONDICIONADO"/>
    <m/>
    <m/>
    <n v="154861"/>
    <m/>
    <m/>
    <n v="154861"/>
    <m/>
    <m/>
    <n v="154860"/>
    <m/>
    <m/>
    <n v="154859"/>
    <x v="181"/>
    <n v="619441"/>
    <n v="154861"/>
    <m/>
    <n v="1393743"/>
    <m/>
    <s v=""/>
    <s v="NO"/>
    <s v=""/>
    <m/>
    <m/>
  </r>
  <r>
    <x v="127"/>
    <s v="2638"/>
    <s v="Gerencia de Administración y Logística"/>
    <s v="Servicios"/>
    <s v="Servicios Generales"/>
    <s v="2638"/>
    <s v="Gerencia de Administración y Logística"/>
    <s v="Servicios"/>
    <s v="Servicios Generales"/>
    <x v="99"/>
    <s v="servicios"/>
    <s v="Alta"/>
    <s v="TELEFONOS"/>
    <s v="NO"/>
    <x v="0"/>
    <s v="OEI 4: Mejorar la experiencia del cliente"/>
    <s v="Contratación"/>
    <s v="Significativa"/>
    <s v="SI"/>
    <x v="12"/>
    <s v="36"/>
    <x v="13"/>
    <d v="2024-03-08T00:00:00"/>
    <s v="Cristian Adrian Chirinos Meza"/>
    <s v="997 465 405"/>
    <s v="SI"/>
    <s v="CCP"/>
    <s v=""/>
    <x v="1"/>
    <s v="027598-2021"/>
    <d v="2024-03-08T00:00:00"/>
    <x v="22"/>
    <s v="TELEFONOS"/>
    <n v="38695"/>
    <n v="30549"/>
    <n v="30549"/>
    <n v="30549"/>
    <n v="30549"/>
    <n v="30549"/>
    <n v="220904"/>
    <n v="30549"/>
    <n v="30549"/>
    <n v="30549"/>
    <n v="30549"/>
    <n v="22397"/>
    <x v="182"/>
    <n v="99793"/>
    <m/>
    <m/>
    <n v="656730"/>
    <m/>
    <s v=""/>
    <s v="NO"/>
    <s v="contrato culmina en Marzo 2024 por lo que es necesario convocarlo en el 2023"/>
    <m/>
    <m/>
  </r>
  <r>
    <x v="128"/>
    <s v="2638"/>
    <s v="Gerencia de Administración y Logística"/>
    <s v="Servicios"/>
    <s v="Servicios Generales"/>
    <s v="2638"/>
    <s v="Gerencia de Administración y Logística"/>
    <s v="Servicios"/>
    <s v="Servicios Generales"/>
    <x v="100"/>
    <s v="servicios"/>
    <s v="Alta"/>
    <s v="TELEFONOS"/>
    <s v="NO"/>
    <x v="2"/>
    <s v="OEI 4: Mejorar la experiencia del cliente"/>
    <s v="Contratación"/>
    <s v="No Significativa"/>
    <s v="SI"/>
    <x v="0"/>
    <s v="12"/>
    <x v="14"/>
    <d v="2023-12-31T00:00:00"/>
    <s v="Cristian Adrian Chirinos Meza"/>
    <s v="997 465 405"/>
    <s v="SI"/>
    <s v="No Asignado"/>
    <s v=""/>
    <x v="1"/>
    <s v=""/>
    <m/>
    <x v="22"/>
    <s v="TELEFONOS"/>
    <n v="41554"/>
    <n v="41554"/>
    <n v="41554"/>
    <n v="41554"/>
    <n v="41554"/>
    <n v="41554"/>
    <n v="41554"/>
    <n v="41554"/>
    <n v="41554"/>
    <n v="41554"/>
    <n v="41555"/>
    <n v="41555"/>
    <x v="183"/>
    <m/>
    <m/>
    <m/>
    <n v="498650"/>
    <m/>
    <s v=""/>
    <s v="NO"/>
    <s v="No cuenta con contrato, pago mensual"/>
    <m/>
    <m/>
  </r>
  <r>
    <x v="129"/>
    <s v="2638"/>
    <s v="Gerencia de Administración y Logística"/>
    <s v="Servicios"/>
    <s v="Servicios Generales"/>
    <s v="2638"/>
    <s v="Gerencia de Administración y Logística"/>
    <s v="Servicios"/>
    <s v="Servicios Generales"/>
    <x v="101"/>
    <s v="servicios"/>
    <s v="Alta"/>
    <s v="SERVICIOS GENERALES  REPARACION Y MANTENIMIENTO"/>
    <s v="NO"/>
    <x v="2"/>
    <s v="OEI 4: Mejorar la experiencia del cliente"/>
    <s v="Contratación"/>
    <s v="Significativa"/>
    <s v="SI"/>
    <x v="0"/>
    <s v="36"/>
    <x v="34"/>
    <d v="2023-02-18T00:00:00"/>
    <s v="Cristian Adrian Chirinos Meza"/>
    <s v="997 465 405"/>
    <s v="SI"/>
    <s v="CCP"/>
    <s v=""/>
    <x v="1"/>
    <s v="026882-2019"/>
    <d v="2023-02-18T00:00:00"/>
    <x v="62"/>
    <s v="SERVICIOS GENERALES  REPARACION Y MANTENIMIENTO"/>
    <n v="320622"/>
    <n v="292373"/>
    <m/>
    <m/>
    <m/>
    <m/>
    <m/>
    <m/>
    <m/>
    <m/>
    <m/>
    <m/>
    <x v="184"/>
    <m/>
    <m/>
    <m/>
    <n v="1112995"/>
    <m/>
    <s v=""/>
    <s v="NO"/>
    <s v=""/>
    <m/>
    <m/>
  </r>
  <r>
    <x v="130"/>
    <s v="2638"/>
    <s v="Gerencia de Administración y Logística"/>
    <s v="Servicios"/>
    <s v="Servicios Generales"/>
    <s v="2638"/>
    <s v="Gerencia de Administración y Logística"/>
    <s v="Servicios"/>
    <s v="Servicios Generales"/>
    <x v="101"/>
    <s v="servicios"/>
    <s v="Alta"/>
    <s v="SERVICIOS GENERALES  REPARACION Y MANTENIMIENTO"/>
    <s v="NO"/>
    <x v="0"/>
    <s v="OEI 4: Mejorar la experiencia del cliente"/>
    <s v="Contratación"/>
    <s v="Significativa"/>
    <s v="SI"/>
    <x v="14"/>
    <s v="36"/>
    <x v="34"/>
    <d v="2023-02-18T00:00:00"/>
    <s v="Cristian Adrian Chirinos Meza"/>
    <s v="997 465 405"/>
    <s v="NO"/>
    <s v="No Asignado"/>
    <s v=""/>
    <x v="1"/>
    <s v="Proceso"/>
    <d v="2023-02-18T00:00:00"/>
    <x v="62"/>
    <s v="SERVICIOS GENERALES  REPARACION Y MANTENIMIENTO"/>
    <m/>
    <m/>
    <n v="250000"/>
    <n v="250000"/>
    <m/>
    <m/>
    <m/>
    <m/>
    <m/>
    <m/>
    <m/>
    <m/>
    <x v="89"/>
    <m/>
    <m/>
    <m/>
    <n v="1112995"/>
    <m/>
    <s v=""/>
    <s v="NO"/>
    <s v="Se agregó y cambió como NO disponibilidad presup"/>
    <m/>
    <m/>
  </r>
  <r>
    <x v="130"/>
    <s v="2638"/>
    <s v="Gerencia de Administración y Logística"/>
    <s v="Servicios"/>
    <s v="Servicios Generales"/>
    <s v="2638"/>
    <s v="Gerencia de Administración y Logística"/>
    <s v="Servicios"/>
    <s v="Servicios Generales"/>
    <x v="101"/>
    <s v="servicios"/>
    <s v="Alta"/>
    <s v="SERVICIOS GENERALES  REPARACION Y MANTENIMIENTO"/>
    <s v="NO"/>
    <x v="0"/>
    <s v="OEI 4: Mejorar la experiencia del cliente"/>
    <s v="Contratación"/>
    <s v="Significativa"/>
    <s v="SI"/>
    <x v="14"/>
    <s v="36"/>
    <x v="24"/>
    <d v="2026-04-30T00:00:00"/>
    <s v="Cristian Adrian Chirinos Meza"/>
    <s v="997 465 405"/>
    <s v="SI"/>
    <s v="No Asignado"/>
    <s v=""/>
    <x v="1"/>
    <s v="Proceso"/>
    <d v="2023-02-18T00:00:00"/>
    <x v="62"/>
    <s v="SERVICIOS GENERALES  REPARACION Y MANTENIMIENTO"/>
    <n v="0"/>
    <n v="0"/>
    <n v="0"/>
    <n v="0"/>
    <n v="646056"/>
    <n v="646056"/>
    <n v="646056"/>
    <n v="646056"/>
    <n v="646056"/>
    <n v="646056"/>
    <n v="646056"/>
    <n v="646056"/>
    <x v="185"/>
    <n v="7752672"/>
    <n v="7752672"/>
    <n v="969084"/>
    <n v="21642876"/>
    <m/>
    <s v=""/>
    <s v="NO"/>
    <s v="Proceso, se encuentra en estudio de mercado desde mes Oct 2022"/>
    <m/>
    <m/>
  </r>
  <r>
    <x v="131"/>
    <s v="2638"/>
    <s v="Gerencia de Administración y Logística"/>
    <s v="Servicios"/>
    <s v="Servicios Generales"/>
    <s v="2638"/>
    <s v="Gerencia de Administración y Logística"/>
    <s v="Servicios"/>
    <s v="Servicios Generales"/>
    <x v="102"/>
    <s v="servicios"/>
    <s v="Alta"/>
    <s v="REPARACION Y MANTENIMIENTO INMUEBLES-OTROS"/>
    <s v="NO"/>
    <x v="2"/>
    <s v="OEI 4: Mejorar la experiencia del cliente"/>
    <s v="Contratación"/>
    <s v="Significativa"/>
    <s v="SI"/>
    <x v="6"/>
    <s v="12"/>
    <x v="14"/>
    <d v="2023-12-31T00:00:00"/>
    <s v="Cristian Adrian Chirinos Meza"/>
    <s v="997 465 405"/>
    <s v="SI"/>
    <s v="No Asignado"/>
    <s v=""/>
    <x v="1"/>
    <s v="028811-2022"/>
    <d v="2023-09-29T00:00:00"/>
    <x v="13"/>
    <s v="REPARACION Y MANTENIMIENTO INMUEBLES-OTROS"/>
    <n v="34246"/>
    <n v="34246"/>
    <n v="34246"/>
    <n v="34246"/>
    <n v="34246"/>
    <n v="34246"/>
    <n v="34246"/>
    <n v="34246"/>
    <n v="34246"/>
    <n v="34246"/>
    <n v="34246"/>
    <n v="34246"/>
    <x v="186"/>
    <m/>
    <m/>
    <m/>
    <n v="410952"/>
    <m/>
    <s v=""/>
    <s v="NO"/>
    <s v="Proceso, se encuentra en estudio de mercado"/>
    <m/>
    <m/>
  </r>
  <r>
    <x v="132"/>
    <s v="2638"/>
    <s v="Gerencia de Administración y Logística"/>
    <s v="Servicios"/>
    <s v="Servicios Generales"/>
    <s v="2638"/>
    <s v="Gerencia de Administración y Logística"/>
    <s v="Servicios"/>
    <s v="Servicios Generales"/>
    <x v="103"/>
    <s v="servicios"/>
    <s v="Alta"/>
    <s v="REPARACION Y MANTENIMIENTO INMUEBLES-OTROS"/>
    <s v="NO"/>
    <x v="0"/>
    <s v="OEI 4: Mejorar la experiencia del cliente"/>
    <s v="Contratación"/>
    <s v="Significativa"/>
    <s v="SI"/>
    <x v="12"/>
    <s v="36"/>
    <x v="35"/>
    <d v="2024-03-30T00:00:00"/>
    <s v="Cristian Adrian Chirinos Meza"/>
    <s v="997 465 405"/>
    <s v="SI"/>
    <s v="CCP"/>
    <s v=""/>
    <x v="1"/>
    <s v="027648-2021"/>
    <d v="2024-03-30T00:00:00"/>
    <x v="13"/>
    <s v="REPARACION Y MANTENIMIENTO INMUEBLES-OTROS"/>
    <n v="32550"/>
    <n v="32550"/>
    <n v="32550"/>
    <n v="32550"/>
    <n v="32550"/>
    <n v="32550"/>
    <n v="32550"/>
    <n v="32550"/>
    <n v="32550"/>
    <n v="32550"/>
    <n v="32550"/>
    <n v="32547"/>
    <x v="187"/>
    <n v="488243"/>
    <m/>
    <m/>
    <n v="878840"/>
    <m/>
    <s v=""/>
    <s v="NO"/>
    <s v="contrato culmina en Marzo 2024 por lo que es necesario convocarlo en el 2023"/>
    <m/>
    <m/>
  </r>
  <r>
    <x v="133"/>
    <s v="2638"/>
    <s v="Gerencia de Administración y Logística"/>
    <s v="Servicios"/>
    <s v="Servicios Generales"/>
    <s v="2638"/>
    <s v="Gerencia de Administración y Logística"/>
    <s v="Servicios"/>
    <s v="Servicios Generales"/>
    <x v="104"/>
    <s v="servicios"/>
    <s v="Alta"/>
    <s v="SERVICIO OUTSOURSING INFORMÁTICOS"/>
    <s v="NO"/>
    <x v="0"/>
    <s v="OEI 4: Mejorar la experiencia del cliente"/>
    <s v="Contratación"/>
    <s v="Significativa"/>
    <s v="SI"/>
    <x v="12"/>
    <s v="36"/>
    <x v="36"/>
    <d v="2024-03-15T00:00:00"/>
    <s v="Cristian Adrian Chirinos Meza"/>
    <s v="997 465 405"/>
    <s v="SI"/>
    <s v="CCP"/>
    <s v=""/>
    <x v="1"/>
    <s v="027595-2021"/>
    <d v="2024-03-15T00:00:00"/>
    <x v="63"/>
    <s v="SERVICIO OUTSOURSING INFORMÁTICOS"/>
    <n v="27855"/>
    <n v="27855"/>
    <n v="27855"/>
    <n v="27855"/>
    <n v="27855"/>
    <n v="27855"/>
    <n v="27855"/>
    <n v="27855"/>
    <n v="27855"/>
    <n v="27855"/>
    <n v="27855"/>
    <n v="27858"/>
    <x v="188"/>
    <n v="365000"/>
    <n v="106000"/>
    <m/>
    <n v="833121"/>
    <m/>
    <s v=""/>
    <s v="NO"/>
    <s v="contrato culmina en Marzo 2024 por lo que es necesario convocarlo en el 2023"/>
    <m/>
    <m/>
  </r>
  <r>
    <x v="134"/>
    <s v="2638"/>
    <s v="Gerencia de Administración y Logística"/>
    <s v="Servicios"/>
    <s v="Servicios Generales"/>
    <s v="2638"/>
    <s v="Gerencia de Administración y Logística"/>
    <s v="Servicios"/>
    <s v="Servicios Generales"/>
    <x v="105"/>
    <s v="servicios"/>
    <s v="Alta"/>
    <s v="REPARACION Y MANTENIMIENTO GRUPOS ELECTROGENOS"/>
    <s v="NO"/>
    <x v="0"/>
    <s v="OEI 4: Mejorar la experiencia del cliente"/>
    <s v="Contratación"/>
    <s v="Significativa"/>
    <s v="SI"/>
    <x v="3"/>
    <s v="36"/>
    <x v="37"/>
    <d v="2024-01-20T00:00:00"/>
    <s v="Cristian Adrian Chirinos Meza"/>
    <s v="997 465 405"/>
    <s v="SI"/>
    <s v="CCP"/>
    <s v=""/>
    <x v="1"/>
    <s v="027516-2021"/>
    <d v="2024-01-20T00:00:00"/>
    <x v="64"/>
    <s v="REPARACION Y MANTENIMIENTO GRUPOS ELECTROGENOS"/>
    <n v="19665"/>
    <n v="19665"/>
    <n v="19665"/>
    <n v="19665"/>
    <n v="19665"/>
    <n v="19665"/>
    <n v="19665"/>
    <n v="19665"/>
    <n v="19665"/>
    <n v="19665"/>
    <n v="19665"/>
    <n v="19662"/>
    <x v="189"/>
    <n v="235977"/>
    <n v="13765.27"/>
    <m/>
    <n v="485719.27"/>
    <m/>
    <s v=""/>
    <m/>
    <s v="contrato culmina en Enero 2024 por lo que es necesario convocarlo en mes aprox Set- 2023"/>
    <m/>
    <m/>
  </r>
  <r>
    <x v="135"/>
    <s v="2638"/>
    <s v="Gerencia de Administración y Logística"/>
    <s v="Servicios"/>
    <s v="Servicios Generales"/>
    <s v="2638"/>
    <s v="Gerencia de Administración y Logística"/>
    <s v="Servicios"/>
    <s v="Servicios Generales"/>
    <x v="106"/>
    <s v="servicios"/>
    <s v="Alta"/>
    <s v="REPARACION Y MANTENIMIENTO INMUEBLES-OTROS"/>
    <s v="NO"/>
    <x v="2"/>
    <s v="OEI 4: Mejorar la experiencia del cliente"/>
    <s v="Contratación"/>
    <s v="No Significativa"/>
    <s v="SI"/>
    <x v="0"/>
    <s v="36"/>
    <x v="32"/>
    <d v="2025-03-31T00:00:00"/>
    <s v="Cristian Adrian Chirinos Meza"/>
    <s v="997 465 405"/>
    <s v="SI"/>
    <s v="CCP"/>
    <s v=""/>
    <x v="1"/>
    <s v="028439-2022"/>
    <m/>
    <x v="13"/>
    <s v="REPARACION Y MANTENIMIENTO INMUEBLES-OTROS"/>
    <n v="17776"/>
    <n v="17776"/>
    <n v="17776"/>
    <n v="17776"/>
    <n v="17776"/>
    <n v="17776"/>
    <n v="17776"/>
    <n v="17776"/>
    <n v="17775"/>
    <n v="17775"/>
    <n v="17775"/>
    <n v="17775"/>
    <x v="190"/>
    <n v="213312"/>
    <n v="53328"/>
    <m/>
    <n v="479948"/>
    <m/>
    <s v=""/>
    <s v="NO"/>
    <s v="Servicio inicio en Abril 2022. Demora en la presentacion de documentos y revision de los mismos "/>
    <m/>
    <m/>
  </r>
  <r>
    <x v="136"/>
    <s v="2638"/>
    <s v="Gerencia de Administración y Logística"/>
    <s v="Servicios"/>
    <s v="Servicios Generales"/>
    <s v="2638"/>
    <s v="Gerencia de Administración y Logística"/>
    <s v="Servicios"/>
    <s v="Servicios Generales"/>
    <x v="107"/>
    <s v="servicios"/>
    <s v="Alta"/>
    <s v="REPARACION Y MANTENIMIENTO INMUEBLES-OTROS"/>
    <s v="NO"/>
    <x v="2"/>
    <s v="OEI 4: Mejorar la experiencia del cliente"/>
    <s v="Contratación"/>
    <s v="No Significativa"/>
    <s v="SI"/>
    <x v="6"/>
    <s v="12"/>
    <x v="14"/>
    <d v="2023-12-31T00:00:00"/>
    <s v="Cristian Adrian Chirinos Meza"/>
    <s v="997 465 405"/>
    <s v="SI"/>
    <s v="No Asignado"/>
    <s v=""/>
    <x v="1"/>
    <s v=""/>
    <m/>
    <x v="13"/>
    <s v="REPARACION Y MANTENIMIENTO INMUEBLES-OTROS"/>
    <m/>
    <m/>
    <n v="20000"/>
    <n v="20000"/>
    <n v="20000"/>
    <n v="20000"/>
    <n v="20000"/>
    <n v="20000"/>
    <n v="20000"/>
    <n v="20000"/>
    <n v="20000"/>
    <n v="20000"/>
    <x v="70"/>
    <m/>
    <m/>
    <m/>
    <n v="200000"/>
    <m/>
    <s v=""/>
    <s v="NO"/>
    <s v="cuenta bolsa utilizado para Fondo fijo, cartas de aprobacion "/>
    <m/>
    <m/>
  </r>
  <r>
    <x v="137"/>
    <s v="2638"/>
    <s v="Gerencia de Administración y Logística"/>
    <s v="Servicios"/>
    <s v="Servicios Generales"/>
    <s v="2638"/>
    <s v="Gerencia de Administración y Logística"/>
    <s v="Servicios"/>
    <s v="Servicios Generales"/>
    <x v="108"/>
    <s v="servicios"/>
    <s v="Moderada"/>
    <s v="MANTENIMIENTO MUEBLES MAQUINARIA Y EQUIPO-OTROS"/>
    <s v="NO"/>
    <x v="2"/>
    <s v="OEI 4: Mejorar la experiencia del cliente"/>
    <s v="Contratación"/>
    <s v="No Significativa"/>
    <s v="SI"/>
    <x v="6"/>
    <s v="12"/>
    <x v="14"/>
    <d v="2023-12-31T00:00:00"/>
    <s v="Cristian Adrian Chirinos Meza"/>
    <s v="997 465 405"/>
    <s v="SI"/>
    <s v="No Asignado"/>
    <s v=""/>
    <x v="1"/>
    <s v=""/>
    <m/>
    <x v="34"/>
    <s v="REPARACION Y MANTENIMIENTO MUEBLES MAQUINARIA Y EQUIPO-OTROS"/>
    <m/>
    <m/>
    <n v="20000"/>
    <n v="20000"/>
    <n v="20000"/>
    <n v="20000"/>
    <n v="20000"/>
    <n v="20000"/>
    <n v="20000"/>
    <n v="20000"/>
    <n v="20000"/>
    <n v="20000"/>
    <x v="70"/>
    <m/>
    <m/>
    <m/>
    <n v="200000"/>
    <m/>
    <s v=""/>
    <s v="NO"/>
    <s v="Una cuenta bolsa, para emergencias y previstos"/>
    <m/>
    <m/>
  </r>
  <r>
    <x v="138"/>
    <s v="2638"/>
    <s v="Gerencia de Administración y Logística"/>
    <s v="Servicios"/>
    <s v="Servicios Generales"/>
    <s v="2638"/>
    <s v="Gerencia de Administración y Logística"/>
    <s v="Servicios"/>
    <s v="Servicios Generales"/>
    <x v="109"/>
    <s v="servicios"/>
    <s v="Moderada"/>
    <s v="SERVICIO DE OUTSOURCING - CENTRAL TELEFÓNICA"/>
    <s v="NO"/>
    <x v="2"/>
    <s v="OEI 4: Mejorar la experiencia del cliente"/>
    <s v="Contratación"/>
    <s v="No Significativa"/>
    <s v="SI"/>
    <x v="12"/>
    <s v="36"/>
    <x v="38"/>
    <d v="2024-11-09T00:00:00"/>
    <s v="Cristian Adrian Chirinos Meza"/>
    <s v="997 465 405"/>
    <s v="SI"/>
    <s v="CCP"/>
    <s v=""/>
    <x v="1"/>
    <s v="027824-2021"/>
    <d v="2024-11-09T00:00:00"/>
    <x v="65"/>
    <s v="SERVICIO DE OUTSOURCING - CENTRAL TELEFÓNICA"/>
    <n v="15896"/>
    <n v="15896"/>
    <n v="15896"/>
    <n v="15896"/>
    <n v="15896"/>
    <n v="15896"/>
    <n v="15896"/>
    <n v="15896"/>
    <n v="15896"/>
    <n v="15896"/>
    <n v="15896"/>
    <n v="15900"/>
    <x v="191"/>
    <m/>
    <m/>
    <m/>
    <n v="190756"/>
    <m/>
    <s v=""/>
    <s v="NO"/>
    <s v="en la fomulación indica el 4513012949 y no 421229017502"/>
    <m/>
    <m/>
  </r>
  <r>
    <x v="139"/>
    <s v="2638"/>
    <s v="Gerencia de Administración y Logística"/>
    <s v="Servicios"/>
    <s v="Servicios Generales"/>
    <s v="2638"/>
    <s v="Gerencia de Administración y Logística"/>
    <s v="Servicios"/>
    <s v="Servicios Generales"/>
    <x v="110"/>
    <s v="servicios"/>
    <s v="Moderada"/>
    <s v="SERVICIO DE OUTSOURCING - CENTRAL TELEFÓNICA"/>
    <s v="NO"/>
    <x v="2"/>
    <s v="OEI 4: Mejorar la experiencia del cliente"/>
    <s v="Contratación"/>
    <s v="No Significativa"/>
    <s v="SI"/>
    <x v="11"/>
    <s v="36"/>
    <x v="38"/>
    <d v="2024-11-09T00:00:00"/>
    <s v="Cristian Adrian Chirinos Meza"/>
    <s v="997 465 405"/>
    <s v="SI"/>
    <s v="Asignado"/>
    <s v=""/>
    <x v="1"/>
    <s v="027824-2021"/>
    <m/>
    <x v="66"/>
    <s v="SERVICIO DE OUTSOURCING - CENTRAL TELEFÓNICA"/>
    <n v="14167"/>
    <n v="14167"/>
    <n v="14167"/>
    <n v="14167"/>
    <n v="14167"/>
    <n v="14167"/>
    <n v="14167"/>
    <n v="14167"/>
    <n v="14167"/>
    <n v="14167"/>
    <n v="14167"/>
    <n v="14163"/>
    <x v="192"/>
    <n v="155837"/>
    <m/>
    <m/>
    <n v="325837"/>
    <m/>
    <s v=""/>
    <s v="NO"/>
    <s v="Servicio Call Center"/>
    <m/>
    <m/>
  </r>
  <r>
    <x v="140"/>
    <s v="2638"/>
    <s v="Gerencia de Administración y Logística"/>
    <s v="Servicios"/>
    <s v="Servicios Generales"/>
    <s v="2638"/>
    <s v="Gerencia de Administración y Logística"/>
    <s v="Servicios"/>
    <s v="Servicios Generales"/>
    <x v="111"/>
    <s v="servicios"/>
    <s v="Moderada"/>
    <s v="REPARACION Y MANTENIMIENTO GRUPOS ELECTROGENOS"/>
    <s v="NO"/>
    <x v="0"/>
    <s v="OEI 4: Mejorar la experiencia del cliente"/>
    <s v="Contratación"/>
    <s v="No Significativa"/>
    <s v="SI"/>
    <x v="14"/>
    <s v="12"/>
    <x v="39"/>
    <d v="2023-12-31T00:00:00"/>
    <s v="Cristian Adrian Chirinos Meza"/>
    <s v="997 465 405"/>
    <s v="SI"/>
    <s v="No Asignado"/>
    <s v=""/>
    <x v="1"/>
    <s v="Proceso"/>
    <d v="2023-01-30T00:00:00"/>
    <x v="67"/>
    <s v="REPARACION Y MANTENIMIENTO GRUPOS ELECTROGENOS"/>
    <m/>
    <n v="70622"/>
    <n v="70622"/>
    <m/>
    <m/>
    <m/>
    <m/>
    <m/>
    <m/>
    <m/>
    <m/>
    <m/>
    <x v="193"/>
    <m/>
    <m/>
    <m/>
    <n v="141244"/>
    <m/>
    <s v=""/>
    <s v="NO"/>
    <s v="Servicio culmina en enero 2023 y actualmente se encuentra en estudio Mercado desde Oct 2022"/>
    <m/>
    <m/>
  </r>
  <r>
    <x v="140"/>
    <s v="2638"/>
    <s v="Gerencia de Administración y Logística"/>
    <s v="Servicios"/>
    <s v="Servicios Generales"/>
    <s v="2638"/>
    <s v="Gerencia de Administración y Logística"/>
    <s v="Servicios"/>
    <s v="Servicios Generales"/>
    <x v="111"/>
    <s v="servicios"/>
    <s v="Moderada"/>
    <s v="REPARACION Y MANTENIMIENTO GRUPOS ELECTROGENOS"/>
    <s v="NO"/>
    <x v="0"/>
    <s v="OEI 4: Mejorar la experiencia del cliente"/>
    <s v="Contratación"/>
    <s v="No Significativa"/>
    <s v="SI"/>
    <x v="14"/>
    <s v="12"/>
    <x v="39"/>
    <d v="2023-12-31T00:00:00"/>
    <s v="Cristian Adrian Chirinos Meza"/>
    <s v="997 465 405"/>
    <s v="NO"/>
    <s v="No Asignado"/>
    <s v=""/>
    <x v="1"/>
    <s v="Proceso"/>
    <d v="2023-01-30T00:00:00"/>
    <x v="67"/>
    <s v="REPARACION Y MANTENIMIENTO GRUPOS ELECTROGENOS"/>
    <m/>
    <m/>
    <m/>
    <n v="70622"/>
    <n v="70622"/>
    <n v="70622"/>
    <n v="70622"/>
    <n v="70622"/>
    <n v="70622"/>
    <n v="70622"/>
    <n v="70622"/>
    <n v="70622"/>
    <x v="194"/>
    <n v="847944"/>
    <n v="847944"/>
    <n v="113059.20000000001"/>
    <n v="2444545.2000000002"/>
    <m/>
    <s v=""/>
    <s v="NO"/>
    <s v="Servicio culmina en enero 2023 y actualmente se encuentra en estudio Mercado desde Oct 2022"/>
    <m/>
    <m/>
  </r>
  <r>
    <x v="141"/>
    <s v="2638"/>
    <s v="Gerencia de Administración y Logística"/>
    <s v="Servicios"/>
    <s v="Servicios Generales"/>
    <s v="2638"/>
    <s v="Gerencia de Administración y Logística"/>
    <s v="Servicios"/>
    <s v="Servicios Generales"/>
    <x v="112"/>
    <s v="servicios"/>
    <s v="Alta"/>
    <s v="MANTENIMIENTO MUEBLES MAQUINARIA Y EQUIPO-OTROS"/>
    <s v="NO"/>
    <x v="2"/>
    <s v="OEI 4: Mejorar la experiencia del cliente"/>
    <s v="Contratación"/>
    <s v="No Significativa"/>
    <s v="SI"/>
    <x v="11"/>
    <s v="36"/>
    <x v="40"/>
    <d v="2024-11-18T00:00:00"/>
    <s v="Cristian Adrian Chirinos Meza"/>
    <s v="997 465 405"/>
    <s v="SI"/>
    <s v="CCP"/>
    <s v=""/>
    <x v="1"/>
    <s v="028113-2021"/>
    <m/>
    <x v="34"/>
    <s v="REPARACION Y MANTENIMIENTO MUEBLES MAQUINARIA Y EQUIPO-OTROS"/>
    <n v="11470"/>
    <n v="11470"/>
    <n v="11470"/>
    <n v="11470"/>
    <n v="11470"/>
    <n v="11470"/>
    <n v="11470"/>
    <n v="11470"/>
    <n v="11470"/>
    <n v="11470"/>
    <n v="11470"/>
    <n v="11470"/>
    <x v="195"/>
    <n v="126170"/>
    <m/>
    <m/>
    <n v="263810"/>
    <m/>
    <s v=""/>
    <s v="NO"/>
    <s v="ontrato inicio en Nov-2021, se cancelo 1er Serv. Cuatrim (Nov21-Marz22). 2do Serv en Jul-2022 "/>
    <m/>
    <m/>
  </r>
  <r>
    <x v="142"/>
    <s v="2638"/>
    <s v="Gerencia de Administración y Logística"/>
    <s v="Servicios"/>
    <s v="Servicios Generales"/>
    <s v="2638"/>
    <s v="Gerencia de Administración y Logística"/>
    <s v="Servicios"/>
    <s v="Servicios Generales"/>
    <x v="113"/>
    <s v="servicios"/>
    <s v="Alta"/>
    <s v="REPARACION Y MANTENIMIENTO GRUPOS ELECTROGENOS"/>
    <s v="NO"/>
    <x v="2"/>
    <s v="OEI 4: Mejorar la experiencia del cliente"/>
    <s v="Contratación"/>
    <s v="No Significativa"/>
    <s v="SI"/>
    <x v="6"/>
    <s v="12"/>
    <x v="14"/>
    <d v="2023-12-31T00:00:00"/>
    <s v="Cristian Adrian Chirinos Meza"/>
    <s v="997 465 405"/>
    <s v="SI"/>
    <s v="No Asignado"/>
    <s v=""/>
    <x v="1"/>
    <s v=""/>
    <m/>
    <x v="64"/>
    <s v="REPARACION Y MANTENIMIENTO GRUPOS ELECTROGENOS"/>
    <n v="41988"/>
    <n v="41988"/>
    <n v="34424"/>
    <m/>
    <m/>
    <m/>
    <m/>
    <m/>
    <m/>
    <m/>
    <m/>
    <m/>
    <x v="196"/>
    <m/>
    <m/>
    <m/>
    <n v="118400"/>
    <m/>
    <s v=""/>
    <s v="NO"/>
    <s v=""/>
    <m/>
    <m/>
  </r>
  <r>
    <x v="143"/>
    <s v="2638"/>
    <s v="Gerencia de Administración y Logística"/>
    <s v="Servicios"/>
    <s v="Servicios Generales"/>
    <s v="2638"/>
    <s v="Gerencia de Administración y Logística"/>
    <s v="Servicios"/>
    <s v="Servicios Generales"/>
    <x v="114"/>
    <s v="servicios"/>
    <s v="Alta"/>
    <s v="REPARACIÓN Y MANTENIMIENTO DE AIRE ACONDICIONADO"/>
    <s v="NO"/>
    <x v="2"/>
    <s v="OEI 4: Mejorar la experiencia del cliente"/>
    <s v="Contratación"/>
    <s v="No Significativa"/>
    <s v="SI"/>
    <x v="8"/>
    <s v="36"/>
    <x v="41"/>
    <d v="2024-10-04T00:00:00"/>
    <s v="Cristian Adrian Chirinos Meza"/>
    <s v="997 465 405"/>
    <s v="SI"/>
    <s v="CCP"/>
    <s v=""/>
    <x v="1"/>
    <s v="027997-2021"/>
    <d v="2024-10-04T00:00:00"/>
    <x v="61"/>
    <s v="REPARACIÓN Y MANTENIMIENTO DE AIRE ACONDICIONADO"/>
    <m/>
    <m/>
    <n v="22420"/>
    <m/>
    <m/>
    <n v="22420"/>
    <m/>
    <m/>
    <n v="22420"/>
    <m/>
    <m/>
    <n v="22422"/>
    <x v="197"/>
    <n v="67260"/>
    <m/>
    <m/>
    <n v="156942"/>
    <m/>
    <s v=""/>
    <s v="NO"/>
    <s v="Se entrego Acta de 01 y 02 Trim. El 3er Trim es Semestral Abr-Oct 2022 baja ejecucion por menor servicio de correctivos"/>
    <m/>
    <m/>
  </r>
  <r>
    <x v="144"/>
    <s v="2638"/>
    <s v="Gerencia de Administración y Logística"/>
    <s v="Servicios"/>
    <s v="Servicios Generales"/>
    <s v="2638"/>
    <s v="Gerencia de Administración y Logística"/>
    <s v="Servicios"/>
    <s v="Servicios Generales"/>
    <x v="115"/>
    <s v="servicios"/>
    <s v="Alta"/>
    <s v="MANTENIMIENTO VEHICULOS"/>
    <s v="NO"/>
    <x v="0"/>
    <s v="OEI 4: Mejorar la experiencia del cliente"/>
    <s v="Contratación"/>
    <s v="No Significativa"/>
    <s v="NO"/>
    <x v="2"/>
    <s v="12"/>
    <x v="42"/>
    <d v="2023-12-31T00:00:00"/>
    <s v="Cristian Adrian Chirinos Meza"/>
    <s v="997 465 405"/>
    <s v="SI"/>
    <s v="No Asignado"/>
    <s v=""/>
    <x v="1"/>
    <s v="Proceso"/>
    <d v="2023-05-06T00:00:00"/>
    <x v="42"/>
    <s v="CARBURANTES Y LUBRICANTES"/>
    <m/>
    <m/>
    <m/>
    <m/>
    <n v="11520"/>
    <n v="9412"/>
    <n v="9412"/>
    <n v="9412"/>
    <n v="9412"/>
    <n v="9412"/>
    <n v="9412"/>
    <n v="235323"/>
    <x v="198"/>
    <n v="108000"/>
    <n v="108000"/>
    <n v="45000"/>
    <n v="564315"/>
    <m/>
    <s v=""/>
    <s v="NO"/>
    <s v="Es un proceso se camboi cuenta de '4513010203 Servicio vigente culmina en Junio 2023 por lo que se necesita convocar en Febrero 2023"/>
    <m/>
    <m/>
  </r>
  <r>
    <x v="145"/>
    <s v="2638"/>
    <s v="Gerencia de Administración y Logística"/>
    <s v="Servicios"/>
    <s v="Servicios Generales"/>
    <s v="2638"/>
    <s v="Gerencia de Administración y Logística"/>
    <s v="Servicios"/>
    <s v="Servicios Generales"/>
    <x v="116"/>
    <s v="servicios"/>
    <s v="Alta"/>
    <s v="MATERIALES - MUEBLES  MAQUINARIAS Y EQUIPOS"/>
    <s v="NO"/>
    <x v="2"/>
    <s v="OEI 4: Mejorar la experiencia del cliente"/>
    <s v="Contratación"/>
    <s v="No Significativa"/>
    <s v="SI"/>
    <x v="10"/>
    <s v="12"/>
    <x v="14"/>
    <d v="2023-12-31T00:00:00"/>
    <s v="Cristian Adrian Chirinos Meza"/>
    <s v="997 465 405"/>
    <s v="SI"/>
    <s v="Asignado"/>
    <s v=""/>
    <x v="1"/>
    <s v=""/>
    <m/>
    <x v="68"/>
    <s v="REPUESTOS Y MATERIALES - MUEBLES  MAQUINARIAS Y EQUIPOS"/>
    <m/>
    <m/>
    <n v="7000"/>
    <n v="7000"/>
    <n v="7000"/>
    <n v="7000"/>
    <n v="7000"/>
    <n v="7000"/>
    <n v="7000"/>
    <n v="7000"/>
    <n v="7000"/>
    <n v="7000"/>
    <x v="199"/>
    <m/>
    <m/>
    <m/>
    <n v="70000"/>
    <m/>
    <s v=""/>
    <s v="NO"/>
    <s v=""/>
    <m/>
    <m/>
  </r>
  <r>
    <x v="146"/>
    <s v="2638"/>
    <s v="Gerencia de Administración y Logística"/>
    <s v="Servicios"/>
    <s v="Servicios Generales"/>
    <s v="2638"/>
    <s v="Gerencia de Administración y Logística"/>
    <s v="Servicios"/>
    <s v="Servicios Generales"/>
    <x v="117"/>
    <s v="servicios"/>
    <s v="Alta"/>
    <s v="REPUESTOS Y MATERIALES - INMUEBLES"/>
    <s v="NO"/>
    <x v="2"/>
    <s v="OEI 4: Mejorar la experiencia del cliente"/>
    <s v="Contratación"/>
    <s v="No Significativa"/>
    <s v="SI"/>
    <x v="10"/>
    <s v="12"/>
    <x v="14"/>
    <d v="2023-12-31T00:00:00"/>
    <s v="Cristian Adrian Chirinos Meza"/>
    <s v="997 465 405"/>
    <s v="SI"/>
    <s v="Asignado"/>
    <s v=""/>
    <x v="1"/>
    <s v=""/>
    <m/>
    <x v="69"/>
    <s v="REPUESTOS Y MATERIALES - INMUEBLES"/>
    <m/>
    <m/>
    <n v="9000"/>
    <n v="9000"/>
    <n v="9000"/>
    <n v="9000"/>
    <n v="9000"/>
    <n v="9000"/>
    <n v="6000"/>
    <m/>
    <m/>
    <m/>
    <x v="200"/>
    <m/>
    <m/>
    <m/>
    <n v="60000"/>
    <m/>
    <s v=""/>
    <s v="NO"/>
    <s v=""/>
    <m/>
    <m/>
  </r>
  <r>
    <x v="147"/>
    <s v="2638"/>
    <s v="Gerencia de Administración y Logística"/>
    <s v="Servicios"/>
    <s v="Servicios Generales"/>
    <s v="2638"/>
    <s v="Gerencia de Administración y Logística"/>
    <s v="Servicios"/>
    <s v="Servicios Generales"/>
    <x v="118"/>
    <s v="servicios"/>
    <s v="Alta"/>
    <s v="CARBURANTES Y LUBRICANTES"/>
    <s v="NO"/>
    <x v="2"/>
    <s v="OEI 4: Mejorar la experiencia del cliente"/>
    <s v="Contratación"/>
    <s v="No Significativa"/>
    <s v="SI"/>
    <x v="5"/>
    <s v="36"/>
    <x v="43"/>
    <d v="2023-05-06T00:00:00"/>
    <s v="Cristian Adrian Chirinos Meza"/>
    <s v="997 465 405"/>
    <s v="SI"/>
    <s v="CCP"/>
    <s v=""/>
    <x v="1"/>
    <s v="027088-2020"/>
    <d v="2023-05-06T00:00:00"/>
    <x v="42"/>
    <s v="CARBURANTES Y LUBRICANTES"/>
    <n v="14260"/>
    <n v="14260"/>
    <n v="14260"/>
    <n v="14260"/>
    <n v="2852"/>
    <m/>
    <m/>
    <m/>
    <m/>
    <m/>
    <m/>
    <m/>
    <x v="201"/>
    <m/>
    <m/>
    <m/>
    <n v="59892"/>
    <m/>
    <s v=""/>
    <s v="NO"/>
    <s v="Servicio termina el 06/05/2023"/>
    <m/>
    <m/>
  </r>
  <r>
    <x v="148"/>
    <s v="2638"/>
    <s v="Gerencia de Administración y Logística"/>
    <s v="Servicios"/>
    <s v="Servicios Generales"/>
    <s v="2638"/>
    <s v="Gerencia de Administración y Logística"/>
    <s v="Servicios"/>
    <s v="Servicios Generales"/>
    <x v="119"/>
    <s v="servicios"/>
    <s v="Alta"/>
    <s v="TELEFONOS"/>
    <s v="NO"/>
    <x v="2"/>
    <s v="OEI 4: Mejorar la experiencia del cliente"/>
    <s v="Contratación"/>
    <s v="No Significativa"/>
    <s v="SI"/>
    <x v="6"/>
    <s v="12"/>
    <x v="14"/>
    <d v="2023-12-31T00:00:00"/>
    <s v="Cristian Adrian Chirinos Meza"/>
    <s v="997 465 405"/>
    <s v="SI"/>
    <s v="No Asignado"/>
    <s v=""/>
    <x v="1"/>
    <s v=""/>
    <m/>
    <x v="22"/>
    <s v="TELEFONOS"/>
    <n v="4166"/>
    <n v="4166"/>
    <n v="4166"/>
    <n v="4166"/>
    <n v="4167"/>
    <n v="4167"/>
    <n v="4167"/>
    <n v="4167"/>
    <n v="4167"/>
    <n v="4167"/>
    <n v="4167"/>
    <n v="4167"/>
    <x v="202"/>
    <m/>
    <m/>
    <m/>
    <n v="50000"/>
    <m/>
    <m/>
    <s v="NO"/>
    <s v="Es una bolsa"/>
    <m/>
    <m/>
  </r>
  <r>
    <x v="149"/>
    <s v="2638"/>
    <s v="Gerencia de Administración y Logística"/>
    <s v="Servicios"/>
    <s v="Servicios Generales"/>
    <s v="2638"/>
    <s v="Gerencia de Administración y Logística"/>
    <s v="Servicios"/>
    <s v="Servicios Generales"/>
    <x v="120"/>
    <s v="servicios"/>
    <s v="Alta"/>
    <s v="ALQUILERES OTROS"/>
    <s v="NO"/>
    <x v="2"/>
    <s v="OEI 4: Mejorar la experiencia del cliente"/>
    <s v="Contratación"/>
    <s v="No Significativa"/>
    <s v="SI"/>
    <x v="10"/>
    <s v="12"/>
    <x v="14"/>
    <d v="2023-12-31T00:00:00"/>
    <s v="Cristian Adrian Chirinos Meza"/>
    <s v="997 465 405"/>
    <s v="SI"/>
    <s v="Asignado"/>
    <s v=""/>
    <x v="1"/>
    <s v=""/>
    <m/>
    <x v="70"/>
    <s v="ALQUILERES OTROS"/>
    <m/>
    <m/>
    <n v="3400"/>
    <n v="3400"/>
    <n v="3400"/>
    <n v="3400"/>
    <n v="3400"/>
    <n v="3400"/>
    <n v="3400"/>
    <n v="3400"/>
    <n v="3400"/>
    <n v="3400"/>
    <x v="203"/>
    <m/>
    <m/>
    <m/>
    <n v="34000"/>
    <m/>
    <m/>
    <s v="NO"/>
    <s v=""/>
    <m/>
    <m/>
  </r>
  <r>
    <x v="150"/>
    <s v="2638"/>
    <s v="Gerencia de Administración y Logística"/>
    <s v="Servicios"/>
    <s v="Servicios Generales"/>
    <s v="2638"/>
    <s v="Gerencia de Administración y Logística"/>
    <s v="Servicios"/>
    <s v="Servicios Generales"/>
    <x v="121"/>
    <s v="servicios"/>
    <s v="Alta"/>
    <s v="FLETES Y EMBALAJES"/>
    <s v="NO"/>
    <x v="2"/>
    <s v="OEI 4: Mejorar la experiencia del cliente"/>
    <s v="Contratación"/>
    <s v="No Significativa"/>
    <s v="SI"/>
    <x v="10"/>
    <s v="12"/>
    <x v="14"/>
    <s v="31/21/2023"/>
    <s v="Cristian Adrian Chirinos Meza"/>
    <s v="997 465 405"/>
    <s v="SI"/>
    <s v="Asignado"/>
    <s v=""/>
    <x v="1"/>
    <s v=""/>
    <m/>
    <x v="33"/>
    <s v="FLETES Y EMBALAJES"/>
    <m/>
    <m/>
    <n v="3000"/>
    <n v="3000"/>
    <n v="3000"/>
    <n v="3000"/>
    <n v="3000"/>
    <n v="3000"/>
    <n v="3000"/>
    <n v="3000"/>
    <n v="3000"/>
    <n v="3000"/>
    <x v="85"/>
    <m/>
    <m/>
    <m/>
    <n v="30000"/>
    <m/>
    <s v=""/>
    <s v="NO"/>
    <s v=""/>
    <m/>
    <m/>
  </r>
  <r>
    <x v="151"/>
    <s v="2638"/>
    <s v="Gerencia de Administración y Logística"/>
    <s v="Servicios"/>
    <s v="Servicios Generales"/>
    <s v="2638"/>
    <s v="Gerencia de Administración y Logística"/>
    <s v="Servicios"/>
    <s v="Servicios Generales"/>
    <x v="122"/>
    <s v="servicios"/>
    <s v="Moderada"/>
    <s v="REPUESTOS Y MATERIALES VEHICULOS"/>
    <s v="NO"/>
    <x v="2"/>
    <s v="OEI 4: Mejorar la experiencia del cliente"/>
    <s v="Contratación"/>
    <s v="No Significativa"/>
    <s v="SI"/>
    <x v="10"/>
    <s v="12"/>
    <x v="14"/>
    <d v="2023-12-31T00:00:00"/>
    <s v="Cristian Adrian Chirinos Meza"/>
    <s v="997 465 405"/>
    <s v="SI"/>
    <s v="No Asignado"/>
    <s v=""/>
    <x v="1"/>
    <s v=""/>
    <m/>
    <x v="71"/>
    <s v="REPUESTOS Y MATERIALES VEHICULOS"/>
    <m/>
    <m/>
    <n v="2810"/>
    <n v="2810"/>
    <n v="2810"/>
    <n v="2810"/>
    <n v="2810"/>
    <n v="2810"/>
    <n v="2810"/>
    <n v="2810"/>
    <n v="2810"/>
    <n v="2812"/>
    <x v="204"/>
    <m/>
    <m/>
    <m/>
    <n v="28102"/>
    <m/>
    <s v=""/>
    <s v="NO"/>
    <s v="Cuenta bolsa, para accidentes o imprevistos"/>
    <m/>
    <m/>
  </r>
  <r>
    <x v="152"/>
    <s v="2638"/>
    <s v="Gerencia de Administración y Logística"/>
    <s v="Servicios"/>
    <s v="Servicios Generales"/>
    <s v="2638"/>
    <s v="Gerencia de Administración y Logística"/>
    <s v="Servicios"/>
    <s v="Servicios Generales"/>
    <x v="123"/>
    <s v="servicios"/>
    <s v="Alta"/>
    <s v="REPARACION Y MANTENIMIENTO GRUPOS ELECTROGENOS"/>
    <s v="NO"/>
    <x v="2"/>
    <s v="OEI 4: Mejorar la experiencia del cliente"/>
    <s v="Contratación"/>
    <s v="Significativa"/>
    <s v="SI"/>
    <x v="13"/>
    <s v="36"/>
    <x v="44"/>
    <d v="2023-01-30T00:00:00"/>
    <s v="Cristian Adrian Chirinos Meza"/>
    <s v="997 465 405"/>
    <s v="SI"/>
    <s v="Asignado"/>
    <s v=""/>
    <x v="1"/>
    <s v="026958-2020"/>
    <d v="2023-01-30T00:00:00"/>
    <x v="64"/>
    <s v="REPARACION Y MANTENIMIENTO GRUPOS ELECTROGENOS"/>
    <n v="27796"/>
    <m/>
    <m/>
    <m/>
    <m/>
    <m/>
    <m/>
    <m/>
    <m/>
    <m/>
    <m/>
    <m/>
    <x v="205"/>
    <m/>
    <m/>
    <m/>
    <n v="27796"/>
    <m/>
    <s v=""/>
    <s v="NO"/>
    <s v=""/>
    <m/>
    <m/>
  </r>
  <r>
    <x v="153"/>
    <s v="2638"/>
    <s v="Gerencia de Administración y Logística"/>
    <s v="Servicios"/>
    <s v="Servicios Generales"/>
    <s v="2638"/>
    <s v="Gerencia de Administración y Logística"/>
    <s v="Servicios"/>
    <s v="Servicios Generales"/>
    <x v="124"/>
    <s v="servicios"/>
    <s v="Moderada"/>
    <s v="CARBURANTES Y LUBRICANTES"/>
    <s v="NO"/>
    <x v="2"/>
    <s v="OEI 4: Mejorar la experiencia del cliente"/>
    <s v="Contratación"/>
    <s v="No Significativa"/>
    <s v="SI"/>
    <x v="10"/>
    <s v="12"/>
    <x v="14"/>
    <d v="2023-12-31T00:00:00"/>
    <s v="Cristian Adrian Chirinos Meza"/>
    <s v="997 465 405"/>
    <s v="SI"/>
    <s v="No Asignado"/>
    <s v=""/>
    <x v="1"/>
    <s v=""/>
    <m/>
    <x v="42"/>
    <s v="CARBURANTES Y LUBRICANTES"/>
    <m/>
    <m/>
    <n v="4000"/>
    <n v="4000"/>
    <n v="4000"/>
    <n v="4000"/>
    <n v="4000"/>
    <n v="1000"/>
    <n v="1000"/>
    <n v="1500"/>
    <n v="1216"/>
    <n v="2000"/>
    <x v="206"/>
    <m/>
    <m/>
    <m/>
    <n v="26716"/>
    <m/>
    <s v=""/>
    <s v="NO"/>
    <s v="Cuenta Bolsa"/>
    <m/>
    <m/>
  </r>
  <r>
    <x v="154"/>
    <s v="2638"/>
    <s v="Gerencia de Administración y Logística"/>
    <s v="Servicios"/>
    <s v="Servicios Generales"/>
    <s v="2638"/>
    <s v="Gerencia de Administración y Logística"/>
    <s v="Servicios"/>
    <s v="Servicios Generales"/>
    <x v="125"/>
    <s v="servicios"/>
    <s v="Moderada"/>
    <s v="OTROS SERVICIOS"/>
    <s v="NO"/>
    <x v="2"/>
    <s v="OEI 4: Mejorar la experiencia del cliente"/>
    <s v="Contratación"/>
    <s v="No Significativa"/>
    <s v="SI"/>
    <x v="10"/>
    <s v="12"/>
    <x v="14"/>
    <d v="2023-12-31T00:00:00"/>
    <s v="Cristian Adrian Chirinos Meza"/>
    <s v="997 465 405"/>
    <s v="SI"/>
    <s v="No Asignado"/>
    <s v=""/>
    <x v="1"/>
    <s v=""/>
    <m/>
    <x v="50"/>
    <s v="OTROS SERVICIOS"/>
    <n v="1708"/>
    <n v="1708"/>
    <n v="1708"/>
    <n v="1708"/>
    <n v="1708"/>
    <n v="1708"/>
    <n v="1708"/>
    <n v="1708"/>
    <n v="1709"/>
    <n v="1709"/>
    <n v="1709"/>
    <n v="1709"/>
    <x v="207"/>
    <m/>
    <m/>
    <m/>
    <n v="20500"/>
    <m/>
    <s v=""/>
    <s v="NO"/>
    <s v="facturacion ciclica mensual"/>
    <m/>
    <m/>
  </r>
  <r>
    <x v="155"/>
    <s v="2638"/>
    <s v="Gerencia de Administración y Logística"/>
    <s v="Servicios"/>
    <s v="Servicios Generales"/>
    <s v="2638"/>
    <s v="Gerencia de Administración y Logística"/>
    <s v="Servicios"/>
    <s v="Servicios Generales"/>
    <x v="126"/>
    <s v="servicios"/>
    <s v="Moderada"/>
    <s v="MANTENIMIENTO VEHICULOS"/>
    <s v="NO"/>
    <x v="2"/>
    <s v="OEI 4: Mejorar la experiencia del cliente"/>
    <s v="Contratación"/>
    <s v="No Significativa"/>
    <s v="SI"/>
    <x v="10"/>
    <s v="12"/>
    <x v="14"/>
    <d v="2023-12-31T00:00:00"/>
    <s v="Cristian Adrian Chirinos Meza"/>
    <s v="997 465 405"/>
    <s v="SI"/>
    <s v="No Asignado"/>
    <s v=""/>
    <x v="1"/>
    <s v=""/>
    <m/>
    <x v="58"/>
    <s v="MANTENIMIENTO VEHICULOS"/>
    <m/>
    <m/>
    <n v="2500"/>
    <m/>
    <m/>
    <m/>
    <m/>
    <n v="5000"/>
    <m/>
    <m/>
    <n v="5000"/>
    <m/>
    <x v="40"/>
    <m/>
    <m/>
    <m/>
    <n v="12500"/>
    <m/>
    <s v=""/>
    <s v="NO"/>
    <s v="Cuenta Bolsa para imprevisto y emergencias"/>
    <m/>
    <m/>
  </r>
  <r>
    <x v="156"/>
    <s v="2638"/>
    <s v="Gerencia de Administración y Logística"/>
    <s v="Servicios"/>
    <s v="Servicios Generales"/>
    <s v="2638"/>
    <s v="Gerencia de Administración y Logística"/>
    <s v="Servicios"/>
    <s v="Servicios Generales"/>
    <x v="127"/>
    <s v="servicios"/>
    <s v="Moderada"/>
    <s v="VARIOS"/>
    <s v="NO"/>
    <x v="2"/>
    <s v="OEI 4: Mejorar la experiencia del cliente"/>
    <s v="Contratación"/>
    <s v="No Significativa"/>
    <s v="NO"/>
    <x v="10"/>
    <s v="12"/>
    <x v="14"/>
    <d v="2023-12-31T00:00:00"/>
    <s v="Cristian Adrian Chirinos Meza"/>
    <s v="997 465 405"/>
    <s v="SI"/>
    <s v="No Asignado"/>
    <s v=""/>
    <x v="1"/>
    <s v=""/>
    <m/>
    <x v="23"/>
    <s v="VARIOS"/>
    <m/>
    <m/>
    <n v="1050"/>
    <n v="1050"/>
    <n v="185"/>
    <m/>
    <m/>
    <m/>
    <m/>
    <m/>
    <m/>
    <m/>
    <x v="208"/>
    <m/>
    <m/>
    <m/>
    <n v="2285"/>
    <m/>
    <s v=""/>
    <s v="NO"/>
    <s v="Cuenta bolsa para peaje"/>
    <m/>
    <m/>
  </r>
  <r>
    <x v="157"/>
    <s v="2638"/>
    <s v="Gerencia de Administración y Logística"/>
    <s v="Servicios"/>
    <s v="Servicios Generales"/>
    <s v="2638"/>
    <s v="Gerencia de Administración y Logística"/>
    <s v="Servicios"/>
    <s v="Servicios Generales"/>
    <x v="128"/>
    <s v="servicios"/>
    <s v="Moderada"/>
    <s v="HERRAMIENTAS"/>
    <s v="NO"/>
    <x v="2"/>
    <s v="OEI 4: Mejorar la experiencia del cliente"/>
    <s v="Contratación"/>
    <s v="No Significativa"/>
    <s v="SI"/>
    <x v="10"/>
    <s v="12"/>
    <x v="14"/>
    <d v="2023-12-31T00:00:00"/>
    <s v="Cristian Adrian Chirinos Meza"/>
    <s v="997 465 405"/>
    <s v="SI"/>
    <s v="No Asignado"/>
    <s v=""/>
    <x v="1"/>
    <s v=""/>
    <m/>
    <x v="72"/>
    <s v="HERRAMIENTAS"/>
    <m/>
    <m/>
    <n v="122"/>
    <n v="122"/>
    <n v="122"/>
    <n v="122"/>
    <n v="122"/>
    <n v="122"/>
    <n v="122"/>
    <n v="122"/>
    <n v="122"/>
    <n v="124"/>
    <x v="209"/>
    <m/>
    <m/>
    <m/>
    <n v="1222"/>
    <m/>
    <s v=""/>
    <s v="NO"/>
    <s v="Cuenta bolsa para emergencia "/>
    <m/>
    <m/>
  </r>
  <r>
    <x v="158"/>
    <s v="2638"/>
    <s v="Gerencia de Administración y Logística"/>
    <s v="Servicios"/>
    <s v="Servicios Generales"/>
    <s v="2638"/>
    <s v="Gerencia de Administración y Logística"/>
    <s v="Servicios"/>
    <s v="Servicios Generales"/>
    <x v="129"/>
    <s v="Bienes"/>
    <s v="Alta"/>
    <s v="Adq sistema UPS para agencias la Macro Region I Piura"/>
    <s v="NO"/>
    <x v="2"/>
    <s v="OEI 4: Mejorar la experiencia del cliente"/>
    <s v="Contratación"/>
    <s v="Significativa"/>
    <s v="NO"/>
    <x v="0"/>
    <s v="8"/>
    <x v="14"/>
    <d v="2023-08-31T00:00:00"/>
    <s v="Cristian Adrian Chirinos Meza"/>
    <s v="997 465 405"/>
    <s v="SI"/>
    <s v="No Asignado"/>
    <s v=""/>
    <x v="0"/>
    <s v=""/>
    <m/>
    <x v="2"/>
    <s v="MAQ. IMPRESORAS, PC Y OTROS ACCESORIOS"/>
    <m/>
    <m/>
    <m/>
    <m/>
    <m/>
    <n v="4800405"/>
    <m/>
    <m/>
    <m/>
    <m/>
    <m/>
    <m/>
    <x v="210"/>
    <m/>
    <m/>
    <m/>
    <n v="4800405"/>
    <n v="84"/>
    <n v="57147.678571428572"/>
    <s v="NO"/>
    <s v="***En la formulación se encuentra solo para Adm Logis"/>
    <m/>
    <m/>
  </r>
  <r>
    <x v="159"/>
    <s v="2638"/>
    <s v="Gerencia de Administración y Logística"/>
    <s v="Servicios"/>
    <s v="Servicios Generales"/>
    <s v="2638"/>
    <s v="Gerencia de Administración y Logística"/>
    <s v="Servicios"/>
    <s v="Servicios Generales"/>
    <x v="130"/>
    <s v="Bienes"/>
    <s v="Moderada"/>
    <s v="Dispensador eléctrico"/>
    <s v="NO"/>
    <x v="2"/>
    <s v="OEI 4: Mejorar la experiencia del cliente"/>
    <s v="Contratación"/>
    <s v="No Significativa"/>
    <s v="NO"/>
    <x v="0"/>
    <s v="9"/>
    <x v="14"/>
    <d v="2023-09-01T00:00:00"/>
    <s v="Cristian Adrian Chirinos Meza"/>
    <s v="997 465 405"/>
    <s v="SI"/>
    <s v="No Asignado"/>
    <s v=""/>
    <x v="0"/>
    <s v=""/>
    <m/>
    <x v="5"/>
    <s v="OTRAS"/>
    <m/>
    <m/>
    <m/>
    <m/>
    <m/>
    <m/>
    <n v="200000"/>
    <m/>
    <m/>
    <m/>
    <m/>
    <m/>
    <x v="70"/>
    <m/>
    <m/>
    <m/>
    <n v="200000"/>
    <n v="120"/>
    <n v="1666.6666666666667"/>
    <s v="NO"/>
    <s v="***En la formulación se encuentra solo para Adm Logis"/>
    <m/>
    <m/>
  </r>
  <r>
    <x v="160"/>
    <s v="2638"/>
    <s v="Gerencia de Administración y Logística"/>
    <s v="Servicios"/>
    <s v="Servicios Generales"/>
    <s v="2638"/>
    <s v="Gerencia de Administración y Logística"/>
    <s v="Servicios"/>
    <s v="Servicios Generales"/>
    <x v="131"/>
    <s v="servicios"/>
    <s v="Alta"/>
    <s v="Mantenimiento preventivo y correctivo de servicios generales de sedes, agencias y lobbies SMR Lima. Item 1 - Zona norte"/>
    <s v="NO"/>
    <x v="2"/>
    <s v="OEI 4: Mejorar la experiencia del cliente"/>
    <s v="Contratación"/>
    <s v="Significativa"/>
    <s v="SI"/>
    <x v="2"/>
    <s v="36"/>
    <x v="45"/>
    <d v="2025-06-07T00:00:00"/>
    <s v="Cristian Adrian Chirinos Meza"/>
    <s v="997 465 405"/>
    <s v="SI"/>
    <s v="Asignado"/>
    <s v=""/>
    <x v="1"/>
    <s v="028636-2022"/>
    <d v="2025-06-07T00:00:00"/>
    <x v="62"/>
    <s v="SERVICIOS GENERALES  REPARACION Y MANTENIMIENTO"/>
    <n v="404432"/>
    <n v="404432"/>
    <n v="404432"/>
    <n v="404432"/>
    <n v="404432"/>
    <n v="404432"/>
    <n v="404432"/>
    <n v="404432"/>
    <n v="404432"/>
    <n v="404432"/>
    <n v="404432"/>
    <n v="404433"/>
    <x v="211"/>
    <n v="4853184"/>
    <n v="2426000"/>
    <m/>
    <n v="12132369"/>
    <n v="1"/>
    <n v="12132369"/>
    <s v="NO"/>
    <s v="Continuidad del servicio"/>
    <m/>
    <m/>
  </r>
  <r>
    <x v="161"/>
    <s v="2638"/>
    <s v="Gerencia de Administración y Logística"/>
    <s v="Servicios"/>
    <s v="Servicios Generales"/>
    <s v="2638"/>
    <s v="Gerencia de Administración y Logística"/>
    <s v="Servicios"/>
    <s v="Servicios Generales"/>
    <x v="132"/>
    <s v="servicios"/>
    <s v="Alta"/>
    <s v="Servicio de Mantenimiento Preventivo, Soporte Técnico y Atención de Emergencias para los Equipos del Sistema HVAC de la Sede Principal del Banco de la Nación"/>
    <s v="NO"/>
    <x v="2"/>
    <s v="OEI 4: Mejorar la experiencia del cliente"/>
    <s v="Contratación"/>
    <s v="Significativa"/>
    <s v="SI"/>
    <x v="11"/>
    <s v="36"/>
    <x v="46"/>
    <d v="2025-02-09T00:00:00"/>
    <s v="Cristian Adrian Chirinos Meza"/>
    <s v="997 465 405"/>
    <s v="SI"/>
    <s v="Asignado"/>
    <s v=""/>
    <x v="1"/>
    <s v="028342-2022"/>
    <d v="2025-02-09T00:00:00"/>
    <x v="61"/>
    <s v="REPARACIÓN Y MANTENIMIENTO DE AIRE ACONDICIONADO"/>
    <n v="271771"/>
    <m/>
    <m/>
    <n v="815314"/>
    <m/>
    <m/>
    <n v="815314"/>
    <m/>
    <m/>
    <n v="815314"/>
    <m/>
    <n v="543544"/>
    <x v="212"/>
    <n v="9783768"/>
    <n v="815314"/>
    <m/>
    <n v="13860339"/>
    <n v="1"/>
    <n v="13860339"/>
    <s v="NO"/>
    <s v="Servicio de climatizacion del sistema de ventilacion de la Sede Principal"/>
    <m/>
    <m/>
  </r>
  <r>
    <x v="162"/>
    <s v="2638"/>
    <s v="Gerencia de Administración y Logística"/>
    <s v="Servicios"/>
    <s v="Servicios Generales"/>
    <s v="2638"/>
    <s v="Gerencia de Administración y Logística"/>
    <s v="Servicios"/>
    <s v="Servicios Generales"/>
    <x v="133"/>
    <s v="servicios"/>
    <s v="Alta"/>
    <s v="Mantenimiento de Locales"/>
    <s v="NO"/>
    <x v="0"/>
    <s v="OEI 4: Mejorar la experiencia del cliente"/>
    <s v="Contratación"/>
    <s v="No Significativa"/>
    <s v="NO"/>
    <x v="2"/>
    <s v="12"/>
    <x v="4"/>
    <d v="2024-02-28T00:00:00"/>
    <s v="Cristian Adrian Chirinos Meza"/>
    <s v="997 465 405"/>
    <s v="NO"/>
    <s v="No Asignado"/>
    <s v=""/>
    <x v="0"/>
    <s v="Proceso"/>
    <s v="Nuevo serv."/>
    <x v="62"/>
    <s v="SERVICIOS GENERALES  REPARACION Y MANTENIMIENTO"/>
    <m/>
    <m/>
    <m/>
    <n v="29000"/>
    <n v="29000"/>
    <n v="29000"/>
    <n v="29000"/>
    <n v="29000"/>
    <n v="29000"/>
    <n v="29000"/>
    <n v="29000"/>
    <n v="29000"/>
    <x v="213"/>
    <n v="89000"/>
    <m/>
    <m/>
    <n v="350000"/>
    <n v="35"/>
    <n v="10000"/>
    <s v="SI"/>
    <s v="No esta en formulación Nuevo servicio a implementar por la Jefatura Servicios Generales"/>
    <m/>
    <m/>
  </r>
  <r>
    <x v="163"/>
    <s v="2638"/>
    <s v="Gerencia de Administración y Logística"/>
    <s v="Servicios"/>
    <s v="Servicios Generales"/>
    <s v="2638"/>
    <s v="Gerencia de Administración y Logística"/>
    <s v="Servicios"/>
    <s v="Servicios Generales"/>
    <x v="134"/>
    <s v="servicios"/>
    <s v="Moderada"/>
    <s v="Cambio de letreros luminosos Agencias Lima Metropolitana y Lima Provincias Agencias Zona Norte"/>
    <s v="NO"/>
    <x v="0"/>
    <s v="OEI 4: Mejorar la experiencia del cliente"/>
    <s v="Contratación"/>
    <s v="No Significativa"/>
    <s v="NO"/>
    <x v="4"/>
    <s v="12"/>
    <x v="3"/>
    <d v="2024-05-31T00:00:00"/>
    <s v="Cristian Adrian Chirinos Meza"/>
    <s v="997 465 405"/>
    <s v="NO"/>
    <s v="No Asignado"/>
    <s v=""/>
    <x v="0"/>
    <s v="Proceso"/>
    <s v="Nuevo serv."/>
    <x v="62"/>
    <s v="SERVICIOS GENERALES  REPARACION Y MANTENIMIENTO"/>
    <m/>
    <m/>
    <m/>
    <m/>
    <m/>
    <n v="60417"/>
    <n v="60417"/>
    <n v="60417"/>
    <n v="60417"/>
    <n v="60417"/>
    <n v="60417"/>
    <n v="60417"/>
    <x v="214"/>
    <n v="302081"/>
    <m/>
    <m/>
    <n v="725000"/>
    <n v="29"/>
    <n v="25000"/>
    <s v="SI"/>
    <s v="No esta en formulación Nuevos servicio a implementar por la Jefatura de Servicios Generales"/>
    <m/>
    <m/>
  </r>
  <r>
    <x v="164"/>
    <s v="2638"/>
    <s v="Gerencia de Administración y Logística"/>
    <s v="Servicios"/>
    <s v="Servicios Generales"/>
    <s v="2638"/>
    <s v="Gerencia de Administración y Logística"/>
    <s v="Servicios"/>
    <s v="Servicios Generales"/>
    <x v="135"/>
    <s v="Bienes"/>
    <s v="Alta"/>
    <s v="Adquisicion e instalacion de equipos UPS para Macro Regiones Trujillo_Lima_Huancayo_Arequipa_Cusco_Iquitos del BN"/>
    <s v="NO"/>
    <x v="0"/>
    <s v="OEI 8: Optimizar la eficiencia de los procesos"/>
    <s v="Contratación"/>
    <s v="Significativa"/>
    <s v="NO"/>
    <x v="8"/>
    <s v="24"/>
    <x v="47"/>
    <d v="2025-06-30T00:00:00"/>
    <s v="Cristian Adrian Chirinos Meza"/>
    <s v="997 465 405"/>
    <s v="NO"/>
    <s v="No Asignado"/>
    <s v=""/>
    <x v="0"/>
    <s v="Proceso"/>
    <s v="Nuevo serv."/>
    <x v="2"/>
    <s v="MAQ. IMPRESORAS, PC Y OTROS ACCESORIOS"/>
    <m/>
    <m/>
    <m/>
    <m/>
    <m/>
    <m/>
    <m/>
    <m/>
    <n v="3750000"/>
    <m/>
    <m/>
    <n v="3750000"/>
    <x v="215"/>
    <n v="7500000"/>
    <n v="15000000"/>
    <m/>
    <n v="30000000"/>
    <m/>
    <s v=""/>
    <m/>
    <s v="No esta en formulaciónSon 06 Macro Regiones que cuentan con UPS a razón de 5,000,000 por Macro = 30,000,0000 soles"/>
    <m/>
    <m/>
  </r>
  <r>
    <x v="165"/>
    <s v="2638"/>
    <s v="Gerencia de Administración y Logística"/>
    <s v="Servicios"/>
    <s v="Servicios Generales"/>
    <s v="2638"/>
    <s v="Gerencia de Administración y Logística"/>
    <s v="Servicios"/>
    <s v="Servicios Generales"/>
    <x v="136"/>
    <s v="servicios"/>
    <s v="Alta"/>
    <s v="Servicios especiales del Edificio Sede Principal del Banco de la Nacion"/>
    <s v="NO"/>
    <x v="0"/>
    <s v="OEI 4: Mejorar la experiencia del cliente"/>
    <s v="Contratación"/>
    <s v="Significativa"/>
    <s v="SI"/>
    <x v="3"/>
    <s v="12"/>
    <x v="3"/>
    <d v="2024-05-31T00:00:00"/>
    <s v="Cristian Adrian Chirinos Meza"/>
    <s v="997 465 405"/>
    <s v="NO"/>
    <s v="No Asignado"/>
    <s v=""/>
    <x v="0"/>
    <s v="Proceso"/>
    <s v="Nuevo serv."/>
    <x v="62"/>
    <s v="SERVICIOS GENERALES  REPARACION Y MANTENIMIENTO"/>
    <m/>
    <m/>
    <m/>
    <m/>
    <m/>
    <m/>
    <m/>
    <m/>
    <m/>
    <n v="1000000"/>
    <m/>
    <m/>
    <x v="216"/>
    <n v="1000000"/>
    <m/>
    <m/>
    <n v="2000000"/>
    <m/>
    <s v=""/>
    <s v="SI"/>
    <s v="No esta en formulación Nuevo servicio requerido por la Jefatura de Servicios Generales"/>
    <m/>
    <m/>
  </r>
  <r>
    <x v="166"/>
    <s v="2639"/>
    <s v="Gerencia de Administración y Logística"/>
    <s v="Servicios"/>
    <s v="Control Patrimonial"/>
    <s v="2639"/>
    <s v="Gerencia de Administración y Logística"/>
    <s v="Servicios"/>
    <s v="Control Patrimonial"/>
    <x v="137"/>
    <s v="servicios"/>
    <s v="Muy Alta"/>
    <s v="TASACION COMERCIAL"/>
    <s v="NO"/>
    <x v="0"/>
    <s v="OEI 8: Optimizar la eficiencia de los procesos"/>
    <s v="Contratación"/>
    <s v="No Significativa"/>
    <s v="SI"/>
    <x v="12"/>
    <s v="4"/>
    <x v="6"/>
    <d v="2023-12-31T00:00:00"/>
    <s v="Rigoberto Teodoro Rivas Palomino"/>
    <s v="979 277 238"/>
    <s v="NO"/>
    <s v="No Asignado"/>
    <s v=""/>
    <x v="0"/>
    <s v=""/>
    <m/>
    <x v="73"/>
    <s v="SERVICIO DE SANEAMIENTO Y TASACIONES DE INMUEBLES"/>
    <m/>
    <m/>
    <m/>
    <m/>
    <m/>
    <m/>
    <m/>
    <m/>
    <m/>
    <m/>
    <n v="20000"/>
    <n v="40000"/>
    <x v="200"/>
    <m/>
    <m/>
    <n v="0"/>
    <n v="60000"/>
    <n v="1"/>
    <n v="160000"/>
    <s v="NO"/>
    <s v="TASACIÓN COMERCIAL ANUAL 2023 DE 217 INMUEBLES PROPIOS DEL BN (EDIFICACIONES Y TERRENOS), PARA EFECTOS CONTABLES-FINANCIEROS, ASEGURAMIENTO Y VIDA ÚTIL."/>
    <m/>
    <m/>
  </r>
  <r>
    <x v="167"/>
    <s v="2639"/>
    <s v="Gerencia de Administración y Logística"/>
    <s v="Servicios"/>
    <s v="Control Patrimonial"/>
    <s v="2639"/>
    <s v="Gerencia de Administración y Logística"/>
    <s v="Servicios"/>
    <s v="Control Patrimonial"/>
    <x v="138"/>
    <s v="servicios"/>
    <s v="Muy Alta"/>
    <s v="TASACION COMERCIAL"/>
    <s v="NO"/>
    <x v="0"/>
    <s v="OEI 8: Optimizar la eficiencia de los procesos"/>
    <s v="Contratación"/>
    <s v="No Significativa"/>
    <s v="NO"/>
    <x v="4"/>
    <s v="1"/>
    <x v="4"/>
    <d v="2023-04-30T00:00:00"/>
    <s v="Rigoberto Teodoro Rivas Palomino"/>
    <s v="979 277 238"/>
    <s v="SI"/>
    <s v="No Asignado"/>
    <s v=""/>
    <x v="0"/>
    <s v=""/>
    <m/>
    <x v="52"/>
    <s v="SERVICIO DE SANEAMIENTO Y TASACIONES DE INMUEBLES"/>
    <n v="5835"/>
    <n v="3602"/>
    <n v="5835"/>
    <n v="835"/>
    <n v="835"/>
    <n v="835"/>
    <n v="835"/>
    <n v="835"/>
    <n v="835"/>
    <n v="835"/>
    <n v="835"/>
    <n v="829"/>
    <x v="217"/>
    <m/>
    <m/>
    <n v="0"/>
    <n v="22781"/>
    <n v="1"/>
    <n v="40000"/>
    <s v="NO"/>
    <s v="TASACIÓN COMERCIAL ANUAL 2023 DE 86 INMUEBLES PARA VENTA Y REALIZACIÓN"/>
    <m/>
    <m/>
  </r>
  <r>
    <x v="167"/>
    <s v="2639"/>
    <s v="Gerencia de Administración y Logística"/>
    <s v="Servicios"/>
    <s v="Control Patrimonial"/>
    <s v="2639"/>
    <s v="Gerencia de Administración y Logística"/>
    <s v="Servicios"/>
    <s v="Control Patrimonial"/>
    <x v="138"/>
    <s v="servicios"/>
    <s v="Muy Alta"/>
    <s v="TASACION COMERCIAL"/>
    <s v="NO"/>
    <x v="0"/>
    <s v="OEI 8: Optimizar la eficiencia de los procesos"/>
    <s v="Contratación"/>
    <s v="No Significativa"/>
    <s v="NO"/>
    <x v="4"/>
    <s v="1"/>
    <x v="4"/>
    <d v="2023-04-30T00:00:00"/>
    <s v="Rigoberto Teodoro Rivas Palomino"/>
    <s v="979 277 238"/>
    <s v="NO"/>
    <s v="No Asignado"/>
    <s v=""/>
    <x v="0"/>
    <s v=""/>
    <m/>
    <x v="52"/>
    <s v="SERVICIO DE SANEAMIENTO Y TASACIONES DE INMUEBLES"/>
    <m/>
    <m/>
    <m/>
    <n v="17219"/>
    <m/>
    <m/>
    <m/>
    <m/>
    <m/>
    <m/>
    <m/>
    <m/>
    <x v="218"/>
    <m/>
    <m/>
    <n v="0"/>
    <n v="17219"/>
    <n v="1"/>
    <n v="40000"/>
    <s v="NO"/>
    <s v="TASACIÓN COMERCIAL ANUAL 2023 DE 86 INMUEBLES PARA VENTA Y REALIZACIÓN"/>
    <m/>
    <m/>
  </r>
  <r>
    <x v="168"/>
    <s v="2639"/>
    <s v="Gerencia de Administración y Logística"/>
    <s v="Servicios"/>
    <s v="Control Patrimonial"/>
    <s v="2639"/>
    <s v="Gerencia de Administración y Logística"/>
    <s v="Servicios"/>
    <s v="Control Patrimonial"/>
    <x v="139"/>
    <s v="servicios"/>
    <s v="Muy Alta"/>
    <s v="TITULACION"/>
    <s v="NO"/>
    <x v="2"/>
    <s v="OEI 8: Optimizar la eficiencia de los procesos"/>
    <s v="Contratación"/>
    <s v="No Significativa"/>
    <s v="NO"/>
    <x v="3"/>
    <s v="6"/>
    <x v="47"/>
    <d v="2023-12-31T00:00:00"/>
    <s v="Rigoberto Teodoro Rivas Palomino"/>
    <s v="979 277 238"/>
    <s v="NO"/>
    <s v="No Asignado"/>
    <s v=""/>
    <x v="0"/>
    <s v=""/>
    <m/>
    <x v="52"/>
    <s v="SERVICIO DE SANEAMIENTO Y TASACIONES DE INMUEBLES"/>
    <m/>
    <m/>
    <m/>
    <m/>
    <m/>
    <m/>
    <n v="4200"/>
    <n v="4200"/>
    <n v="4200"/>
    <n v="4200"/>
    <n v="4200"/>
    <n v="4000"/>
    <x v="219"/>
    <m/>
    <m/>
    <n v="0"/>
    <n v="25000"/>
    <n v="1"/>
    <n v="25000"/>
    <s v="NO"/>
    <s v="TITULACION DE 7 INMUEBLES DONADOS AL BANCO DE LA NACION"/>
    <m/>
    <m/>
  </r>
  <r>
    <x v="169"/>
    <s v="2639"/>
    <s v="Gerencia de Administración y Logística"/>
    <s v="Servicios"/>
    <s v="Control Patrimonial"/>
    <s v="2639"/>
    <s v="Gerencia de Administración y Logística"/>
    <s v="Servicios"/>
    <s v="Control Patrimonial"/>
    <x v="140"/>
    <s v="servicios"/>
    <s v="Muy Alta"/>
    <s v="SANEAMIENTO"/>
    <s v="NO"/>
    <x v="0"/>
    <s v="OEI 8: Optimizar la eficiencia de los procesos"/>
    <s v="Contratación"/>
    <s v="No Significativa"/>
    <s v="NO"/>
    <x v="3"/>
    <s v="6"/>
    <x v="47"/>
    <d v="2023-12-31T00:00:00"/>
    <s v="Rigoberto Teodoro Rivas Palomino"/>
    <s v="979 277 238"/>
    <s v="SI"/>
    <s v="No Asignado"/>
    <s v=""/>
    <x v="0"/>
    <s v=""/>
    <m/>
    <x v="52"/>
    <s v="SERVICIO DE SANEAMIENTO Y TASACIONES DE INMUEBLES"/>
    <m/>
    <m/>
    <m/>
    <n v="45000"/>
    <m/>
    <m/>
    <m/>
    <m/>
    <m/>
    <n v="20000"/>
    <m/>
    <m/>
    <x v="220"/>
    <m/>
    <m/>
    <n v="0"/>
    <n v="65000"/>
    <n v="1"/>
    <n v="140000"/>
    <s v="NO"/>
    <s v="SANEAMIENTO DE 10 INMUEBLES QUE COMPRENDE DECLARATORIA DE FABRICAS,RECTIFICACION DE LINDEROS, ÀREAS, ETC."/>
    <m/>
    <m/>
  </r>
  <r>
    <x v="169"/>
    <s v="2639"/>
    <s v="Gerencia de Administración y Logística"/>
    <s v="Servicios"/>
    <s v="Control Patrimonial"/>
    <s v="2639"/>
    <s v="Gerencia de Administración y Logística"/>
    <s v="Servicios"/>
    <s v="Control Patrimonial"/>
    <x v="140"/>
    <s v="servicios"/>
    <s v="Muy Alta"/>
    <s v="SANEAMIENTO"/>
    <s v="NO"/>
    <x v="0"/>
    <s v="OEI 8: Optimizar la eficiencia de los procesos"/>
    <s v="Contratación"/>
    <s v="No Significativa"/>
    <s v="NO"/>
    <x v="3"/>
    <s v="6"/>
    <x v="47"/>
    <d v="2023-12-31T00:00:00"/>
    <s v="Rigoberto Teodoro Rivas Palomino"/>
    <s v="979 277 238"/>
    <s v="NO"/>
    <s v="No Asignado"/>
    <s v=""/>
    <x v="0"/>
    <s v=""/>
    <m/>
    <x v="52"/>
    <s v="SERVICIO DE SANEAMIENTO Y TASACIONES DE INMUEBLES"/>
    <m/>
    <m/>
    <m/>
    <m/>
    <m/>
    <m/>
    <m/>
    <m/>
    <n v="31000"/>
    <m/>
    <n v="24000"/>
    <n v="20000"/>
    <x v="221"/>
    <m/>
    <m/>
    <n v="0"/>
    <n v="75000"/>
    <n v="1"/>
    <n v="140000"/>
    <s v="NO"/>
    <s v="SANEAMIENTO DE 10 INMUEBLES QUE COMPRENDE DECLARATORIA DE FABRICAS,RECTIFICACION DE LINDEROS, ÀREAS, ETC."/>
    <m/>
    <m/>
  </r>
  <r>
    <x v="170"/>
    <s v="2639"/>
    <s v="Gerencia de Administración y Logística"/>
    <s v="Servicios"/>
    <s v="Control Patrimonial"/>
    <s v="2639"/>
    <s v="Gerencia de Administración y Logística"/>
    <s v="Servicios"/>
    <s v="Control Patrimonial"/>
    <x v="141"/>
    <s v="servicios"/>
    <s v="Muy Alta"/>
    <s v="SERVICO DE INFORMACION AL SINABIP"/>
    <s v="NO"/>
    <x v="2"/>
    <s v="OEI 8: Optimizar la eficiencia de los procesos"/>
    <s v="Contratación"/>
    <s v="No Significativa"/>
    <s v="SI"/>
    <x v="5"/>
    <s v="1"/>
    <x v="12"/>
    <d v="2023-03-31T00:00:00"/>
    <s v="Rigoberto Teodoro Rivas Palomino"/>
    <s v="979 277 238"/>
    <s v="NO"/>
    <s v="No Asignado"/>
    <s v=""/>
    <x v="0"/>
    <s v=""/>
    <m/>
    <x v="50"/>
    <s v="OTROS SERVICIOS"/>
    <m/>
    <m/>
    <n v="20000"/>
    <m/>
    <m/>
    <m/>
    <m/>
    <m/>
    <m/>
    <m/>
    <m/>
    <m/>
    <x v="55"/>
    <m/>
    <m/>
    <n v="0"/>
    <n v="20000"/>
    <n v="1"/>
    <n v="20000"/>
    <s v="NO"/>
    <s v="SERVICIO DE ANÁLISIS, ESTUDIO Y SOPORTE DE INFORMACIÓN DE LOS BIENES MUEBLES PARA EL AÑO 2021 EN EL SINABIP"/>
    <m/>
    <m/>
  </r>
  <r>
    <x v="171"/>
    <s v="3251"/>
    <s v="Gerencia Banca Digital"/>
    <s v="Canales Alternos"/>
    <s v="Canales Presenciales"/>
    <n v="2650"/>
    <s v="Gerencia de Administración y Logística"/>
    <s v="Infraestructura"/>
    <m/>
    <x v="142"/>
    <s v="servicios"/>
    <s v="Muy Alta"/>
    <s v="Alquiler  espacio para Cajero OPEN PLAZA  CHICLAYO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475"/>
    <n v="2475"/>
    <n v="2475"/>
    <n v="2475"/>
    <n v="2475"/>
    <n v="2475"/>
    <n v="2475"/>
    <n v="2475"/>
    <n v="2475"/>
    <n v="2475"/>
    <n v="2475"/>
    <n v="2475"/>
    <x v="222"/>
    <m/>
    <m/>
    <m/>
    <n v="29700"/>
    <n v="1"/>
    <n v="29700"/>
    <s v="SI"/>
    <m/>
    <s v="x"/>
    <n v="5500"/>
  </r>
  <r>
    <x v="171"/>
    <s v="3251"/>
    <s v="Gerencia Banca Digital"/>
    <s v="Canales Alternos"/>
    <s v="Canales Presenciales"/>
    <n v="2650"/>
    <s v="Gerencia de Administración y Logística"/>
    <s v="Infraestructura"/>
    <m/>
    <x v="143"/>
    <s v="servicios"/>
    <s v="Muy Alta"/>
    <s v="Alquiler  espacio para Cajero OPEN PLAZA  ATE (PURUCHUCO)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475"/>
    <n v="2475"/>
    <n v="2475"/>
    <n v="2475"/>
    <n v="2475"/>
    <n v="2475"/>
    <n v="2475"/>
    <n v="2475"/>
    <n v="2475"/>
    <n v="2475"/>
    <n v="2475"/>
    <n v="2475"/>
    <x v="222"/>
    <m/>
    <m/>
    <m/>
    <n v="29700"/>
    <n v="1"/>
    <n v="29700"/>
    <s v="SI"/>
    <m/>
    <s v="x"/>
    <n v="5500"/>
  </r>
  <r>
    <x v="171"/>
    <s v="3251"/>
    <s v="Gerencia Banca Digital"/>
    <s v="Canales Alternos"/>
    <s v="Canales Presenciales"/>
    <n v="2650"/>
    <s v="Gerencia de Administración y Logística"/>
    <s v="Infraestructura"/>
    <m/>
    <x v="144"/>
    <s v="servicios"/>
    <s v="Muy Alta"/>
    <s v="Alquiler  espacio para Cajero OPEN PLAZA  SAN MIGUEL (LA MARINA)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475"/>
    <n v="2475"/>
    <n v="2475"/>
    <n v="2475"/>
    <n v="2475"/>
    <n v="2475"/>
    <n v="2475"/>
    <n v="2475"/>
    <n v="2475"/>
    <n v="2475"/>
    <n v="2475"/>
    <n v="2475"/>
    <x v="222"/>
    <m/>
    <m/>
    <m/>
    <n v="29700"/>
    <n v="1"/>
    <n v="29700"/>
    <s v="SI"/>
    <m/>
    <s v="x"/>
    <n v="5500"/>
  </r>
  <r>
    <x v="171"/>
    <s v="3251"/>
    <s v="Gerencia Banca Digital"/>
    <s v="Canales Alternos"/>
    <s v="Canales Presenciales"/>
    <n v="2650"/>
    <s v="Gerencia de Administración y Logística"/>
    <s v="Infraestructura"/>
    <m/>
    <x v="145"/>
    <s v="servicios"/>
    <s v="Muy Alta"/>
    <s v="Alquiler  espacio para Cajero OPEN PLAZA  TRUJILLO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475"/>
    <n v="2475"/>
    <n v="2475"/>
    <n v="2475"/>
    <n v="2475"/>
    <n v="2475"/>
    <n v="2475"/>
    <n v="2475"/>
    <n v="2475"/>
    <n v="2475"/>
    <n v="2475"/>
    <n v="2475"/>
    <x v="222"/>
    <m/>
    <m/>
    <m/>
    <n v="29700"/>
    <n v="1"/>
    <n v="29700"/>
    <s v="SI"/>
    <m/>
    <s v="x"/>
    <n v="5500"/>
  </r>
  <r>
    <x v="171"/>
    <s v="3251"/>
    <s v="Gerencia Banca Digital"/>
    <s v="Canales Alternos"/>
    <s v="Canales Presenciales"/>
    <n v="2650"/>
    <s v="Gerencia de Administración y Logística"/>
    <s v="Infraestructura"/>
    <m/>
    <x v="146"/>
    <s v="servicios"/>
    <s v="Muy Alta"/>
    <s v="Alquiler  espacio para Cajero OPEN PLAZA ANGAMOS SURQUILLO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475"/>
    <n v="2475"/>
    <n v="2475"/>
    <n v="2475"/>
    <n v="2475"/>
    <n v="2475"/>
    <n v="2475"/>
    <n v="2475"/>
    <n v="2475"/>
    <n v="2475"/>
    <n v="2475"/>
    <n v="2475"/>
    <x v="222"/>
    <m/>
    <m/>
    <m/>
    <n v="29700"/>
    <n v="1"/>
    <n v="29700"/>
    <s v="SI"/>
    <m/>
    <s v="x"/>
    <n v="5500"/>
  </r>
  <r>
    <x v="171"/>
    <s v="3251"/>
    <s v="Gerencia Banca Digital"/>
    <s v="Canales Alternos"/>
    <s v="Canales Presenciales"/>
    <n v="2650"/>
    <s v="Gerencia de Administración y Logística"/>
    <s v="Infraestructura"/>
    <m/>
    <x v="147"/>
    <s v="servicios"/>
    <s v="Muy Alta"/>
    <s v="Alquiler  espacio para Cajero OPEN PLAZA  PIURA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475"/>
    <n v="2475"/>
    <n v="2475"/>
    <n v="2475"/>
    <n v="2475"/>
    <n v="2475"/>
    <n v="2475"/>
    <n v="2475"/>
    <n v="2475"/>
    <n v="2475"/>
    <n v="2475"/>
    <n v="2475"/>
    <x v="222"/>
    <m/>
    <m/>
    <m/>
    <n v="29700"/>
    <n v="1"/>
    <n v="29700"/>
    <s v="SI"/>
    <m/>
    <s v="x"/>
    <n v="5500"/>
  </r>
  <r>
    <x v="172"/>
    <s v="3251"/>
    <s v="Gerencia Banca Digital"/>
    <s v="Canales Alternos"/>
    <s v="Canales Presenciales"/>
    <n v="2650"/>
    <s v="Gerencia de Administración y Logística"/>
    <s v="Infraestructura"/>
    <m/>
    <x v="148"/>
    <s v="servicios"/>
    <s v="Muy Alta"/>
    <s v="Alquiler  espacio para Cajero TOTTUS LIMA (ZORRITOS)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2475"/>
    <n v="2475"/>
    <n v="2475"/>
    <n v="2475"/>
    <x v="223"/>
    <m/>
    <m/>
    <m/>
    <n v="9900"/>
    <n v="1"/>
    <n v="9900"/>
    <s v="SI"/>
    <m/>
    <s v="x"/>
    <n v="5500"/>
  </r>
  <r>
    <x v="172"/>
    <s v="3251"/>
    <s v="Gerencia Banca Digital"/>
    <s v="Canales Alternos"/>
    <s v="Canales Presenciales"/>
    <n v="2650"/>
    <s v="Gerencia de Administración y Logística"/>
    <s v="Infraestructura"/>
    <m/>
    <x v="149"/>
    <s v="servicios"/>
    <s v="Muy Alta"/>
    <s v="Alquiler  espacio para Cajero TOTTUS LIMA (CRILLON)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2475"/>
    <n v="2475"/>
    <n v="2475"/>
    <n v="2475"/>
    <x v="223"/>
    <m/>
    <m/>
    <m/>
    <n v="9900"/>
    <n v="1"/>
    <n v="9900"/>
    <s v="SI"/>
    <m/>
    <s v="x"/>
    <n v="5500"/>
  </r>
  <r>
    <x v="172"/>
    <s v="3251"/>
    <s v="Gerencia Banca Digital"/>
    <s v="Canales Alternos"/>
    <s v="Canales Presenciales"/>
    <n v="2650"/>
    <s v="Gerencia de Administración y Logística"/>
    <s v="Infraestructura"/>
    <m/>
    <x v="150"/>
    <s v="servicios"/>
    <s v="Muy Alta"/>
    <s v="Alquiler  espacio para Cajero TOTTUS S.J. DE LURIGANCHO (TUSILAGOS)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2475"/>
    <n v="2475"/>
    <n v="2475"/>
    <n v="2475"/>
    <x v="223"/>
    <m/>
    <m/>
    <m/>
    <n v="9900"/>
    <n v="1"/>
    <n v="9900"/>
    <s v="SI"/>
    <m/>
    <s v="x"/>
    <n v="5500"/>
  </r>
  <r>
    <x v="172"/>
    <s v="3251"/>
    <s v="Gerencia Banca Digital"/>
    <s v="Canales Alternos"/>
    <s v="Canales Presenciales"/>
    <n v="2650"/>
    <s v="Gerencia de Administración y Logística"/>
    <s v="Infraestructura"/>
    <m/>
    <x v="151"/>
    <s v="servicios"/>
    <s v="Muy Alta"/>
    <s v="Alquiler  espacio para Cajero TOTTUS S.M. DE PORRES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2475"/>
    <n v="2475"/>
    <n v="2475"/>
    <n v="2475"/>
    <x v="223"/>
    <m/>
    <m/>
    <m/>
    <n v="9900"/>
    <n v="1"/>
    <n v="9900"/>
    <s v="SI"/>
    <m/>
    <s v="x"/>
    <n v="5500"/>
  </r>
  <r>
    <x v="172"/>
    <s v="3251"/>
    <s v="Gerencia Banca Digital"/>
    <s v="Canales Alternos"/>
    <s v="Canales Presenciales"/>
    <n v="2650"/>
    <s v="Gerencia de Administración y Logística"/>
    <s v="Infraestructura"/>
    <m/>
    <x v="152"/>
    <s v="servicios"/>
    <s v="Muy Alta"/>
    <s v="Alquiler  espacio para Cajero TOTTUS CALLAO (SAENZ PEÑA)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2475"/>
    <n v="2475"/>
    <n v="2475"/>
    <n v="2475"/>
    <x v="223"/>
    <m/>
    <m/>
    <m/>
    <n v="9900"/>
    <n v="1"/>
    <n v="9900"/>
    <s v="SI"/>
    <m/>
    <s v="x"/>
    <n v="5500"/>
  </r>
  <r>
    <x v="172"/>
    <s v="3251"/>
    <s v="Gerencia Banca Digital"/>
    <s v="Canales Alternos"/>
    <s v="Canales Presenciales"/>
    <n v="2650"/>
    <s v="Gerencia de Administración y Logística"/>
    <s v="Infraestructura"/>
    <m/>
    <x v="153"/>
    <s v="servicios"/>
    <s v="Muy Alta"/>
    <s v="Alquiler  espacio para Cajero TOTTUS PTE. PIEDRA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2475"/>
    <n v="2475"/>
    <n v="2475"/>
    <n v="2475"/>
    <x v="223"/>
    <m/>
    <m/>
    <m/>
    <n v="9900"/>
    <n v="1"/>
    <n v="9900"/>
    <s v="SI"/>
    <m/>
    <s v="x"/>
    <n v="5500"/>
  </r>
  <r>
    <x v="172"/>
    <s v="3251"/>
    <s v="Gerencia Banca Digital"/>
    <s v="Canales Alternos"/>
    <s v="Canales Presenciales"/>
    <n v="2650"/>
    <s v="Gerencia de Administración y Logística"/>
    <s v="Infraestructura"/>
    <m/>
    <x v="154"/>
    <s v="servicios"/>
    <s v="Muy Alta"/>
    <s v="Alquiler  espacio para Cajero TOTTUS V.M. TRIUNFO (PACHACUTEC)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2475"/>
    <n v="2475"/>
    <n v="2475"/>
    <n v="2475"/>
    <x v="223"/>
    <m/>
    <m/>
    <m/>
    <n v="9900"/>
    <n v="1"/>
    <n v="9900"/>
    <s v="SI"/>
    <m/>
    <s v="x"/>
    <n v="5500"/>
  </r>
  <r>
    <x v="172"/>
    <s v="3251"/>
    <s v="Gerencia Banca Digital"/>
    <s v="Canales Alternos"/>
    <s v="Canales Presenciales"/>
    <n v="2650"/>
    <s v="Gerencia de Administración y Logística"/>
    <s v="Infraestructura"/>
    <m/>
    <x v="155"/>
    <s v="servicios"/>
    <s v="Muy Alta"/>
    <s v="Alquiler  espacio para Cajero TOTTUS LOS OLIVOS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2475"/>
    <n v="2475"/>
    <n v="2475"/>
    <n v="2475"/>
    <x v="223"/>
    <m/>
    <m/>
    <m/>
    <n v="9900"/>
    <n v="1"/>
    <n v="9900"/>
    <s v="SI"/>
    <m/>
    <s v="x"/>
    <n v="5500"/>
  </r>
  <r>
    <x v="172"/>
    <s v="3251"/>
    <s v="Gerencia Banca Digital"/>
    <s v="Canales Alternos"/>
    <s v="Canales Presenciales"/>
    <n v="2650"/>
    <s v="Gerencia de Administración y Logística"/>
    <s v="Infraestructura"/>
    <m/>
    <x v="156"/>
    <s v="servicios"/>
    <s v="Muy Alta"/>
    <s v="Alquiler  espacio para Cajero TOTTUS CHORRILLOS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2475"/>
    <n v="2475"/>
    <n v="2475"/>
    <n v="2475"/>
    <x v="223"/>
    <m/>
    <m/>
    <m/>
    <n v="9900"/>
    <n v="1"/>
    <n v="9900"/>
    <s v="SI"/>
    <m/>
    <s v="x"/>
    <n v="5500"/>
  </r>
  <r>
    <x v="172"/>
    <s v="3251"/>
    <s v="Gerencia Banca Digital"/>
    <s v="Canales Alternos"/>
    <s v="Canales Presenciales"/>
    <n v="2650"/>
    <s v="Gerencia de Administración y Logística"/>
    <s v="Infraestructura"/>
    <m/>
    <x v="157"/>
    <s v="servicios"/>
    <s v="Muy Alta"/>
    <s v="Alquiler  espacio para Cajero TOTTUS S.J. DE LURIGANCHO (CAMPOY)"/>
    <s v="NO"/>
    <x v="0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2475"/>
    <n v="2475"/>
    <n v="2475"/>
    <n v="2475"/>
    <x v="223"/>
    <m/>
    <m/>
    <m/>
    <n v="9900"/>
    <n v="1"/>
    <n v="9900"/>
    <s v="SI"/>
    <m/>
    <s v="x"/>
    <n v="5500"/>
  </r>
  <r>
    <x v="173"/>
    <s v="3251"/>
    <s v="Gerencia Banca Digital"/>
    <s v="Canales Alternos"/>
    <s v="Canales Presenciales"/>
    <n v="2650"/>
    <s v="Gerencia de Administración y Logística"/>
    <s v="Infraestructura"/>
    <m/>
    <x v="149"/>
    <s v="servicios"/>
    <s v="Muy Alta"/>
    <s v="Alquiler  espacio para Cajero TOTTUS LIMA (CRILLON)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0"/>
    <n v="0"/>
    <n v="0"/>
    <n v="0"/>
    <x v="224"/>
    <m/>
    <m/>
    <m/>
    <n v="18000"/>
    <n v="1"/>
    <n v="18000"/>
    <s v="SI"/>
    <m/>
    <s v="x"/>
    <n v="5500"/>
  </r>
  <r>
    <x v="173"/>
    <s v="3251"/>
    <s v="Gerencia Banca Digital"/>
    <s v="Canales Alternos"/>
    <s v="Canales Presenciales"/>
    <n v="2650"/>
    <s v="Gerencia de Administración y Logística"/>
    <s v="Infraestructura"/>
    <m/>
    <x v="153"/>
    <s v="servicios"/>
    <s v="Muy Alta"/>
    <s v="Alquiler  espacio para Cajero TOTTUS PTE. PIEDR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0"/>
    <n v="0"/>
    <n v="0"/>
    <n v="0"/>
    <x v="224"/>
    <m/>
    <m/>
    <m/>
    <n v="18000"/>
    <n v="1"/>
    <n v="18000"/>
    <s v="SI"/>
    <m/>
    <s v="x"/>
    <n v="5500"/>
  </r>
  <r>
    <x v="173"/>
    <s v="3251"/>
    <s v="Gerencia Banca Digital"/>
    <s v="Canales Alternos"/>
    <s v="Canales Presenciales"/>
    <n v="2650"/>
    <s v="Gerencia de Administración y Logística"/>
    <s v="Infraestructura"/>
    <m/>
    <x v="150"/>
    <s v="servicios"/>
    <s v="Muy Alta"/>
    <s v="Alquiler  espacio para Cajero TOTTUS S.J. DE LURIGANCHO (TUSILAGOS)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0"/>
    <n v="0"/>
    <n v="0"/>
    <n v="0"/>
    <x v="224"/>
    <m/>
    <m/>
    <m/>
    <n v="18000"/>
    <n v="1"/>
    <n v="18000"/>
    <s v="SI"/>
    <m/>
    <s v="x"/>
    <n v="5500"/>
  </r>
  <r>
    <x v="173"/>
    <s v="3251"/>
    <s v="Gerencia Banca Digital"/>
    <s v="Canales Alternos"/>
    <s v="Canales Presenciales"/>
    <n v="2650"/>
    <s v="Gerencia de Administración y Logística"/>
    <s v="Infraestructura"/>
    <m/>
    <x v="157"/>
    <s v="servicios"/>
    <s v="Muy Alta"/>
    <s v="Alquiler  espacio para Cajero TOTTUS S.J. DE LURIGANCHO (CAMPOY)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0"/>
    <n v="0"/>
    <n v="0"/>
    <n v="0"/>
    <x v="224"/>
    <m/>
    <m/>
    <m/>
    <n v="18000"/>
    <n v="1"/>
    <n v="18000"/>
    <s v="SI"/>
    <m/>
    <s v="x"/>
    <n v="5500"/>
  </r>
  <r>
    <x v="173"/>
    <s v="3251"/>
    <s v="Gerencia Banca Digital"/>
    <s v="Canales Alternos"/>
    <s v="Canales Presenciales"/>
    <n v="2650"/>
    <s v="Gerencia de Administración y Logística"/>
    <s v="Infraestructura"/>
    <m/>
    <x v="148"/>
    <s v="servicios"/>
    <s v="Muy Alta"/>
    <s v="Alquiler  espacio para Cajero TOTTUS LIMA (ZORRITOS)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0"/>
    <n v="0"/>
    <n v="0"/>
    <n v="0"/>
    <x v="224"/>
    <m/>
    <m/>
    <m/>
    <n v="18000"/>
    <n v="1"/>
    <n v="18000"/>
    <s v="SI"/>
    <m/>
    <s v="x"/>
    <n v="5500"/>
  </r>
  <r>
    <x v="173"/>
    <s v="3251"/>
    <s v="Gerencia Banca Digital"/>
    <s v="Canales Alternos"/>
    <s v="Canales Presenciales"/>
    <n v="2650"/>
    <s v="Gerencia de Administración y Logística"/>
    <s v="Infraestructura"/>
    <m/>
    <x v="154"/>
    <s v="servicios"/>
    <s v="Muy Alta"/>
    <s v="Alquiler  espacio para Cajero TOTTUS V.M. TRIUNFO (PACHACUTEC)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0"/>
    <n v="0"/>
    <n v="0"/>
    <n v="0"/>
    <x v="224"/>
    <m/>
    <m/>
    <m/>
    <n v="18000"/>
    <n v="1"/>
    <n v="18000"/>
    <s v="SI"/>
    <m/>
    <s v="x"/>
    <n v="5500"/>
  </r>
  <r>
    <x v="173"/>
    <s v="3251"/>
    <s v="Gerencia Banca Digital"/>
    <s v="Canales Alternos"/>
    <s v="Canales Presenciales"/>
    <n v="2650"/>
    <s v="Gerencia de Administración y Logística"/>
    <s v="Infraestructura"/>
    <m/>
    <x v="155"/>
    <s v="servicios"/>
    <s v="Muy Alta"/>
    <s v="Alquiler  espacio para Cajero TOTTUS LOS OLIVO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0"/>
    <n v="0"/>
    <n v="0"/>
    <n v="0"/>
    <x v="224"/>
    <m/>
    <m/>
    <m/>
    <n v="18000"/>
    <n v="1"/>
    <n v="18000"/>
    <s v="SI"/>
    <m/>
    <s v="x"/>
    <n v="5500"/>
  </r>
  <r>
    <x v="173"/>
    <s v="3251"/>
    <s v="Gerencia Banca Digital"/>
    <s v="Canales Alternos"/>
    <s v="Canales Presenciales"/>
    <n v="2650"/>
    <s v="Gerencia de Administración y Logística"/>
    <s v="Infraestructura"/>
    <m/>
    <x v="156"/>
    <s v="servicios"/>
    <s v="Muy Alta"/>
    <s v="Alquiler  espacio para Cajero TOTTUS CHORRILLO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0"/>
    <n v="0"/>
    <n v="0"/>
    <n v="0"/>
    <x v="224"/>
    <m/>
    <m/>
    <m/>
    <n v="18000"/>
    <n v="1"/>
    <n v="18000"/>
    <s v="SI"/>
    <m/>
    <s v="x"/>
    <n v="5500"/>
  </r>
  <r>
    <x v="173"/>
    <s v="3251"/>
    <s v="Gerencia Banca Digital"/>
    <s v="Canales Alternos"/>
    <s v="Canales Presenciales"/>
    <n v="2650"/>
    <s v="Gerencia de Administración y Logística"/>
    <s v="Infraestructura"/>
    <m/>
    <x v="151"/>
    <s v="servicios"/>
    <s v="Muy Alta"/>
    <s v="Alquiler  espacio para Cajero TOTTUS S.M. DE PORRE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0"/>
    <n v="0"/>
    <n v="0"/>
    <n v="0"/>
    <x v="224"/>
    <m/>
    <m/>
    <m/>
    <n v="18000"/>
    <n v="1"/>
    <n v="18000"/>
    <s v="SI"/>
    <m/>
    <s v="x"/>
    <n v="5500"/>
  </r>
  <r>
    <x v="173"/>
    <s v="3251"/>
    <s v="Gerencia Banca Digital"/>
    <s v="Canales Alternos"/>
    <s v="Canales Presenciales"/>
    <n v="2650"/>
    <s v="Gerencia de Administración y Logística"/>
    <s v="Infraestructura"/>
    <m/>
    <x v="152"/>
    <s v="servicios"/>
    <s v="Muy Alta"/>
    <s v="Alquiler  espacio para Cajero TOTTUS CALLAO (SAENZ PEÑA)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0"/>
    <n v="0"/>
    <n v="0"/>
    <n v="0"/>
    <x v="224"/>
    <m/>
    <m/>
    <m/>
    <n v="18000"/>
    <n v="1"/>
    <n v="18000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58"/>
    <s v="servicios"/>
    <s v="Muy Alta"/>
    <s v="Alquiler  espacio para Cajero S034 - METRO PURUCHUC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59"/>
    <s v="servicios"/>
    <s v="Muy Alta"/>
    <s v="Alquiler  espacio para Cajero S003 - METRO ARAMBURÚ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60"/>
    <s v="servicios"/>
    <s v="Muy Alta"/>
    <s v="Alquiler  espacio para Cajero H007 - METRO INGENIERÍ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61"/>
    <s v="servicios"/>
    <s v="Muy Alta"/>
    <s v="Alquiler  espacio para Cajero S021 - METRO LA VICTORI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62"/>
    <s v="servicios"/>
    <s v="Muy Alta"/>
    <s v="Alquiler  espacio para Cajero S001 - METRO LA MOLIN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63"/>
    <s v="servicios"/>
    <s v="Muy Alta"/>
    <s v="Alquiler  espacio para Cajero H016 - METRO OVALO PAPAL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64"/>
    <s v="servicios"/>
    <s v="Muy Alta"/>
    <s v="Alquiler  espacio para Cajero H002 - METRO BREÑ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65"/>
    <s v="servicios"/>
    <s v="Muy Alta"/>
    <s v="Alquiler  espacio para Cajero T021 - WONG TOMÁS MARSAN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66"/>
    <s v="servicios"/>
    <s v="Muy Alta"/>
    <s v="Alquiler  espacio para Cajero H009 - METRO CERCADO DE LIM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67"/>
    <s v="servicios"/>
    <s v="Muy Alta"/>
    <s v="Alquiler  espacio para Cajero S026 - METRO RÍMAC (PERRICHOLI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68"/>
    <s v="servicios"/>
    <s v="Muy Alta"/>
    <s v="Alquiler  espacio para Cajero H014 - METRO PLAZA NORTE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69"/>
    <s v="servicios"/>
    <s v="Muy Alta"/>
    <s v="Alquiler  espacio para Cajero S008 - METRO SHELL - MIRAFLORE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70"/>
    <s v="servicios"/>
    <s v="Muy Alta"/>
    <s v="Alquiler  espacio para Cajero S038 - METRO HUAYLA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71"/>
    <s v="servicios"/>
    <s v="Muy Alta"/>
    <s v="Alquiler  espacio para Cajero SCH1 - METRO LUIS GONZÁLE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64"/>
    <s v="servicios"/>
    <s v="Muy Alta"/>
    <s v="Alquiler  espacio para Cajero H002 - METRO BREÑ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72"/>
    <s v="servicios"/>
    <s v="Muy Alta"/>
    <s v="Alquiler  espacio para Cajero S043 - METRO SANTA ELEN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73"/>
    <s v="servicios"/>
    <s v="Muy Alta"/>
    <s v="Alquiler  espacio para Cajero S002 - METRO JESÚS MARÍ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74"/>
    <s v="servicios"/>
    <s v="Muy Alta"/>
    <s v="Alquiler  espacio para Cajero S067 - METRO CHOSIC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75"/>
    <s v="servicios"/>
    <s v="Muy Alta"/>
    <s v="Alquiler  espacio para Cajero H008 - METRO CANAD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76"/>
    <s v="servicios"/>
    <s v="Muy Alta"/>
    <s v="Alquiler  espacio para Cajero S005 - METRO PERSHING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77"/>
    <s v="servicios"/>
    <s v="Muy Alta"/>
    <s v="Alquiler  espacio para Cajero H011 - METRO COMA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78"/>
    <s v="servicios"/>
    <s v="Muy Alta"/>
    <s v="Alquiler  espacio para Cajero S036 - METRO PLAZA CASTILL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79"/>
    <s v="servicios"/>
    <s v="Muy Alta"/>
    <s v="Alquiler  espacio para Cajero S011 - METRO COMAS RETABL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80"/>
    <s v="servicios"/>
    <s v="Muy Alta"/>
    <s v="Alquiler  espacio para Cajero S032 - METRO FAUCETT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81"/>
    <s v="servicios"/>
    <s v="Muy Alta"/>
    <s v="Alquiler  espacio para Cajero S031 - METRO ARZOBISPAD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82"/>
    <s v="servicios"/>
    <s v="Muy Alta"/>
    <s v="Alquiler  espacio para Cajero S022 - METRO ANGELICA GAMARR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83"/>
    <s v="servicios"/>
    <s v="Muy Alta"/>
    <s v="Alquiler  espacio para Cajero TH02 - WONG ATE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84"/>
    <s v="servicios"/>
    <s v="Muy Alta"/>
    <s v="Alquiler  espacio para Cajero S064 - METRO CHILC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85"/>
    <s v="servicios"/>
    <s v="Muy Alta"/>
    <s v="Alquiler  espacio para Cajero H003 - METRO LIMATAMB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86"/>
    <s v="servicios"/>
    <s v="Muy Alta"/>
    <s v="Alquiler  espacio para Cajero S053 - METRO AMAZONA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87"/>
    <s v="servicios"/>
    <s v="Muy Alta"/>
    <s v="Alquiler  espacio para Cajero S049 - METRO PLAZA LA LUN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88"/>
    <s v="servicios"/>
    <s v="Muy Alta"/>
    <s v="Alquiler  espacio para Cajero H013 - METRO INDEPENDENCI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4"/>
    <s v="3251"/>
    <s v="Gerencia Banca Digital"/>
    <s v="Canales Alternos"/>
    <s v="Canales Presenciales"/>
    <n v="2650"/>
    <s v="Gerencia de Administración y Logística"/>
    <s v="Infraestructura"/>
    <m/>
    <x v="189"/>
    <s v="servicios"/>
    <s v="Muy Alta"/>
    <s v="Alquiler  espacio para Cajero H010 - METRO AV. COLONIAL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175"/>
    <s v="3251"/>
    <s v="Gerencia Banca Digital"/>
    <s v="Canales Alternos"/>
    <s v="Canales Presenciales"/>
    <n v="2650"/>
    <s v="Gerencia de Administración y Logística"/>
    <s v="Infraestructura"/>
    <s v=""/>
    <x v="190"/>
    <s v="servicios"/>
    <s v="Muy Alta"/>
    <s v="Alquiler  espacio para Cajero ATM´s Plan 150 (2021)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05000"/>
    <n v="205000"/>
    <n v="205000"/>
    <n v="205000"/>
    <n v="205000"/>
    <n v="205000"/>
    <n v="205000"/>
    <n v="205000"/>
    <n v="205000"/>
    <n v="205000"/>
    <n v="205000"/>
    <n v="205000"/>
    <x v="226"/>
    <m/>
    <m/>
    <m/>
    <n v="2460000"/>
    <n v="135"/>
    <n v="18222.222222222223"/>
    <s v="SI"/>
    <m/>
    <s v="x"/>
    <n v="5500"/>
  </r>
  <r>
    <x v="176"/>
    <s v="3251"/>
    <s v="Gerencia Red de Agencias"/>
    <m/>
    <s v=""/>
    <n v="2650"/>
    <s v="Gerencia de Administración y Logística"/>
    <s v="Infraestructura"/>
    <s v=""/>
    <x v="191"/>
    <s v="servicios"/>
    <s v="Muy Alta"/>
    <s v="Alquiler para funcionamiento de la OF. ESPECIAL 1 SAN BORJA"/>
    <s v="NO"/>
    <x v="0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59532"/>
    <n v="59532"/>
    <n v="59532"/>
    <n v="59532"/>
    <n v="59532"/>
    <n v="59532"/>
    <n v="59532"/>
    <n v="59532"/>
    <n v="59532"/>
    <n v="59532"/>
    <n v="59532"/>
    <n v="59532"/>
    <x v="227"/>
    <m/>
    <m/>
    <m/>
    <n v="714384"/>
    <n v="1"/>
    <n v="714384"/>
    <s v="NO"/>
    <m/>
    <s v="x"/>
    <n v="5500"/>
  </r>
  <r>
    <x v="177"/>
    <s v="9700"/>
    <s v="Gerencia Red de Agencias"/>
    <m/>
    <s v=""/>
    <n v="2650"/>
    <s v="Gerencia de Administración y Logística"/>
    <s v="Infraestructura"/>
    <s v=""/>
    <x v="192"/>
    <s v="servicios"/>
    <s v="Muy Alta"/>
    <s v="Alquiler  Local Temporal AGENCIA 1 PIURA"/>
    <s v="NO"/>
    <x v="2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40522"/>
    <n v="40522"/>
    <n v="40522"/>
    <n v="40522"/>
    <n v="40522"/>
    <n v="40522"/>
    <n v="40522"/>
    <n v="40522"/>
    <n v="40522"/>
    <n v="40522"/>
    <n v="40522"/>
    <n v="40522"/>
    <x v="228"/>
    <m/>
    <m/>
    <m/>
    <n v="486264"/>
    <n v="1"/>
    <n v="486264"/>
    <s v="NO"/>
    <m/>
    <s v="x"/>
    <n v="5500"/>
  </r>
  <r>
    <x v="178"/>
    <s v="3251"/>
    <s v="Gerencia Red de Agencias"/>
    <m/>
    <s v=""/>
    <n v="2650"/>
    <s v="Gerencia de Administración y Logística"/>
    <s v="Infraestructura"/>
    <s v=""/>
    <x v="193"/>
    <s v="servicios"/>
    <s v="Muy Alta"/>
    <s v="Alquiler para funcionamiento de la OF. ESPECIAL 1 MEGAPLAZA - INDEPENDENCIA"/>
    <s v="NO"/>
    <x v="2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33434"/>
    <n v="33434"/>
    <n v="33434"/>
    <n v="33434"/>
    <n v="33434"/>
    <n v="33434"/>
    <n v="33434"/>
    <n v="33434"/>
    <n v="33434"/>
    <n v="33434"/>
    <n v="33434"/>
    <n v="33434"/>
    <x v="229"/>
    <m/>
    <m/>
    <m/>
    <n v="401208"/>
    <n v="1"/>
    <n v="401208"/>
    <s v="SI"/>
    <m/>
    <s v="x"/>
    <n v="5500"/>
  </r>
  <r>
    <x v="179"/>
    <s v="3251"/>
    <s v="Gerencia Red de Agencias"/>
    <m/>
    <s v=""/>
    <n v="2650"/>
    <s v="Gerencia de Administración y Logística"/>
    <s v="Infraestructura"/>
    <s v=""/>
    <x v="194"/>
    <s v="servicios"/>
    <s v="Muy Alta"/>
    <s v="Alquiler para funcionamiento de la AGENCIA 2 HUÁNUCO "/>
    <s v="NO"/>
    <x v="0"/>
    <s v="OEI 10: Garantizar la estabilidad operativa"/>
    <s v="Contratación"/>
    <s v="Significativa"/>
    <s v="SI"/>
    <x v="0"/>
    <m/>
    <x v="1"/>
    <m/>
    <m/>
    <m/>
    <s v="SI"/>
    <s v="No Asignado"/>
    <m/>
    <x v="4"/>
    <m/>
    <m/>
    <x v="12"/>
    <s v="ALQUILERES OFICINAS"/>
    <n v="31528"/>
    <n v="31528"/>
    <n v="31528"/>
    <n v="31528"/>
    <n v="31528"/>
    <n v="31528"/>
    <n v="31528"/>
    <n v="31528"/>
    <n v="31528"/>
    <n v="31528"/>
    <n v="31528"/>
    <n v="31528"/>
    <x v="230"/>
    <m/>
    <m/>
    <m/>
    <n v="378336"/>
    <n v="1"/>
    <n v="378336"/>
    <s v="SI"/>
    <m/>
    <s v="x"/>
    <n v="5500"/>
  </r>
  <r>
    <x v="180"/>
    <s v="3251"/>
    <s v="Gerencia Red de Agencias"/>
    <m/>
    <s v=""/>
    <n v="2650"/>
    <s v="Gerencia de Administración y Logística"/>
    <s v="Infraestructura"/>
    <s v=""/>
    <x v="195"/>
    <s v="servicios"/>
    <s v="Muy Alta"/>
    <s v="Alquiler para funcionamiento de la AGENCIA 1 MIRAFLORES"/>
    <s v="NO"/>
    <x v="0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9352"/>
    <n v="29352"/>
    <n v="29352"/>
    <n v="29352"/>
    <n v="29352"/>
    <n v="29352"/>
    <n v="29352"/>
    <n v="29352"/>
    <n v="29352"/>
    <n v="29352"/>
    <n v="29352"/>
    <n v="29352"/>
    <x v="231"/>
    <m/>
    <m/>
    <m/>
    <n v="352224"/>
    <n v="1"/>
    <n v="352224"/>
    <s v="SI"/>
    <m/>
    <s v="x"/>
    <n v="5500"/>
  </r>
  <r>
    <x v="181"/>
    <s v="3251"/>
    <s v="Gerencia Red de Agencias"/>
    <m/>
    <s v=""/>
    <n v="2650"/>
    <s v="Gerencia de Administración y Logística"/>
    <s v="Infraestructura"/>
    <s v=""/>
    <x v="196"/>
    <s v="servicios"/>
    <s v="Muy Alta"/>
    <s v="Alquiler para funcionamiento de la OF. ESPECIAL 1 CENTRO COMERCIAL PENTA MALL CANTO GRANDE "/>
    <s v="NO"/>
    <x v="2"/>
    <s v="OEI 10: Garantizar la estabilidad operativa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6272"/>
    <n v="26272"/>
    <n v="26272"/>
    <n v="26272"/>
    <n v="26272"/>
    <n v="26272"/>
    <n v="26272"/>
    <n v="26272"/>
    <n v="26272"/>
    <n v="26272"/>
    <n v="26272"/>
    <n v="26272"/>
    <x v="232"/>
    <m/>
    <m/>
    <m/>
    <n v="315264"/>
    <n v="1"/>
    <n v="315264"/>
    <s v="SI"/>
    <m/>
    <s v="x"/>
    <n v="5500"/>
  </r>
  <r>
    <x v="182"/>
    <s v="3251"/>
    <s v="Gerencia Red de Agencias"/>
    <m/>
    <s v=""/>
    <n v="2650"/>
    <s v="Gerencia de Administración y Logística"/>
    <s v="Infraestructura"/>
    <s v=""/>
    <x v="197"/>
    <s v="servicios"/>
    <s v="Muy Alta"/>
    <s v="Alquiler para funcionamiento de la AGENCIA 2 AEROPUERTO "/>
    <s v="NO"/>
    <x v="0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5438"/>
    <n v="25438"/>
    <n v="25438"/>
    <n v="25438"/>
    <n v="25438"/>
    <n v="25438"/>
    <n v="25438"/>
    <n v="25438"/>
    <n v="25438"/>
    <n v="25438"/>
    <n v="25438"/>
    <n v="25438"/>
    <x v="233"/>
    <m/>
    <m/>
    <m/>
    <n v="305256"/>
    <n v="1"/>
    <n v="305256"/>
    <s v="SI"/>
    <m/>
    <s v="x"/>
    <n v="5500"/>
  </r>
  <r>
    <x v="183"/>
    <s v="3251"/>
    <s v="Gerencia Red de Agencias"/>
    <m/>
    <s v=""/>
    <n v="2650"/>
    <s v="Gerencia de Administración y Logística"/>
    <s v="Infraestructura"/>
    <s v=""/>
    <x v="198"/>
    <s v="servicios"/>
    <s v="Muy Alta"/>
    <s v="Alquiler para funcionamiento de la OF. ESPECIAL 1 CENTRO COMERCIAL OPEN PLAZA HUÁNUCO"/>
    <s v="NO"/>
    <x v="2"/>
    <s v="OEI 10: Garantizar la estabilidad operativa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9635"/>
    <n v="19635"/>
    <n v="19635"/>
    <n v="19635"/>
    <n v="19635"/>
    <n v="19635"/>
    <n v="19635"/>
    <n v="19635"/>
    <n v="19635"/>
    <n v="19635"/>
    <n v="19635"/>
    <n v="19635"/>
    <x v="234"/>
    <m/>
    <m/>
    <m/>
    <n v="235620"/>
    <n v="1"/>
    <n v="235620"/>
    <s v="SI"/>
    <m/>
    <s v="x"/>
    <n v="5500"/>
  </r>
  <r>
    <x v="184"/>
    <s v="3251"/>
    <s v="Gerencia Red de Agencias"/>
    <m/>
    <s v=""/>
    <n v="2650"/>
    <s v="Gerencia de Administración y Logística"/>
    <s v="Infraestructura"/>
    <s v=""/>
    <x v="199"/>
    <s v="servicios"/>
    <s v="Muy Alta"/>
    <s v="Alquiler para funcionamiento de la AGENCIA 2 ATE"/>
    <s v="NO"/>
    <x v="2"/>
    <s v="OEI 10: Garantizar la estabilidad operativa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9270"/>
    <n v="19270"/>
    <n v="19270"/>
    <n v="19270"/>
    <n v="19270"/>
    <n v="19270"/>
    <n v="19270"/>
    <n v="19270"/>
    <n v="19270"/>
    <n v="19270"/>
    <n v="19270"/>
    <n v="19270"/>
    <x v="235"/>
    <m/>
    <m/>
    <m/>
    <n v="231240"/>
    <n v="1"/>
    <n v="231240"/>
    <s v="NO"/>
    <m/>
    <s v="x"/>
    <n v="5500"/>
  </r>
  <r>
    <x v="185"/>
    <s v="3251"/>
    <s v="Gerencia Red de Agencias"/>
    <m/>
    <s v=""/>
    <n v="2650"/>
    <s v="Gerencia de Administración y Logística"/>
    <s v="Infraestructura"/>
    <s v=""/>
    <x v="200"/>
    <s v="servicios"/>
    <s v="Muy Alta"/>
    <s v="Alquiler para funcionamiento de la OF. ESPECIAL 1 CENTRO COMERCIAL OPEN PLAZA ANGAMOS"/>
    <s v="NO"/>
    <x v="2"/>
    <s v="OEI 10: Garantizar la estabilidad operativa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3337"/>
    <n v="13337"/>
    <n v="13337"/>
    <n v="13337"/>
    <n v="13337"/>
    <n v="13337"/>
    <n v="13337"/>
    <n v="13337"/>
    <n v="13337"/>
    <n v="13337"/>
    <n v="13337"/>
    <n v="13337"/>
    <x v="236"/>
    <m/>
    <m/>
    <m/>
    <n v="160044"/>
    <n v="1"/>
    <n v="160044"/>
    <s v="SI"/>
    <m/>
    <s v="x"/>
    <n v="5500"/>
  </r>
  <r>
    <x v="186"/>
    <s v="3251"/>
    <s v="Gerencia Red de Agencias"/>
    <m/>
    <s v=""/>
    <n v="2650"/>
    <s v="Gerencia de Administración y Logística"/>
    <s v="Infraestructura"/>
    <s v=""/>
    <x v="201"/>
    <s v="servicios"/>
    <s v="Muy Alta"/>
    <s v="Alquiler para funcionamiento de la AGENCIA 3 OXAPAMPA"/>
    <s v="NO"/>
    <x v="0"/>
    <s v="OEI 10: Garantizar la estabilidad operativa"/>
    <s v="Contratación"/>
    <s v="Significativa"/>
    <s v="SI"/>
    <x v="2"/>
    <m/>
    <x v="1"/>
    <m/>
    <m/>
    <m/>
    <s v="SI"/>
    <s v="No Asignado"/>
    <m/>
    <x v="4"/>
    <m/>
    <m/>
    <x v="12"/>
    <s v="ALQUILERES OFICINAS"/>
    <n v="10000"/>
    <n v="10000"/>
    <n v="10000"/>
    <n v="10000"/>
    <n v="10000"/>
    <n v="10000"/>
    <n v="10000"/>
    <n v="10000"/>
    <n v="10000"/>
    <n v="10000"/>
    <n v="10000"/>
    <n v="10000"/>
    <x v="135"/>
    <m/>
    <m/>
    <m/>
    <n v="120000"/>
    <n v="1"/>
    <n v="120000"/>
    <s v="NO"/>
    <m/>
    <s v="x"/>
    <n v="5500"/>
  </r>
  <r>
    <x v="187"/>
    <s v="3251"/>
    <s v="Gerencia Red de Agencias"/>
    <m/>
    <s v=""/>
    <n v="2650"/>
    <s v="Gerencia de Administración y Logística"/>
    <s v="Infraestructura"/>
    <s v=""/>
    <x v="202"/>
    <s v="servicios"/>
    <s v="Muy Alta"/>
    <s v="Alquiler para funcionamiento de la AGENCIA 2 JAUJA "/>
    <s v="NO"/>
    <x v="2"/>
    <s v="OEI 10: Garantizar la estabilidad operativa"/>
    <s v="Contratación"/>
    <s v="Significativa"/>
    <s v="SI"/>
    <x v="6"/>
    <m/>
    <x v="1"/>
    <m/>
    <m/>
    <m/>
    <s v="SI"/>
    <s v="Asignado"/>
    <m/>
    <x v="1"/>
    <m/>
    <m/>
    <x v="12"/>
    <s v="ALQUILERES OFICINAS"/>
    <n v="6895"/>
    <n v="6895"/>
    <n v="6895"/>
    <n v="6895"/>
    <n v="6895"/>
    <n v="6895"/>
    <n v="6895"/>
    <n v="6895"/>
    <n v="6895"/>
    <n v="6895"/>
    <n v="6895"/>
    <n v="6895"/>
    <x v="237"/>
    <m/>
    <m/>
    <m/>
    <n v="82740"/>
    <n v="1"/>
    <n v="82740"/>
    <s v="NO"/>
    <m/>
    <s v="x"/>
    <n v="5500"/>
  </r>
  <r>
    <x v="188"/>
    <s v="2660"/>
    <s v="Gerencia de Administración y Logística"/>
    <s v="Compras"/>
    <s v=""/>
    <n v="2650"/>
    <s v="Gerencia de Administración y Logística"/>
    <s v="Infraestructura"/>
    <s v=""/>
    <x v="203"/>
    <s v="servicios"/>
    <s v="Muy Alta"/>
    <s v="Imprevistos - Alquiler"/>
    <s v="NO"/>
    <x v="2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0"/>
    <n v="0"/>
    <n v="30000"/>
    <n v="30000"/>
    <x v="200"/>
    <m/>
    <m/>
    <m/>
    <n v="60000"/>
    <n v="1"/>
    <n v="60000"/>
    <s v="NO"/>
    <m/>
    <s v="x"/>
    <n v="5500"/>
  </r>
  <r>
    <x v="189"/>
    <s v="3251"/>
    <s v="Gerencia Red de Agencias"/>
    <m/>
    <s v=""/>
    <n v="2650"/>
    <s v="Gerencia de Administración y Logística"/>
    <s v="Infraestructura"/>
    <s v=""/>
    <x v="204"/>
    <s v="servicios"/>
    <s v="Muy Alta"/>
    <s v="Alquiler para funcionamiento de la AGENCIA 2 HUANCABAMBA"/>
    <s v="NO"/>
    <x v="0"/>
    <s v="OEI 10: Garantizar la estabilidad operativa"/>
    <s v="Contratación"/>
    <s v="Significativa"/>
    <s v="SI"/>
    <x v="4"/>
    <m/>
    <x v="1"/>
    <m/>
    <m/>
    <m/>
    <s v="SI"/>
    <s v="No Asignado"/>
    <m/>
    <x v="4"/>
    <m/>
    <m/>
    <x v="12"/>
    <s v="ALQUILERES OFICINAS"/>
    <n v="3660"/>
    <n v="3660"/>
    <n v="3660"/>
    <n v="3660"/>
    <n v="3660"/>
    <n v="3660"/>
    <n v="3660"/>
    <n v="3660"/>
    <n v="3660"/>
    <n v="3660"/>
    <n v="3660"/>
    <n v="3660"/>
    <x v="238"/>
    <m/>
    <m/>
    <m/>
    <n v="43920"/>
    <n v="1"/>
    <n v="43920"/>
    <s v="NO"/>
    <m/>
    <s v="x"/>
    <n v="5500"/>
  </r>
  <r>
    <x v="190"/>
    <s v="3251"/>
    <s v="Gerencia Banca Digital"/>
    <s v="Canales Alternos"/>
    <s v="Canales Presenciales"/>
    <n v="2650"/>
    <s v="Gerencia de Administración y Logística"/>
    <s v="Infraestructura"/>
    <s v=""/>
    <x v="205"/>
    <s v="servicios"/>
    <s v="Muy Alta"/>
    <s v="Alquiler  espacio para Cajero C. C. PLAZA SAN MIGUEL"/>
    <s v="NO"/>
    <x v="0"/>
    <s v="OEI 5: Masificar el acceso y uso de los canales alternos"/>
    <s v="Contratación"/>
    <s v="Significativa"/>
    <s v="SI"/>
    <x v="5"/>
    <m/>
    <x v="1"/>
    <m/>
    <m/>
    <m/>
    <s v="SI"/>
    <s v="No Asignado"/>
    <m/>
    <x v="4"/>
    <m/>
    <m/>
    <x v="12"/>
    <s v="ALQUILERES OFICINAS"/>
    <n v="3575"/>
    <n v="3575"/>
    <n v="3575"/>
    <n v="3575"/>
    <n v="3575"/>
    <n v="3575"/>
    <n v="3575"/>
    <n v="3575"/>
    <n v="3575"/>
    <n v="3575"/>
    <n v="3575"/>
    <n v="3575"/>
    <x v="239"/>
    <m/>
    <m/>
    <m/>
    <n v="42900"/>
    <n v="1"/>
    <n v="42900"/>
    <s v="SI"/>
    <m/>
    <s v="x"/>
    <n v="5500"/>
  </r>
  <r>
    <x v="191"/>
    <s v="9700"/>
    <s v="Gerencia Red de Agencias"/>
    <m/>
    <s v=""/>
    <n v="2650"/>
    <s v="Gerencia de Administración y Logística"/>
    <s v="Infraestructura"/>
    <s v=""/>
    <x v="206"/>
    <s v="servicios"/>
    <s v="Muy Alta"/>
    <s v="Alquiler  Lactario AGENCIA 1 PIURA"/>
    <s v="NO"/>
    <x v="2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3356"/>
    <n v="3356"/>
    <n v="3356"/>
    <n v="3356"/>
    <n v="3356"/>
    <n v="3356"/>
    <n v="3356"/>
    <n v="3356"/>
    <n v="3356"/>
    <n v="3356"/>
    <n v="3356"/>
    <n v="3356"/>
    <x v="240"/>
    <m/>
    <m/>
    <m/>
    <n v="40272"/>
    <n v="1"/>
    <n v="40272"/>
    <s v="NO"/>
    <m/>
    <s v="x"/>
    <n v="5500"/>
  </r>
  <r>
    <x v="192"/>
    <s v="3251"/>
    <s v="Gerencia Banca Digital"/>
    <s v="Canales Alternos"/>
    <s v="Canales Presenciales"/>
    <n v="2650"/>
    <s v="Gerencia de Administración y Logística"/>
    <s v="Infraestructura"/>
    <s v=""/>
    <x v="207"/>
    <s v="servicios"/>
    <s v="Muy Alta"/>
    <s v="Alquiler  espacio para Cajero CC. PENTA MALL_x000a_TRUJILLO (MANSICHE)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3157"/>
    <n v="3157"/>
    <n v="3157"/>
    <n v="3157"/>
    <n v="3157"/>
    <n v="3157"/>
    <n v="3157"/>
    <n v="3157"/>
    <n v="3157"/>
    <n v="3157"/>
    <n v="3157"/>
    <n v="3157"/>
    <x v="241"/>
    <m/>
    <m/>
    <m/>
    <n v="37884"/>
    <n v="1"/>
    <n v="37884"/>
    <s v="SI"/>
    <m/>
    <s v="x"/>
    <n v="5500"/>
  </r>
  <r>
    <x v="193"/>
    <s v="3251"/>
    <s v="Gerencia Banca Digital"/>
    <s v="Canales Alternos"/>
    <s v="Canales Presenciales"/>
    <n v="2650"/>
    <s v="Gerencia de Administración y Logística"/>
    <s v="Infraestructura"/>
    <s v=""/>
    <x v="208"/>
    <s v="servicios"/>
    <s v="Muy Alta"/>
    <s v="Alquiler  espacio para Cajero C.C. MALL AVENTURA PLAZA _x000a_BELLAVISTA 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750"/>
    <n v="2750"/>
    <n v="2750"/>
    <n v="2750"/>
    <n v="2750"/>
    <n v="2750"/>
    <n v="2750"/>
    <n v="2750"/>
    <n v="2750"/>
    <n v="2750"/>
    <n v="2750"/>
    <n v="2750"/>
    <x v="242"/>
    <m/>
    <m/>
    <m/>
    <n v="33000"/>
    <n v="1"/>
    <n v="33000"/>
    <s v="SI"/>
    <m/>
    <s v="x"/>
    <n v="5500"/>
  </r>
  <r>
    <x v="194"/>
    <s v="3251"/>
    <s v="Gerencia Banca Digital"/>
    <s v="Canales Alternos"/>
    <s v="Canales Presenciales"/>
    <n v="2650"/>
    <s v="Gerencia de Administración y Logística"/>
    <s v="Infraestructura"/>
    <s v=""/>
    <x v="209"/>
    <s v="servicios"/>
    <s v="Muy Alta"/>
    <s v="Alquiler  espacio para Cajero C.C. MALL AVENTURA PLAZA _x000a_SANTA ANIT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750"/>
    <n v="2750"/>
    <n v="2750"/>
    <n v="2750"/>
    <n v="2750"/>
    <n v="2750"/>
    <n v="2750"/>
    <n v="2750"/>
    <n v="2750"/>
    <n v="2750"/>
    <n v="2750"/>
    <n v="2750"/>
    <x v="242"/>
    <m/>
    <m/>
    <m/>
    <n v="33000"/>
    <n v="1"/>
    <n v="33000"/>
    <s v="SI"/>
    <m/>
    <s v="x"/>
    <n v="5500"/>
  </r>
  <r>
    <x v="195"/>
    <s v="3251"/>
    <s v="Gerencia Banca Digital"/>
    <s v="Canales Alternos"/>
    <s v="Canales Presenciales"/>
    <n v="2650"/>
    <s v="Gerencia de Administración y Logística"/>
    <s v="Infraestructura"/>
    <s v=""/>
    <x v="210"/>
    <s v="servicios"/>
    <s v="Muy Alta"/>
    <s v="Alquiler  espacio para Cajero C.C. MALL AVENTURA PLAZA _x000a_PAUCARPATA - AREQUIP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750"/>
    <n v="2750"/>
    <n v="2750"/>
    <n v="2750"/>
    <n v="2750"/>
    <n v="2750"/>
    <n v="2750"/>
    <n v="2750"/>
    <n v="2750"/>
    <n v="2750"/>
    <n v="2750"/>
    <n v="2750"/>
    <x v="242"/>
    <m/>
    <m/>
    <m/>
    <n v="33000"/>
    <n v="1"/>
    <n v="33000"/>
    <s v="SI"/>
    <m/>
    <s v="x"/>
    <n v="5500"/>
  </r>
  <r>
    <x v="196"/>
    <s v="3251"/>
    <s v="Gerencia Banca Digital"/>
    <s v="Canales Alternos"/>
    <s v="Canales Presenciales"/>
    <n v="2650"/>
    <s v="Gerencia de Administración y Logística"/>
    <s v="Infraestructura"/>
    <m/>
    <x v="211"/>
    <s v="servicios"/>
    <s v="Muy Alta"/>
    <s v="Alquiler  espacio para Cajero CAJEROS OPEN PLAZA      _x000a_ATOCONG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530"/>
    <n v="2530"/>
    <n v="2530"/>
    <n v="2530"/>
    <n v="2530"/>
    <n v="2530"/>
    <n v="2530"/>
    <n v="2530"/>
    <n v="2530"/>
    <n v="2530"/>
    <n v="2530"/>
    <n v="2530"/>
    <x v="243"/>
    <m/>
    <m/>
    <m/>
    <n v="30360"/>
    <n v="1"/>
    <n v="30360"/>
    <s v="SI"/>
    <m/>
    <s v="x"/>
    <n v="5500"/>
  </r>
  <r>
    <x v="197"/>
    <s v="3251"/>
    <s v="Gerencia Banca Digital"/>
    <s v="Canales Alternos"/>
    <s v="Canales Presenciales"/>
    <n v="2650"/>
    <s v="Gerencia de Administración y Logística"/>
    <s v="Infraestructura"/>
    <m/>
    <x v="212"/>
    <s v="servicios"/>
    <s v="Muy Alta"/>
    <s v="Alquiler  espacio para Cajero CAJEROS OPEN PLAZA PUCALLP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530"/>
    <n v="2530"/>
    <n v="2530"/>
    <n v="2530"/>
    <n v="2530"/>
    <n v="2530"/>
    <n v="2530"/>
    <n v="2530"/>
    <n v="2530"/>
    <n v="2530"/>
    <n v="2530"/>
    <n v="2530"/>
    <x v="243"/>
    <m/>
    <m/>
    <m/>
    <n v="30360"/>
    <n v="1"/>
    <n v="30360"/>
    <s v="SI"/>
    <m/>
    <s v="x"/>
    <n v="5500"/>
  </r>
  <r>
    <x v="198"/>
    <s v="3251"/>
    <s v="Gerencia Banca Digital"/>
    <s v="Canales Alternos"/>
    <s v="Canales Presenciales"/>
    <n v="2650"/>
    <s v="Gerencia de Administración y Logística"/>
    <s v="Infraestructura"/>
    <m/>
    <x v="213"/>
    <s v="servicios"/>
    <s v="Muy Alta"/>
    <s v="Alquiler  espacio para Cajero C.C. SUPER MERCADO CANDY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370"/>
    <n v="2370"/>
    <n v="2370"/>
    <n v="2370"/>
    <n v="2370"/>
    <n v="2370"/>
    <n v="2370"/>
    <n v="2370"/>
    <n v="2370"/>
    <n v="2370"/>
    <n v="2370"/>
    <n v="2370"/>
    <x v="244"/>
    <m/>
    <m/>
    <m/>
    <n v="28440"/>
    <n v="1"/>
    <n v="28440"/>
    <s v="SI"/>
    <m/>
    <s v="x"/>
    <n v="5500"/>
  </r>
  <r>
    <x v="199"/>
    <s v="3251"/>
    <s v="Gerencia Banca Digital"/>
    <s v="Canales Alternos"/>
    <s v="Canales Presenciales"/>
    <n v="2650"/>
    <s v="Gerencia de Administración y Logística"/>
    <s v="Infraestructura"/>
    <m/>
    <x v="214"/>
    <s v="servicios"/>
    <s v="Muy Alta"/>
    <s v="Alquiler  espacio para Cajero TOTTUS SAN BORJA (SAN LUIS)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2250"/>
    <n v="2250"/>
    <n v="2250"/>
    <n v="2250"/>
    <x v="245"/>
    <m/>
    <m/>
    <m/>
    <n v="27000"/>
    <n v="1"/>
    <n v="27000"/>
    <s v="SI"/>
    <m/>
    <s v="x"/>
    <n v="5500"/>
  </r>
  <r>
    <x v="200"/>
    <s v="3251"/>
    <s v="Gerencia Banca Digital"/>
    <s v="Canales Alternos"/>
    <s v="Canales Presenciales"/>
    <n v="2650"/>
    <s v="Gerencia de Administración y Logística"/>
    <s v="Infraestructura"/>
    <m/>
    <x v="215"/>
    <s v="servicios"/>
    <s v="Muy Alta"/>
    <s v="Alquiler  espacio para Cajero TOTTUS CHICLAY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2250"/>
    <n v="2250"/>
    <n v="2250"/>
    <n v="2250"/>
    <x v="245"/>
    <m/>
    <m/>
    <m/>
    <n v="27000"/>
    <n v="1"/>
    <n v="27000"/>
    <s v="SI"/>
    <m/>
    <s v="x"/>
    <n v="5500"/>
  </r>
  <r>
    <x v="201"/>
    <s v="3251"/>
    <s v="Gerencia Banca Digital"/>
    <s v="Canales Alternos"/>
    <s v="Canales Presenciales"/>
    <n v="2650"/>
    <s v="Gerencia de Administración y Logística"/>
    <s v="Infraestructura"/>
    <m/>
    <x v="216"/>
    <s v="servicios"/>
    <s v="Muy Alta"/>
    <s v="Alquiler  espacio para Cajero TOTTUS CAÑETE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2250"/>
    <n v="2250"/>
    <n v="2250"/>
    <n v="2250"/>
    <x v="245"/>
    <m/>
    <m/>
    <m/>
    <n v="27000"/>
    <n v="1"/>
    <n v="27000"/>
    <s v="SI"/>
    <m/>
    <s v="x"/>
    <n v="5500"/>
  </r>
  <r>
    <x v="202"/>
    <s v="3251"/>
    <s v="Gerencia Banca Digital"/>
    <s v="Canales Alternos"/>
    <s v="Canales Presenciales"/>
    <n v="2650"/>
    <s v="Gerencia de Administración y Logística"/>
    <s v="Infraestructura"/>
    <m/>
    <x v="217"/>
    <s v="servicios"/>
    <s v="Muy Alta"/>
    <s v="Alquiler  espacio para Cajero TOTTUS LA MOLINA (FONTANA)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2250"/>
    <n v="2250"/>
    <n v="2250"/>
    <n v="2250"/>
    <x v="245"/>
    <m/>
    <m/>
    <m/>
    <n v="27000"/>
    <n v="1"/>
    <n v="27000"/>
    <s v="SI"/>
    <m/>
    <s v="x"/>
    <n v="5500"/>
  </r>
  <r>
    <x v="203"/>
    <s v="3251"/>
    <s v="Gerencia Banca Digital"/>
    <s v="Canales Alternos"/>
    <s v="Canales Presenciales"/>
    <n v="2650"/>
    <s v="Gerencia de Administración y Logística"/>
    <s v="Infraestructura"/>
    <m/>
    <x v="218"/>
    <s v="servicios"/>
    <s v="Muy Alta"/>
    <s v="Alquiler  espacio para Cajero TOTTUS SULLAN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2250"/>
    <n v="2250"/>
    <n v="2250"/>
    <n v="2250"/>
    <x v="245"/>
    <m/>
    <m/>
    <m/>
    <n v="27000"/>
    <n v="1"/>
    <m/>
    <s v="SI"/>
    <m/>
    <s v="x"/>
    <n v="5500"/>
  </r>
  <r>
    <x v="204"/>
    <s v="3251"/>
    <s v="Gerencia Banca Digital"/>
    <s v="Canales Alternos"/>
    <s v="Canales Presenciales"/>
    <n v="2650"/>
    <s v="Gerencia de Administración y Logística"/>
    <s v="Infraestructura"/>
    <m/>
    <x v="219"/>
    <s v="servicios"/>
    <s v="Muy Alta"/>
    <s v="Alquiler  espacio para Cajero TOTTUS SAN ISIDRO (BEGONIAS)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2250"/>
    <n v="2250"/>
    <n v="2250"/>
    <n v="2250"/>
    <x v="245"/>
    <m/>
    <m/>
    <m/>
    <n v="27000"/>
    <n v="1"/>
    <m/>
    <s v="SI"/>
    <m/>
    <s v="x"/>
    <n v="5500"/>
  </r>
  <r>
    <x v="205"/>
    <s v="3251"/>
    <s v="Gerencia Banca Digital"/>
    <s v="Canales Alternos"/>
    <s v="Canales Presenciales"/>
    <n v="2650"/>
    <s v="Gerencia de Administración y Logística"/>
    <s v="Infraestructura"/>
    <m/>
    <x v="220"/>
    <s v="servicios"/>
    <s v="Muy Alta"/>
    <s v="Alquiler  espacio para Cajero TOTTUS AREQUIP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250"/>
    <n v="2250"/>
    <n v="2250"/>
    <n v="2250"/>
    <n v="2250"/>
    <n v="2250"/>
    <n v="2250"/>
    <n v="2250"/>
    <n v="2250"/>
    <n v="2250"/>
    <n v="2250"/>
    <n v="2250"/>
    <x v="245"/>
    <m/>
    <m/>
    <m/>
    <n v="27000"/>
    <n v="1"/>
    <n v="27000"/>
    <s v="SI"/>
    <m/>
    <s v="x"/>
    <n v="5500"/>
  </r>
  <r>
    <x v="206"/>
    <s v="3251"/>
    <s v="Gerencia Banca Digital"/>
    <s v="Canales Alternos"/>
    <s v="Canales Presenciales"/>
    <n v="2650"/>
    <s v="Gerencia de Administración y Logística"/>
    <s v="Infraestructura"/>
    <m/>
    <x v="221"/>
    <s v="servicios"/>
    <s v="Muy Alta"/>
    <s v="Alquiler  espacio para Cajero HOSPITAL SAN BARTOLOMÉ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238"/>
    <n v="2238"/>
    <n v="2238"/>
    <n v="2238"/>
    <n v="2238"/>
    <n v="2238"/>
    <n v="2238"/>
    <n v="2238"/>
    <n v="2238"/>
    <n v="2238"/>
    <n v="2238"/>
    <n v="2238"/>
    <x v="246"/>
    <m/>
    <m/>
    <m/>
    <n v="26856"/>
    <n v="1"/>
    <n v="26856"/>
    <s v="SI"/>
    <m/>
    <s v="x"/>
    <n v="5500"/>
  </r>
  <r>
    <x v="207"/>
    <s v="3251"/>
    <s v="Gerencia Banca Digital"/>
    <s v="Canales Alternos"/>
    <s v="Canales Presenciales"/>
    <n v="2650"/>
    <s v="Gerencia de Administración y Logística"/>
    <s v="Infraestructura"/>
    <m/>
    <x v="222"/>
    <s v="servicios"/>
    <s v="Muy Alta"/>
    <s v="Alquiler  espacio para Cajero AV. J.C. TELLO 823 - LINCE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533"/>
    <n v="2281"/>
    <n v="2281"/>
    <n v="2281"/>
    <n v="2281"/>
    <n v="2281"/>
    <n v="2281"/>
    <n v="2281"/>
    <n v="2281"/>
    <n v="2281"/>
    <n v="2281"/>
    <n v="2281"/>
    <x v="247"/>
    <m/>
    <m/>
    <m/>
    <n v="25624"/>
    <n v="1"/>
    <n v="25624"/>
    <s v="NO"/>
    <m/>
    <s v="x"/>
    <n v="5500"/>
  </r>
  <r>
    <x v="208"/>
    <s v="3251"/>
    <s v="Gerencia Banca Digital"/>
    <s v="Canales Alternos"/>
    <s v="Canales Presenciales"/>
    <n v="2650"/>
    <s v="Gerencia de Administración y Logística"/>
    <s v="Infraestructura"/>
    <m/>
    <x v="223"/>
    <s v="servicios"/>
    <s v="Muy Alta"/>
    <s v="Alquiler  espacio para Cajero C.C. LIMA PLAZA NORTE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127"/>
    <n v="2127"/>
    <n v="2127"/>
    <n v="2127"/>
    <n v="2127"/>
    <n v="2127"/>
    <n v="2127"/>
    <n v="2127"/>
    <n v="2127"/>
    <n v="2127"/>
    <n v="2127"/>
    <n v="2127"/>
    <x v="248"/>
    <m/>
    <m/>
    <m/>
    <n v="25524"/>
    <n v="1"/>
    <n v="25524"/>
    <s v="SI"/>
    <m/>
    <s v="x"/>
    <n v="5500"/>
  </r>
  <r>
    <x v="209"/>
    <s v="3251"/>
    <s v="Gerencia Banca Digital"/>
    <s v="Canales Alternos"/>
    <s v="Canales Presenciales"/>
    <n v="2650"/>
    <s v="Gerencia de Administración y Logística"/>
    <s v="Infraestructura"/>
    <m/>
    <x v="224"/>
    <s v="servicios"/>
    <s v="Muy Alta"/>
    <s v="Alquiler  espacio para Cajero C.C. MALL DEL SUR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2026"/>
    <n v="2026"/>
    <n v="2026"/>
    <n v="2026"/>
    <n v="2026"/>
    <n v="2026"/>
    <n v="2026"/>
    <n v="2026"/>
    <n v="2026"/>
    <n v="2026"/>
    <n v="2026"/>
    <n v="2026"/>
    <x v="249"/>
    <m/>
    <m/>
    <m/>
    <n v="24312"/>
    <n v="1"/>
    <n v="24312"/>
    <s v="SI"/>
    <m/>
    <s v="x"/>
    <n v="5500"/>
  </r>
  <r>
    <x v="210"/>
    <s v="3251"/>
    <s v="Gerencia Banca Digital"/>
    <s v="Canales Alternos"/>
    <s v="Canales Presenciales"/>
    <n v="2650"/>
    <s v="Gerencia de Administración y Logística"/>
    <s v="Infraestructura"/>
    <m/>
    <x v="225"/>
    <s v="servicios"/>
    <s v="Muy Alta"/>
    <s v="Alquiler  espacio para Cajero LOBBY PIUR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969"/>
    <n v="1969"/>
    <n v="1969"/>
    <n v="1969"/>
    <n v="1969"/>
    <n v="1969"/>
    <n v="1969"/>
    <n v="1969"/>
    <n v="1969"/>
    <n v="1969"/>
    <n v="1969"/>
    <n v="1969"/>
    <x v="250"/>
    <m/>
    <m/>
    <m/>
    <n v="23628"/>
    <n v="1"/>
    <n v="23628"/>
    <s v="SI"/>
    <m/>
    <s v="x"/>
    <n v="5500"/>
  </r>
  <r>
    <x v="211"/>
    <s v="3251"/>
    <s v="Gerencia Banca Digital"/>
    <s v="Canales Alternos"/>
    <s v="Canales Presenciales"/>
    <n v="2650"/>
    <s v="Gerencia de Administración y Logística"/>
    <s v="Infraestructura"/>
    <m/>
    <x v="226"/>
    <s v="servicios"/>
    <s v="Muy Alta"/>
    <s v="Alquiler  espacio para Cajero OPEN PLAZA - HUANCAY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1119"/>
    <n v="2238"/>
    <n v="2238"/>
    <n v="2238"/>
    <n v="2238"/>
    <n v="2238"/>
    <n v="2238"/>
    <n v="2238"/>
    <n v="2238"/>
    <n v="2238"/>
    <x v="251"/>
    <m/>
    <m/>
    <m/>
    <n v="21261"/>
    <n v="1"/>
    <n v="21261"/>
    <s v="SI"/>
    <m/>
    <s v="x"/>
    <n v="5500"/>
  </r>
  <r>
    <x v="212"/>
    <s v="3251"/>
    <s v="Gerencia Banca Digital"/>
    <s v="Canales Alternos"/>
    <s v="Canales Presenciales"/>
    <n v="2650"/>
    <s v="Gerencia de Administración y Logística"/>
    <s v="Infraestructura"/>
    <m/>
    <x v="227"/>
    <s v="servicios"/>
    <s v="Muy Alta"/>
    <s v="Alquiler  espacio para Cajero ROYAL PLAZA INDEPENDENCI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291"/>
    <n v="1760"/>
    <n v="1760"/>
    <n v="1760"/>
    <n v="1760"/>
    <n v="1760"/>
    <n v="1760"/>
    <n v="1760"/>
    <n v="1760"/>
    <n v="1760"/>
    <n v="1760"/>
    <n v="1760"/>
    <x v="252"/>
    <m/>
    <m/>
    <m/>
    <n v="20651"/>
    <n v="1"/>
    <n v="20651"/>
    <s v="SI"/>
    <m/>
    <s v="x"/>
    <n v="5500"/>
  </r>
  <r>
    <x v="213"/>
    <s v="3251"/>
    <s v="Gerencia Red de Agencias"/>
    <m/>
    <m/>
    <n v="2650"/>
    <s v="Gerencia de Administración y Logística"/>
    <s v="Infraestructura"/>
    <m/>
    <x v="228"/>
    <s v="servicios"/>
    <s v="Muy Alta"/>
    <s v="Alquiler para funcionamiento de la AGENCIA 3 MATUCANA"/>
    <s v="NO"/>
    <x v="2"/>
    <s v="OEI 10: Garantizar la estabilidad operativa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700"/>
    <n v="1700"/>
    <n v="1700"/>
    <n v="1700"/>
    <n v="1700"/>
    <n v="1700"/>
    <n v="1700"/>
    <n v="1700"/>
    <n v="1700"/>
    <n v="1700"/>
    <n v="1700"/>
    <n v="1700"/>
    <x v="253"/>
    <m/>
    <m/>
    <m/>
    <n v="20400"/>
    <n v="1"/>
    <n v="20400"/>
    <s v="NO"/>
    <m/>
    <s v="x"/>
    <n v="5500"/>
  </r>
  <r>
    <x v="214"/>
    <s v="3251"/>
    <s v="Gerencia Banca Digital"/>
    <s v="Canales Alternos"/>
    <s v="Canales Presenciales"/>
    <n v="2650"/>
    <s v="Gerencia de Administración y Logística"/>
    <s v="Infraestructura"/>
    <m/>
    <x v="229"/>
    <s v="servicios"/>
    <s v="Muy Alta"/>
    <s v="Alquiler  espacio para Cajero C.C. PENTA MALL _x000a_VIÑEDOS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1683"/>
    <n v="1870"/>
    <n v="1870"/>
    <n v="1870"/>
    <n v="1870"/>
    <n v="1870"/>
    <n v="1870"/>
    <n v="1870"/>
    <n v="1870"/>
    <n v="1870"/>
    <n v="1870"/>
    <x v="254"/>
    <m/>
    <m/>
    <m/>
    <n v="20383"/>
    <n v="1"/>
    <n v="20383"/>
    <s v="SI"/>
    <m/>
    <s v="x"/>
    <n v="5500"/>
  </r>
  <r>
    <x v="215"/>
    <s v="3251"/>
    <s v="Gerencia Red de Agencias"/>
    <m/>
    <m/>
    <n v="2650"/>
    <s v="Gerencia de Administración y Logística"/>
    <s v="Infraestructura"/>
    <m/>
    <x v="230"/>
    <s v="servicios"/>
    <s v="Muy Alta"/>
    <s v="Alquiler para funcionamiento de la OF. ESPECIAL 2 SERPOST MIRAFLORES"/>
    <s v="NO"/>
    <x v="2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697"/>
    <n v="1697"/>
    <n v="1697"/>
    <n v="1697"/>
    <n v="1697"/>
    <n v="1697"/>
    <n v="1697"/>
    <n v="1697"/>
    <n v="1697"/>
    <n v="1697"/>
    <n v="1697"/>
    <n v="1697"/>
    <x v="255"/>
    <m/>
    <m/>
    <m/>
    <n v="20364"/>
    <n v="1"/>
    <n v="20364"/>
    <s v="SI"/>
    <m/>
    <s v="x"/>
    <n v="5500"/>
  </r>
  <r>
    <x v="216"/>
    <s v="3251"/>
    <s v="Gerencia Banca Digital"/>
    <s v="Canales Alternos"/>
    <s v="Canales Presenciales"/>
    <n v="2650"/>
    <s v="Gerencia de Administración y Logística"/>
    <s v="Infraestructura"/>
    <m/>
    <x v="231"/>
    <s v="servicios"/>
    <s v="Muy Alta"/>
    <s v="Alquiler  espacio para Cajero PLAZA VEA MOQUEGU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678"/>
    <n v="1678"/>
    <n v="1678"/>
    <n v="1678"/>
    <n v="1678"/>
    <n v="1678"/>
    <n v="1678"/>
    <n v="1678"/>
    <n v="1678"/>
    <n v="1678"/>
    <n v="1678"/>
    <n v="1678"/>
    <x v="256"/>
    <m/>
    <m/>
    <m/>
    <n v="20136"/>
    <n v="1"/>
    <n v="20136"/>
    <s v="SI"/>
    <m/>
    <s v="x"/>
    <n v="5500"/>
  </r>
  <r>
    <x v="217"/>
    <s v="3251"/>
    <s v="Gerencia Banca Digital"/>
    <s v="Canales Alternos"/>
    <s v="Canales Presenciales"/>
    <n v="2650"/>
    <s v="Gerencia de Administración y Logística"/>
    <s v="Infraestructura"/>
    <m/>
    <x v="232"/>
    <s v="servicios"/>
    <s v="Muy Alta"/>
    <s v="Alquiler  espacio para Cajero PLAZA VEA BOLICHER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678"/>
    <n v="1678"/>
    <n v="1678"/>
    <n v="1678"/>
    <n v="1678"/>
    <n v="1678"/>
    <n v="1678"/>
    <n v="1678"/>
    <n v="1678"/>
    <n v="1678"/>
    <n v="1678"/>
    <n v="1678"/>
    <x v="256"/>
    <m/>
    <m/>
    <m/>
    <n v="20136"/>
    <n v="1"/>
    <n v="20136"/>
    <s v="SI"/>
    <m/>
    <s v="x"/>
    <n v="5500"/>
  </r>
  <r>
    <x v="218"/>
    <s v="3251"/>
    <s v="Gerencia Banca Digital"/>
    <s v="Canales Alternos"/>
    <s v="Canales Presenciales"/>
    <n v="2650"/>
    <s v="Gerencia de Administración y Logística"/>
    <s v="Infraestructura"/>
    <m/>
    <x v="233"/>
    <s v="servicios"/>
    <s v="Muy Alta"/>
    <s v="Alquiler  espacio para Cajero C. C. MRBT SAN MIGUEL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678"/>
    <n v="1678"/>
    <n v="1678"/>
    <n v="1678"/>
    <n v="1678"/>
    <n v="1678"/>
    <n v="1678"/>
    <n v="1678"/>
    <n v="1678"/>
    <n v="1678"/>
    <n v="1678"/>
    <n v="1678"/>
    <x v="256"/>
    <m/>
    <m/>
    <m/>
    <n v="20136"/>
    <n v="1"/>
    <n v="20136"/>
    <s v="SI"/>
    <m/>
    <s v="x"/>
    <n v="5500"/>
  </r>
  <r>
    <x v="219"/>
    <s v="3251"/>
    <s v="Gerencia Banca Digital"/>
    <s v="Canales Alternos"/>
    <s v="Canales Presenciales"/>
    <n v="2650"/>
    <s v="Gerencia de Administración y Logística"/>
    <s v="Infraestructura"/>
    <m/>
    <x v="234"/>
    <s v="servicios"/>
    <s v="Muy Alta"/>
    <s v="Alquiler  espacio para Cajero PLAZA VEA VENTANILL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678"/>
    <n v="1678"/>
    <n v="1678"/>
    <n v="1678"/>
    <n v="1678"/>
    <n v="1678"/>
    <n v="1678"/>
    <n v="1678"/>
    <n v="1678"/>
    <n v="1678"/>
    <n v="1678"/>
    <n v="1678"/>
    <x v="256"/>
    <m/>
    <m/>
    <m/>
    <n v="20136"/>
    <n v="1"/>
    <n v="20136"/>
    <s v="SI"/>
    <m/>
    <s v="x"/>
    <n v="5500"/>
  </r>
  <r>
    <x v="220"/>
    <s v="3251"/>
    <s v="Gerencia Banca Digital"/>
    <s v="Canales Alternos"/>
    <s v="Canales Presenciales"/>
    <n v="2650"/>
    <s v="Gerencia de Administración y Logística"/>
    <s v="Infraestructura"/>
    <m/>
    <x v="235"/>
    <s v="servicios"/>
    <s v="Muy Alta"/>
    <s v="Alquiler  espacio para Cajero PLAZA VEA PLAZA UGARTE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678"/>
    <n v="1678"/>
    <n v="1678"/>
    <n v="1678"/>
    <n v="1678"/>
    <n v="1678"/>
    <n v="1678"/>
    <n v="1678"/>
    <n v="1678"/>
    <n v="1678"/>
    <n v="1678"/>
    <n v="1678"/>
    <x v="256"/>
    <m/>
    <m/>
    <m/>
    <n v="20136"/>
    <n v="1"/>
    <n v="20136"/>
    <s v="SI"/>
    <m/>
    <s v="x"/>
    <n v="5500"/>
  </r>
  <r>
    <x v="221"/>
    <s v="3251"/>
    <s v="Gerencia Banca Digital"/>
    <s v="Canales Alternos"/>
    <s v="Canales Presenciales"/>
    <n v="2650"/>
    <s v="Gerencia de Administración y Logística"/>
    <s v="Infraestructura"/>
    <m/>
    <x v="236"/>
    <s v="servicios"/>
    <s v="Muy Alta"/>
    <s v="Alquiler  espacio para Cajero PLAZA VEA PUN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678"/>
    <n v="1678"/>
    <n v="1678"/>
    <n v="1678"/>
    <n v="1678"/>
    <n v="1678"/>
    <n v="1678"/>
    <n v="1678"/>
    <n v="1678"/>
    <n v="1678"/>
    <n v="1678"/>
    <n v="1678"/>
    <x v="256"/>
    <m/>
    <m/>
    <m/>
    <n v="20136"/>
    <n v="1"/>
    <n v="20136"/>
    <s v="SI"/>
    <m/>
    <s v="x"/>
    <n v="5500"/>
  </r>
  <r>
    <x v="222"/>
    <s v="3251"/>
    <s v="Gerencia Red de Agencias"/>
    <m/>
    <m/>
    <n v="2650"/>
    <s v="Gerencia de Administración y Logística"/>
    <s v="Infraestructura"/>
    <m/>
    <x v="237"/>
    <s v="servicios"/>
    <s v="Muy Alta"/>
    <s v="Alquiler para funcionamiento de la AGENCIA 3 ACOBAMBA"/>
    <s v="NO"/>
    <x v="2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650"/>
    <n v="1650"/>
    <n v="1650"/>
    <n v="1650"/>
    <n v="1650"/>
    <n v="1650"/>
    <n v="1650"/>
    <n v="1650"/>
    <n v="1650"/>
    <n v="1650"/>
    <n v="1650"/>
    <n v="1650"/>
    <x v="257"/>
    <m/>
    <m/>
    <m/>
    <n v="19800"/>
    <n v="1"/>
    <n v="19800"/>
    <s v="NO"/>
    <m/>
    <s v="x"/>
    <n v="5500"/>
  </r>
  <r>
    <x v="223"/>
    <s v="3251"/>
    <s v="Gerencia Banca Digital"/>
    <s v="Canales Alternos"/>
    <s v="Canales Presenciales"/>
    <n v="2650"/>
    <s v="Gerencia de Administración y Logística"/>
    <s v="Infraestructura"/>
    <m/>
    <x v="238"/>
    <s v="servicios"/>
    <s v="Muy Alta"/>
    <s v="Alquiler  espacio para Cajero AV. CANADA - SAN LUI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948"/>
    <n v="2948"/>
    <n v="2948"/>
    <n v="2948"/>
    <n v="2948"/>
    <n v="2948"/>
    <n v="2064"/>
    <n v="0"/>
    <n v="0"/>
    <n v="0"/>
    <n v="0"/>
    <n v="0"/>
    <x v="258"/>
    <m/>
    <m/>
    <m/>
    <n v="19752"/>
    <n v="1"/>
    <n v="19752"/>
    <s v="NO"/>
    <m/>
    <s v="x"/>
    <n v="5500"/>
  </r>
  <r>
    <x v="224"/>
    <s v="3251"/>
    <s v="Gerencia Banca Digital"/>
    <s v="Canales Alternos"/>
    <s v="Canales Presenciales"/>
    <n v="2650"/>
    <s v="Gerencia de Administración y Logística"/>
    <s v="Infraestructura"/>
    <m/>
    <x v="239"/>
    <s v="servicios"/>
    <s v="Muy Alta"/>
    <s v="Alquiler  espacio para Cajero CENCOSUD SJL  ATM-1576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225"/>
    <s v="3251"/>
    <s v="Gerencia Banca Digital"/>
    <s v="Canales Alternos"/>
    <s v="Canales Presenciales"/>
    <n v="2650"/>
    <s v="Gerencia de Administración y Logística"/>
    <s v="Infraestructura"/>
    <m/>
    <x v="240"/>
    <s v="servicios"/>
    <s v="Muy Alta"/>
    <s v="Alquiler  espacio para Cajero LC CA04-2 PLAZA LIMA SUR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226"/>
    <s v="3251"/>
    <s v="Gerencia Banca Digital"/>
    <s v="Canales Alternos"/>
    <s v="Canales Presenciales"/>
    <n v="2650"/>
    <s v="Gerencia de Administración y Logística"/>
    <s v="Infraestructura"/>
    <m/>
    <x v="241"/>
    <s v="servicios"/>
    <s v="Muy Alta"/>
    <s v="Alquiler  espacio para Cajero LC CA02-2 PLAZA LIMA SUR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227"/>
    <s v="3251"/>
    <s v="Gerencia Banca Digital"/>
    <s v="Canales Alternos"/>
    <s v="Canales Presenciales"/>
    <n v="2650"/>
    <s v="Gerencia de Administración y Logística"/>
    <s v="Infraestructura"/>
    <m/>
    <x v="242"/>
    <s v="servicios"/>
    <s v="Muy Alta"/>
    <s v="Alquiler  espacio para Cajero LC 6356 PLAZA LIMA SUR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228"/>
    <s v="3251"/>
    <s v="Gerencia Banca Digital"/>
    <s v="Canales Alternos"/>
    <s v="Canales Presenciales"/>
    <n v="2650"/>
    <s v="Gerencia de Administración y Logística"/>
    <s v="Infraestructura"/>
    <m/>
    <x v="243"/>
    <s v="servicios"/>
    <s v="Muy Alta"/>
    <s v="Alquiler  espacio para Cajero CENCOSUD SJL  ATM-1288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626"/>
    <n v="1626"/>
    <n v="1626"/>
    <n v="1626"/>
    <n v="1626"/>
    <n v="1626"/>
    <n v="1626"/>
    <n v="1626"/>
    <n v="1626"/>
    <n v="1626"/>
    <n v="1626"/>
    <n v="1626"/>
    <x v="225"/>
    <m/>
    <m/>
    <m/>
    <n v="19512"/>
    <n v="1"/>
    <n v="19512"/>
    <s v="SI"/>
    <m/>
    <s v="x"/>
    <n v="5500"/>
  </r>
  <r>
    <x v="229"/>
    <s v="3251"/>
    <s v="Gerencia Banca Digital"/>
    <s v="Canales Alternos"/>
    <s v="Canales Presenciales"/>
    <n v="2650"/>
    <s v="Gerencia de Administración y Logística"/>
    <s v="Infraestructura"/>
    <m/>
    <x v="244"/>
    <s v="servicios"/>
    <s v="Muy Alta"/>
    <s v="Alquiler  espacio para Cajero C.C. REAL PLAZA _x000a_CUSC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2134"/>
    <n v="2134"/>
    <n v="2134"/>
    <n v="2134"/>
    <n v="2134"/>
    <n v="2134"/>
    <n v="2134"/>
    <n v="2134"/>
    <n v="2134"/>
    <x v="259"/>
    <m/>
    <m/>
    <m/>
    <n v="19206"/>
    <n v="1"/>
    <n v="19206"/>
    <s v="SI"/>
    <m/>
    <s v="x"/>
    <n v="5500"/>
  </r>
  <r>
    <x v="230"/>
    <s v="3251"/>
    <s v="Gerencia Banca Digital"/>
    <s v="Canales Alternos"/>
    <s v="Canales Presenciales"/>
    <n v="2650"/>
    <s v="Gerencia de Administración y Logística"/>
    <s v="Infraestructura"/>
    <m/>
    <x v="245"/>
    <s v="servicios"/>
    <s v="Muy Alta"/>
    <s v="Alquiler  espacio para Cajero C.C. REAL PLAZA CENTRO CÍVIC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2134"/>
    <n v="2134"/>
    <n v="2134"/>
    <n v="2134"/>
    <n v="2134"/>
    <n v="2134"/>
    <n v="2134"/>
    <n v="2134"/>
    <n v="2134"/>
    <x v="259"/>
    <m/>
    <m/>
    <m/>
    <n v="19206"/>
    <n v="1"/>
    <n v="19206"/>
    <s v="SI"/>
    <m/>
    <s v="x"/>
    <n v="5500"/>
  </r>
  <r>
    <x v="231"/>
    <s v="3251"/>
    <s v="Gerencia Banca Digital"/>
    <s v="Canales Alternos"/>
    <s v="Canales Presenciales"/>
    <n v="2650"/>
    <s v="Gerencia de Administración y Logística"/>
    <s v="Infraestructura"/>
    <m/>
    <x v="246"/>
    <s v="servicios"/>
    <s v="Muy Alta"/>
    <s v="Alquiler  espacio para Cajero C.C. REAL PLAZA AREQUIP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2134"/>
    <n v="2134"/>
    <n v="2134"/>
    <n v="2134"/>
    <n v="2134"/>
    <n v="2134"/>
    <n v="2134"/>
    <n v="2134"/>
    <n v="2134"/>
    <x v="259"/>
    <m/>
    <m/>
    <m/>
    <n v="19206"/>
    <n v="1"/>
    <n v="19206"/>
    <s v="SI"/>
    <m/>
    <s v="x"/>
    <n v="5500"/>
  </r>
  <r>
    <x v="232"/>
    <s v="3251"/>
    <s v="Gerencia Banca Digital"/>
    <s v="Canales Alternos"/>
    <s v="Canales Presenciales"/>
    <n v="2650"/>
    <s v="Gerencia de Administración y Logística"/>
    <s v="Infraestructura"/>
    <m/>
    <x v="247"/>
    <s v="servicios"/>
    <s v="Muy Alta"/>
    <s v="Alquiler  espacio para Cajero C.C. REAL PLAZA CHICLAY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2134"/>
    <n v="2134"/>
    <n v="2134"/>
    <n v="2134"/>
    <n v="2134"/>
    <n v="2134"/>
    <n v="2134"/>
    <n v="2134"/>
    <n v="2134"/>
    <x v="259"/>
    <m/>
    <m/>
    <m/>
    <n v="19206"/>
    <n v="1"/>
    <n v="19206"/>
    <s v="SI"/>
    <m/>
    <s v="x"/>
    <n v="5500"/>
  </r>
  <r>
    <x v="233"/>
    <s v="3251"/>
    <s v="Gerencia Banca Digital"/>
    <s v="Canales Alternos"/>
    <s v="Canales Presenciales"/>
    <n v="2650"/>
    <s v="Gerencia de Administración y Logística"/>
    <s v="Infraestructura"/>
    <m/>
    <x v="248"/>
    <s v="servicios"/>
    <s v="Muy Alta"/>
    <s v="Alquiler  espacio para Cajero C.C. REAL PLAZA PR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2134"/>
    <n v="2134"/>
    <n v="2134"/>
    <n v="2134"/>
    <n v="2134"/>
    <n v="2134"/>
    <n v="2134"/>
    <n v="2134"/>
    <n v="2134"/>
    <x v="259"/>
    <m/>
    <m/>
    <m/>
    <n v="19206"/>
    <n v="1"/>
    <n v="19206"/>
    <s v="SI"/>
    <m/>
    <s v="x"/>
    <n v="5500"/>
  </r>
  <r>
    <x v="234"/>
    <s v="3251"/>
    <s v="Gerencia Banca Digital"/>
    <s v="Canales Alternos"/>
    <s v="Canales Presenciales"/>
    <n v="2650"/>
    <s v="Gerencia de Administración y Logística"/>
    <s v="Infraestructura"/>
    <m/>
    <x v="249"/>
    <s v="servicios"/>
    <s v="Muy Alta"/>
    <s v="Alquiler  espacio para Cajero C.C. REAL PLAZA SALAVERRY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2134"/>
    <n v="2134"/>
    <n v="2134"/>
    <n v="2134"/>
    <n v="2134"/>
    <n v="2134"/>
    <n v="2134"/>
    <n v="2134"/>
    <n v="2134"/>
    <x v="259"/>
    <m/>
    <m/>
    <m/>
    <n v="19206"/>
    <n v="1"/>
    <n v="19206"/>
    <s v="SI"/>
    <m/>
    <s v="x"/>
    <n v="5500"/>
  </r>
  <r>
    <x v="235"/>
    <s v="3251"/>
    <s v="Gerencia Banca Digital"/>
    <s v="Canales Alternos"/>
    <s v="Canales Presenciales"/>
    <n v="2650"/>
    <s v="Gerencia de Administración y Logística"/>
    <s v="Infraestructura"/>
    <m/>
    <x v="250"/>
    <s v="servicios"/>
    <s v="Muy Alta"/>
    <s v="Alquiler  espacio para Cajero C.C. REAL PLAZA HUANCAY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2134"/>
    <n v="2134"/>
    <n v="2134"/>
    <n v="2134"/>
    <n v="2134"/>
    <n v="2134"/>
    <n v="2134"/>
    <n v="2134"/>
    <n v="2134"/>
    <x v="259"/>
    <m/>
    <m/>
    <m/>
    <n v="19206"/>
    <n v="1"/>
    <n v="19206"/>
    <s v="SI"/>
    <m/>
    <s v="x"/>
    <n v="5500"/>
  </r>
  <r>
    <x v="236"/>
    <s v="9700"/>
    <s v="Gerencia Red de Agencias"/>
    <m/>
    <m/>
    <n v="2650"/>
    <s v="Gerencia de Administración y Logística"/>
    <s v="Infraestructura"/>
    <m/>
    <x v="251"/>
    <s v="servicios"/>
    <s v="Muy Alta"/>
    <s v="Alquiler Archivo AGENCIA 2 HUÁNUCO (3er piso)"/>
    <s v="NO"/>
    <x v="2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74"/>
    <s v="ALQUILERES OTRAS CONSTRUCCIONES"/>
    <n v="2386"/>
    <n v="2386"/>
    <n v="2386"/>
    <n v="2386"/>
    <n v="2386"/>
    <n v="2386"/>
    <n v="2386"/>
    <n v="2386"/>
    <n v="0"/>
    <n v="0"/>
    <n v="0"/>
    <n v="0"/>
    <x v="260"/>
    <m/>
    <m/>
    <m/>
    <n v="19088"/>
    <n v="1"/>
    <n v="19088"/>
    <s v="SI"/>
    <m/>
    <s v="x"/>
    <n v="5500"/>
  </r>
  <r>
    <x v="237"/>
    <s v="3251"/>
    <s v="Gerencia Banca Digital"/>
    <s v="Canales Alternos"/>
    <s v="Canales Presenciales"/>
    <n v="2650"/>
    <s v="Gerencia de Administración y Logística"/>
    <s v="Infraestructura"/>
    <m/>
    <x v="252"/>
    <s v="servicios"/>
    <s v="Muy Alta"/>
    <s v="Alquiler  espacio para Cajero BOTICAS PERU - VILLA EL SALVADOR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585"/>
    <n v="1585"/>
    <n v="1585"/>
    <n v="1585"/>
    <n v="1585"/>
    <n v="1585"/>
    <n v="1585"/>
    <n v="1585"/>
    <n v="1585"/>
    <n v="1585"/>
    <n v="1585"/>
    <n v="1585"/>
    <x v="261"/>
    <m/>
    <m/>
    <m/>
    <n v="19020"/>
    <n v="1"/>
    <n v="19020"/>
    <s v="SI"/>
    <m/>
    <s v="x"/>
    <n v="5500"/>
  </r>
  <r>
    <x v="238"/>
    <s v="3251"/>
    <s v="Gerencia Banca Digital"/>
    <s v="Canales Alternos"/>
    <s v="Canales Presenciales"/>
    <n v="2650"/>
    <s v="Gerencia de Administración y Logística"/>
    <s v="Infraestructura"/>
    <m/>
    <x v="253"/>
    <s v="servicios"/>
    <s v="Muy Alta"/>
    <s v="Alquiler  espacio para Cajero BOTICAS PERU - LINCE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585"/>
    <n v="1585"/>
    <n v="1585"/>
    <n v="1585"/>
    <n v="1585"/>
    <n v="1585"/>
    <n v="1585"/>
    <n v="1585"/>
    <n v="1585"/>
    <n v="1585"/>
    <n v="1585"/>
    <n v="1585"/>
    <x v="261"/>
    <m/>
    <m/>
    <m/>
    <n v="19020"/>
    <n v="1"/>
    <n v="19020"/>
    <s v="SI"/>
    <m/>
    <s v="x"/>
    <n v="5500"/>
  </r>
  <r>
    <x v="239"/>
    <s v="3251"/>
    <s v="Gerencia Banca Digital"/>
    <s v="Canales Alternos"/>
    <s v="Canales Presenciales"/>
    <n v="2650"/>
    <s v="Gerencia de Administración y Logística"/>
    <s v="Infraestructura"/>
    <m/>
    <x v="254"/>
    <s v="servicios"/>
    <s v="Muy Alta"/>
    <s v="Alquiler  espacio para Cajero OPEN PLAZA - PIUR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523"/>
    <n v="2238"/>
    <n v="2238"/>
    <n v="2238"/>
    <n v="2238"/>
    <n v="2238"/>
    <n v="2238"/>
    <n v="2238"/>
    <n v="2238"/>
    <x v="262"/>
    <m/>
    <m/>
    <m/>
    <n v="18427"/>
    <n v="1"/>
    <n v="18427"/>
    <s v="SI"/>
    <m/>
    <s v="x"/>
    <n v="5500"/>
  </r>
  <r>
    <x v="240"/>
    <s v="3251"/>
    <s v="Gerencia Banca Digital"/>
    <s v="Canales Alternos"/>
    <s v="Canales Presenciales"/>
    <n v="2650"/>
    <s v="Gerencia de Administración y Logística"/>
    <s v="Infraestructura"/>
    <m/>
    <x v="255"/>
    <s v="servicios"/>
    <s v="Muy Alta"/>
    <s v="Alquiler  espacio para Cajero C.C. REAL PLAZA _x000a_CENTRO CÍVIC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2034"/>
    <n v="2034"/>
    <n v="2034"/>
    <n v="2034"/>
    <n v="2034"/>
    <n v="2034"/>
    <n v="2034"/>
    <n v="2034"/>
    <n v="2034"/>
    <x v="263"/>
    <m/>
    <m/>
    <m/>
    <n v="18306"/>
    <n v="1"/>
    <n v="18306"/>
    <s v="SI"/>
    <m/>
    <s v="x"/>
    <n v="5500"/>
  </r>
  <r>
    <x v="241"/>
    <s v="3251"/>
    <s v="Gerencia Banca Digital"/>
    <s v="Canales Alternos"/>
    <s v="Canales Presenciales"/>
    <n v="2650"/>
    <s v="Gerencia de Administración y Logística"/>
    <s v="Infraestructura"/>
    <m/>
    <x v="256"/>
    <s v="servicios"/>
    <s v="Muy Alta"/>
    <s v="Alquiler  espacio para Cajero C.C. REAL PLAZA _x000a_PRIMAVER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2034"/>
    <n v="2034"/>
    <n v="2034"/>
    <n v="2034"/>
    <n v="2034"/>
    <n v="2034"/>
    <n v="2034"/>
    <n v="2034"/>
    <n v="2034"/>
    <x v="263"/>
    <m/>
    <m/>
    <m/>
    <n v="18306"/>
    <n v="1"/>
    <n v="18306"/>
    <s v="SI"/>
    <m/>
    <s v="x"/>
    <n v="5500"/>
  </r>
  <r>
    <x v="242"/>
    <s v="3251"/>
    <s v="Gerencia Red de Agencias"/>
    <m/>
    <m/>
    <n v="2650"/>
    <s v="Gerencia de Administración y Logística"/>
    <s v="Infraestructura"/>
    <m/>
    <x v="257"/>
    <s v="servicios"/>
    <s v="Muy Alta"/>
    <s v="Alquiler para funcionamiento de la OF. ESPECIAL 2  SERPOST TRUJILLO "/>
    <s v="NO"/>
    <x v="2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448"/>
    <n v="1448"/>
    <n v="1448"/>
    <n v="1448"/>
    <n v="1448"/>
    <n v="1448"/>
    <n v="1448"/>
    <n v="1448"/>
    <n v="1448"/>
    <n v="1448"/>
    <n v="1448"/>
    <n v="1448"/>
    <x v="264"/>
    <m/>
    <m/>
    <m/>
    <n v="17376"/>
    <n v="1"/>
    <n v="17376"/>
    <s v="SI"/>
    <m/>
    <s v="x"/>
    <n v="5500"/>
  </r>
  <r>
    <x v="243"/>
    <s v="3251"/>
    <s v="Gerencia Banca Digital"/>
    <s v="Canales Alternos"/>
    <s v="Canales Presenciales"/>
    <n v="2650"/>
    <s v="Gerencia de Administración y Logística"/>
    <s v="Infraestructura"/>
    <m/>
    <x v="258"/>
    <s v="servicios"/>
    <s v="Muy Alta"/>
    <s v="Alquiler  espacio para Cajero PAGOS AL DI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435"/>
    <n v="1435"/>
    <n v="1435"/>
    <n v="1435"/>
    <n v="1435"/>
    <n v="1435"/>
    <n v="1435"/>
    <n v="1435"/>
    <n v="1435"/>
    <n v="1435"/>
    <n v="1435"/>
    <n v="1435"/>
    <x v="265"/>
    <m/>
    <m/>
    <m/>
    <n v="17220"/>
    <n v="1"/>
    <n v="17220"/>
    <s v="SI"/>
    <m/>
    <s v="x"/>
    <n v="5500"/>
  </r>
  <r>
    <x v="244"/>
    <s v="3251"/>
    <s v="Gerencia Banca Digital"/>
    <s v="Canales Alternos"/>
    <s v="Canales Presenciales"/>
    <n v="2650"/>
    <s v="Gerencia de Administración y Logística"/>
    <s v="Infraestructura"/>
    <m/>
    <x v="238"/>
    <s v="servicios"/>
    <s v="Muy Alta"/>
    <s v="Alquiler  espacio para Cajero AV. CANADA - SAN LUIS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973"/>
    <n v="3243"/>
    <n v="3243"/>
    <n v="3243"/>
    <n v="3243"/>
    <n v="3243"/>
    <x v="266"/>
    <m/>
    <m/>
    <m/>
    <n v="17188"/>
    <n v="1"/>
    <n v="17188"/>
    <s v="NO"/>
    <m/>
    <s v="x"/>
    <n v="5500"/>
  </r>
  <r>
    <x v="245"/>
    <s v="3251"/>
    <s v="Gerencia Red de Agencias"/>
    <m/>
    <m/>
    <n v="2650"/>
    <s v="Gerencia de Administración y Logística"/>
    <s v="Infraestructura"/>
    <m/>
    <x v="259"/>
    <s v="servicios"/>
    <s v="Muy Alta"/>
    <s v="Alquiler para funcionamiento de la AGENCIA 3 SAN MATEO"/>
    <s v="NO"/>
    <x v="2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1540"/>
    <n v="1540"/>
    <n v="1540"/>
    <n v="1540"/>
    <n v="1540"/>
    <n v="1540"/>
    <n v="1540"/>
    <n v="1540"/>
    <n v="1540"/>
    <n v="1540"/>
    <n v="1540"/>
    <x v="267"/>
    <m/>
    <m/>
    <m/>
    <n v="16940"/>
    <n v="1"/>
    <n v="16940"/>
    <s v="NO"/>
    <m/>
    <s v="x"/>
    <n v="5500"/>
  </r>
  <r>
    <x v="246"/>
    <s v="3251"/>
    <s v="Gerencia Red de Agencias"/>
    <m/>
    <m/>
    <n v="2650"/>
    <s v="Gerencia de Administración y Logística"/>
    <s v="Infraestructura"/>
    <m/>
    <x v="260"/>
    <s v="servicios"/>
    <s v="Muy Alta"/>
    <s v="Alquiler para funcionamiento de la AGENCIA 3 PATIVILCA"/>
    <s v="NO"/>
    <x v="2"/>
    <s v="OEI 10: Garantizar la estabilidad operativa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411"/>
    <n v="1411"/>
    <n v="1411"/>
    <n v="1411"/>
    <n v="1411"/>
    <n v="1411"/>
    <n v="1411"/>
    <n v="1411"/>
    <n v="1411"/>
    <n v="1411"/>
    <n v="1411"/>
    <n v="1411"/>
    <x v="268"/>
    <m/>
    <m/>
    <m/>
    <n v="16932"/>
    <n v="1"/>
    <n v="16932"/>
    <s v="NO"/>
    <m/>
    <s v="x"/>
    <n v="5500"/>
  </r>
  <r>
    <x v="247"/>
    <s v="3251"/>
    <s v="Gerencia Banca Digital"/>
    <s v="Canales Alternos"/>
    <s v="Canales Presenciales"/>
    <n v="2650"/>
    <s v="Gerencia de Administración y Logística"/>
    <s v="Infraestructura"/>
    <m/>
    <x v="261"/>
    <s v="servicios"/>
    <s v="Muy Alta"/>
    <s v="Alquiler  espacio para Cajero C. H. LA MERCED-FEBAN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1353"/>
    <n v="1353"/>
    <n v="1353"/>
    <n v="1353"/>
    <n v="1353"/>
    <n v="1353"/>
    <n v="1353"/>
    <n v="1353"/>
    <n v="1353"/>
    <n v="1353"/>
    <n v="1353"/>
    <n v="1353"/>
    <x v="269"/>
    <m/>
    <m/>
    <m/>
    <n v="16236"/>
    <n v="1"/>
    <n v="16236"/>
    <s v="SI"/>
    <m/>
    <s v="x"/>
    <n v="5500"/>
  </r>
  <r>
    <x v="248"/>
    <s v="3251"/>
    <s v="Gerencia Banca Digital"/>
    <s v="Canales Alternos"/>
    <s v="Canales Presenciales"/>
    <n v="2650"/>
    <s v="Gerencia de Administración y Logística"/>
    <s v="Infraestructura"/>
    <m/>
    <x v="262"/>
    <s v="servicios"/>
    <s v="Muy Alta"/>
    <s v="Alquiler  espacio para Cajero PLAZA VEA COMAS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523"/>
    <n v="1742"/>
    <n v="1742"/>
    <n v="1742"/>
    <n v="1742"/>
    <n v="1742"/>
    <n v="1742"/>
    <n v="1742"/>
    <n v="1742"/>
    <n v="1742"/>
    <x v="270"/>
    <m/>
    <m/>
    <m/>
    <n v="16201"/>
    <n v="1"/>
    <n v="16201"/>
    <s v="SI"/>
    <m/>
    <s v="x"/>
    <n v="5500"/>
  </r>
  <r>
    <x v="249"/>
    <s v="3251"/>
    <s v="Gerencia Banca Digital"/>
    <s v="Canales Alternos"/>
    <s v="Canales Presenciales"/>
    <n v="2650"/>
    <s v="Gerencia de Administración y Logística"/>
    <s v="Infraestructura"/>
    <m/>
    <x v="263"/>
    <s v="servicios"/>
    <s v="Muy Alta"/>
    <s v="Alquiler  espacio para Cajero PLAZA VEA PLACIT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448"/>
    <n v="1678"/>
    <n v="1678"/>
    <n v="1678"/>
    <n v="1678"/>
    <n v="1678"/>
    <n v="1678"/>
    <n v="1678"/>
    <n v="1678"/>
    <n v="1678"/>
    <x v="271"/>
    <m/>
    <m/>
    <m/>
    <n v="15550"/>
    <n v="1"/>
    <n v="15550"/>
    <s v="SI"/>
    <m/>
    <s v="x"/>
    <n v="5500"/>
  </r>
  <r>
    <x v="250"/>
    <s v="3251"/>
    <s v="Gerencia Banca Digital"/>
    <s v="Canales Alternos"/>
    <s v="Canales Presenciales"/>
    <n v="2650"/>
    <s v="Gerencia de Administración y Logística"/>
    <s v="Infraestructura"/>
    <m/>
    <x v="264"/>
    <s v="servicios"/>
    <s v="Muy Alta"/>
    <s v="Alquiler  espacio para Cajero BOTICAS PERU - VILLA MARIA DEL TRIUNF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1268"/>
    <n v="1585"/>
    <n v="1585"/>
    <n v="1585"/>
    <n v="1585"/>
    <n v="1585"/>
    <n v="1585"/>
    <n v="1585"/>
    <n v="1585"/>
    <n v="1585"/>
    <x v="272"/>
    <m/>
    <m/>
    <m/>
    <n v="15533"/>
    <n v="1"/>
    <n v="15533"/>
    <s v="SI"/>
    <m/>
    <s v="x"/>
    <n v="5500"/>
  </r>
  <r>
    <x v="251"/>
    <s v="9700"/>
    <s v="Gerencia Red de Agencias"/>
    <m/>
    <m/>
    <n v="2650"/>
    <s v="Gerencia de Administración y Logística"/>
    <s v="Infraestructura"/>
    <m/>
    <x v="265"/>
    <s v="servicios"/>
    <s v="Muy Alta"/>
    <s v="Alquiler Archivo AGENCIA 2 HUÁNUCO (2do piso)"/>
    <s v="NO"/>
    <x v="2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74"/>
    <s v="ALQUILERES OTRAS CONSTRUCCIONES"/>
    <n v="0"/>
    <n v="0"/>
    <n v="1828"/>
    <n v="1828"/>
    <n v="1828"/>
    <n v="1828"/>
    <n v="1828"/>
    <n v="1828"/>
    <n v="1828"/>
    <n v="1828"/>
    <n v="868"/>
    <n v="0"/>
    <x v="273"/>
    <m/>
    <m/>
    <m/>
    <n v="15492"/>
    <n v="1"/>
    <n v="15492"/>
    <s v="SI"/>
    <m/>
    <s v="x"/>
    <n v="5500"/>
  </r>
  <r>
    <x v="252"/>
    <s v="3251"/>
    <s v="Gerencia Banca Digital"/>
    <s v="Canales Alternos"/>
    <s v="Canales Presenciales"/>
    <n v="2650"/>
    <s v="Gerencia de Administración y Logística"/>
    <s v="Infraestructura"/>
    <m/>
    <x v="266"/>
    <s v="servicios"/>
    <s v="Muy Alta"/>
    <s v="Alquiler  espacio para Cajero C.C. REAL PLAZA _x000a_TRUJILL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1695"/>
    <n v="1695"/>
    <n v="1695"/>
    <n v="1695"/>
    <n v="1695"/>
    <n v="1695"/>
    <n v="1695"/>
    <n v="1695"/>
    <n v="1695"/>
    <x v="274"/>
    <m/>
    <m/>
    <m/>
    <n v="15255"/>
    <n v="1"/>
    <n v="15255"/>
    <s v="SI"/>
    <m/>
    <s v="x"/>
    <n v="5500"/>
  </r>
  <r>
    <x v="253"/>
    <s v="3251"/>
    <s v="Gerencia Banca Digital"/>
    <s v="Canales Alternos"/>
    <s v="Canales Presenciales"/>
    <n v="2650"/>
    <s v="Gerencia de Administración y Logística"/>
    <s v="Infraestructura"/>
    <m/>
    <x v="267"/>
    <s v="servicios"/>
    <s v="Muy Alta"/>
    <s v="Alquiler  espacio para Cajero C.C. REAL PLAZA _x000a_JULIAC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1695"/>
    <n v="1695"/>
    <n v="1695"/>
    <n v="1695"/>
    <n v="1695"/>
    <n v="1695"/>
    <n v="1695"/>
    <n v="1695"/>
    <n v="1695"/>
    <x v="274"/>
    <m/>
    <m/>
    <m/>
    <n v="15255"/>
    <n v="1"/>
    <n v="15255"/>
    <s v="SI"/>
    <m/>
    <s v="x"/>
    <n v="5500"/>
  </r>
  <r>
    <x v="254"/>
    <s v="3251"/>
    <s v="Gerencia Banca Digital"/>
    <s v="Canales Alternos"/>
    <s v="Canales Presenciales"/>
    <n v="2650"/>
    <s v="Gerencia de Administración y Logística"/>
    <s v="Infraestructura"/>
    <m/>
    <x v="268"/>
    <s v="servicios"/>
    <s v="Muy Alta"/>
    <s v="Alquiler  espacio para Cajero C.C. REAL PLAZA _x000a_CAJAMARC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1695"/>
    <n v="1695"/>
    <n v="1695"/>
    <n v="1695"/>
    <n v="1695"/>
    <n v="1695"/>
    <n v="1695"/>
    <n v="1695"/>
    <n v="1695"/>
    <x v="274"/>
    <m/>
    <m/>
    <m/>
    <n v="15255"/>
    <n v="1"/>
    <n v="15255"/>
    <s v="SI"/>
    <m/>
    <s v="x"/>
    <n v="5500"/>
  </r>
  <r>
    <x v="255"/>
    <s v="3251"/>
    <s v="Gerencia Banca Digital"/>
    <s v="Canales Alternos"/>
    <s v="Canales Presenciales"/>
    <n v="2650"/>
    <s v="Gerencia de Administración y Logística"/>
    <s v="Infraestructura"/>
    <m/>
    <x v="269"/>
    <s v="servicios"/>
    <s v="Muy Alta"/>
    <s v="Alquiler  espacio para Cajero C.C. REAL PLAZA _x000a_PIUR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1695"/>
    <n v="1695"/>
    <n v="1695"/>
    <n v="1695"/>
    <n v="1695"/>
    <n v="1695"/>
    <n v="1695"/>
    <n v="1695"/>
    <n v="1695"/>
    <x v="274"/>
    <m/>
    <m/>
    <m/>
    <n v="15255"/>
    <n v="1"/>
    <n v="15255"/>
    <s v="SI"/>
    <m/>
    <s v="x"/>
    <n v="5500"/>
  </r>
  <r>
    <x v="256"/>
    <s v="3251"/>
    <s v="Gerencia Banca Digital"/>
    <s v="Canales Alternos"/>
    <s v="Canales Presenciales"/>
    <n v="2650"/>
    <s v="Gerencia de Administración y Logística"/>
    <s v="Infraestructura"/>
    <m/>
    <x v="270"/>
    <s v="servicios"/>
    <s v="Muy Alta"/>
    <s v="Alquiler  espacio para Cajero C.C. REAL PLAZA _x000a_SANTA CLAR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1695"/>
    <n v="1695"/>
    <n v="1695"/>
    <n v="1695"/>
    <n v="1695"/>
    <n v="1695"/>
    <n v="1695"/>
    <n v="1695"/>
    <n v="1695"/>
    <x v="274"/>
    <m/>
    <m/>
    <m/>
    <n v="15255"/>
    <n v="1"/>
    <n v="15255"/>
    <s v="SI"/>
    <m/>
    <s v="x"/>
    <n v="5500"/>
  </r>
  <r>
    <x v="257"/>
    <s v="3251"/>
    <s v="Gerencia Banca Digital"/>
    <s v="Canales Alternos"/>
    <s v="Canales Presenciales"/>
    <n v="2650"/>
    <s v="Gerencia de Administración y Logística"/>
    <s v="Infraestructura"/>
    <m/>
    <x v="271"/>
    <s v="servicios"/>
    <s v="Muy Alta"/>
    <s v="Alquiler  espacio para Cajero PLAZA VEA PLAZA LURIN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526"/>
    <n v="1526"/>
    <n v="1526"/>
    <n v="1526"/>
    <n v="1526"/>
    <n v="1526"/>
    <n v="1526"/>
    <n v="1526"/>
    <n v="1526"/>
    <n v="814"/>
    <n v="0"/>
    <n v="0"/>
    <x v="275"/>
    <m/>
    <m/>
    <m/>
    <n v="14548"/>
    <n v="1"/>
    <n v="14548"/>
    <s v="SI"/>
    <m/>
    <s v="x"/>
    <n v="5500"/>
  </r>
  <r>
    <x v="258"/>
    <s v="3251"/>
    <s v="Gerencia Banca Digital"/>
    <s v="Canales Alternos"/>
    <s v="Canales Presenciales"/>
    <n v="2650"/>
    <s v="Gerencia de Administración y Logística"/>
    <s v="Infraestructura"/>
    <m/>
    <x v="272"/>
    <s v="servicios"/>
    <s v="Muy Alta"/>
    <s v="Alquiler  espacio para Cajero C.C. LOS RECAUDADORES (SALAMANCA)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956"/>
    <n v="956"/>
    <n v="956"/>
    <n v="956"/>
    <n v="956"/>
    <n v="956"/>
    <n v="956"/>
    <n v="956"/>
    <n v="956"/>
    <n v="956"/>
    <n v="956"/>
    <n v="956"/>
    <x v="276"/>
    <m/>
    <m/>
    <m/>
    <n v="11472"/>
    <n v="1"/>
    <n v="11472"/>
    <s v="SI"/>
    <m/>
    <s v="x"/>
    <n v="5500"/>
  </r>
  <r>
    <x v="259"/>
    <s v="3251"/>
    <s v="Gerencia Banca Digital"/>
    <s v="Canales Alternos"/>
    <s v="Canales Presenciales"/>
    <n v="2650"/>
    <s v="Gerencia de Administración y Logística"/>
    <s v="Infraestructura"/>
    <m/>
    <x v="273"/>
    <s v="servicios"/>
    <s v="Muy Alta"/>
    <s v="Alquiler  espacio para Cajero CEREBAN - LA CALER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939"/>
    <n v="939"/>
    <n v="939"/>
    <n v="939"/>
    <n v="939"/>
    <n v="939"/>
    <n v="939"/>
    <n v="939"/>
    <n v="939"/>
    <n v="939"/>
    <n v="939"/>
    <n v="939"/>
    <x v="277"/>
    <m/>
    <m/>
    <m/>
    <n v="11268"/>
    <n v="1"/>
    <n v="11268"/>
    <s v="SI"/>
    <m/>
    <s v="x"/>
    <n v="5500"/>
  </r>
  <r>
    <x v="260"/>
    <s v="3251"/>
    <s v="Gerencia Banca Digital"/>
    <s v="Canales Alternos"/>
    <s v="Canales Presenciales"/>
    <n v="2650"/>
    <s v="Gerencia de Administración y Logística"/>
    <s v="Infraestructura"/>
    <m/>
    <x v="274"/>
    <s v="servicios"/>
    <s v="Muy Alta"/>
    <s v="Alquiler  espacio para Cajero SAN ROQUE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933"/>
    <n v="933"/>
    <n v="933"/>
    <n v="933"/>
    <n v="933"/>
    <n v="933"/>
    <n v="933"/>
    <n v="933"/>
    <n v="933"/>
    <n v="933"/>
    <n v="933"/>
    <n v="933"/>
    <x v="278"/>
    <m/>
    <m/>
    <m/>
    <n v="11196"/>
    <n v="1"/>
    <n v="11196"/>
    <s v="SI"/>
    <m/>
    <s v="x"/>
    <n v="5500"/>
  </r>
  <r>
    <x v="261"/>
    <s v="3251"/>
    <s v="Gerencia Banca Digital"/>
    <s v="Canales Alternos"/>
    <s v="Canales Presenciales"/>
    <n v="2650"/>
    <s v="Gerencia de Administración y Logística"/>
    <s v="Infraestructura"/>
    <m/>
    <x v="275"/>
    <s v="servicios"/>
    <s v="Muy Alta"/>
    <s v="Alquiler  espacio para Cajero SAN GABIN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933"/>
    <n v="933"/>
    <n v="933"/>
    <n v="933"/>
    <n v="933"/>
    <n v="933"/>
    <n v="933"/>
    <n v="933"/>
    <n v="933"/>
    <n v="933"/>
    <n v="933"/>
    <n v="933"/>
    <x v="278"/>
    <m/>
    <m/>
    <m/>
    <n v="11196"/>
    <n v="1"/>
    <n v="11196"/>
    <s v="SI"/>
    <m/>
    <s v="x"/>
    <n v="5500"/>
  </r>
  <r>
    <x v="262"/>
    <s v="3251"/>
    <s v="Gerencia Banca Digital"/>
    <s v="Canales Alternos"/>
    <s v="Canales Presenciales"/>
    <n v="2650"/>
    <s v="Gerencia de Administración y Logística"/>
    <s v="Infraestructura"/>
    <m/>
    <x v="276"/>
    <s v="servicios"/>
    <s v="Muy Alta"/>
    <s v="Alquiler  espacio para Cajero C.C. MEGA PLAZA _x000a_CHORRILLOS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1584"/>
    <n v="1584"/>
    <n v="1584"/>
    <n v="1584"/>
    <n v="1584"/>
    <n v="1584"/>
    <n v="1584"/>
    <x v="279"/>
    <m/>
    <m/>
    <m/>
    <n v="11088"/>
    <n v="1"/>
    <n v="11088"/>
    <s v="SI"/>
    <m/>
    <s v="x"/>
    <n v="5500"/>
  </r>
  <r>
    <x v="263"/>
    <s v="3251"/>
    <s v="Gerencia Banca Digital"/>
    <s v="Canales Alternos"/>
    <s v="Canales Presenciales"/>
    <n v="2650"/>
    <s v="Gerencia de Administración y Logística"/>
    <s v="Infraestructura"/>
    <m/>
    <x v="277"/>
    <s v="servicios"/>
    <s v="Muy Alta"/>
    <s v="Alquiler  espacio para Cajero C.C. MEGA PLAZA _x000a_VILLA  EL SALVADOR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1584"/>
    <n v="1584"/>
    <n v="1584"/>
    <n v="1584"/>
    <n v="1584"/>
    <n v="1584"/>
    <n v="1584"/>
    <x v="279"/>
    <m/>
    <m/>
    <m/>
    <n v="11088"/>
    <n v="1"/>
    <n v="11088"/>
    <s v="SI"/>
    <m/>
    <s v="x"/>
    <n v="5500"/>
  </r>
  <r>
    <x v="264"/>
    <s v="3251"/>
    <s v="Gerencia Banca Digital"/>
    <s v="Canales Alternos"/>
    <s v="Canales Presenciales"/>
    <n v="2650"/>
    <s v="Gerencia de Administración y Logística"/>
    <s v="Infraestructura"/>
    <m/>
    <x v="278"/>
    <s v="servicios"/>
    <s v="Muy Alta"/>
    <s v="Alquiler  espacio para Cajero PLAZA VEA CORTIJ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526"/>
    <n v="1526"/>
    <n v="1526"/>
    <n v="1526"/>
    <n v="1526"/>
    <n v="1526"/>
    <n v="1323"/>
    <n v="0"/>
    <n v="0"/>
    <n v="0"/>
    <n v="0"/>
    <n v="0"/>
    <x v="280"/>
    <m/>
    <m/>
    <m/>
    <n v="10479"/>
    <n v="1"/>
    <n v="10479"/>
    <s v="SI"/>
    <m/>
    <s v="x"/>
    <n v="5500"/>
  </r>
  <r>
    <x v="265"/>
    <s v="3251"/>
    <s v="Gerencia Red de Agencias"/>
    <m/>
    <m/>
    <n v="2650"/>
    <s v="Gerencia de Administración y Logística"/>
    <s v="Infraestructura"/>
    <m/>
    <x v="279"/>
    <s v="servicios"/>
    <s v="Muy Alta"/>
    <s v="Alquiler para funcionamiento de la AGENCIA 3 CORONGO"/>
    <s v="NO"/>
    <x v="2"/>
    <s v="OEI 10: Garantizar la estabilidad operativa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186"/>
    <n v="1186"/>
    <n v="1186"/>
    <n v="1186"/>
    <n v="1186"/>
    <n v="1186"/>
    <n v="1186"/>
    <n v="1186"/>
    <n v="593"/>
    <n v="0"/>
    <n v="0"/>
    <n v="0"/>
    <x v="281"/>
    <m/>
    <m/>
    <m/>
    <n v="10081"/>
    <n v="1"/>
    <n v="10081"/>
    <s v="NO"/>
    <m/>
    <s v="x"/>
    <n v="5500"/>
  </r>
  <r>
    <x v="266"/>
    <s v="3251"/>
    <s v="Gerencia Banca Digital"/>
    <s v="Canales Alternos"/>
    <s v="Canales Presenciales"/>
    <n v="2650"/>
    <s v="Gerencia de Administración y Logística"/>
    <s v="Infraestructura"/>
    <m/>
    <x v="280"/>
    <s v="servicios"/>
    <s v="Muy Alta"/>
    <s v="Alquiler  espacio para Cajero C. C. MRBT2 SAN MIGUEL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1534"/>
    <n v="1587"/>
    <n v="1587"/>
    <n v="1587"/>
    <n v="1587"/>
    <n v="1587"/>
    <x v="282"/>
    <m/>
    <m/>
    <m/>
    <n v="9469"/>
    <n v="1"/>
    <n v="9469"/>
    <s v="SI"/>
    <m/>
    <s v="x"/>
    <n v="5500"/>
  </r>
  <r>
    <x v="267"/>
    <s v="3251"/>
    <s v="Gerencia Banca Digital"/>
    <s v="Canales Alternos"/>
    <s v="Canales Presenciales"/>
    <n v="2650"/>
    <s v="Gerencia de Administración y Logística"/>
    <s v="Infraestructura"/>
    <m/>
    <x v="281"/>
    <s v="servicios"/>
    <s v="Muy Alta"/>
    <s v="Alquiler  espacio para Cajero BOTICAS PERU - SURQUILL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1532"/>
    <n v="1585"/>
    <n v="1585"/>
    <n v="1585"/>
    <n v="1585"/>
    <n v="1585"/>
    <x v="283"/>
    <m/>
    <m/>
    <m/>
    <n v="9457"/>
    <n v="1"/>
    <n v="9457"/>
    <s v="SI"/>
    <m/>
    <s v="x"/>
    <n v="5500"/>
  </r>
  <r>
    <x v="268"/>
    <s v="3251"/>
    <s v="Gerencia Banca Digital"/>
    <s v="Canales Alternos"/>
    <s v="Canales Presenciales"/>
    <n v="2650"/>
    <s v="Gerencia de Administración y Logística"/>
    <s v="Infraestructura"/>
    <m/>
    <x v="282"/>
    <s v="servicios"/>
    <s v="Muy Alta"/>
    <s v="Alquiler  espacio para Cajero FARMACIA UNIVERSAL - LOS OLIVOS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1427"/>
    <n v="1585"/>
    <n v="1585"/>
    <n v="1585"/>
    <n v="1585"/>
    <n v="1585"/>
    <x v="284"/>
    <m/>
    <m/>
    <m/>
    <n v="9352"/>
    <n v="1"/>
    <n v="9352"/>
    <s v="SI"/>
    <m/>
    <s v="x"/>
    <n v="5500"/>
  </r>
  <r>
    <x v="269"/>
    <s v="3251"/>
    <s v="Gerencia Banca Digital"/>
    <s v="Canales Alternos"/>
    <s v="Canales Presenciales"/>
    <n v="2650"/>
    <s v="Gerencia de Administración y Logística"/>
    <s v="Infraestructura"/>
    <m/>
    <x v="283"/>
    <s v="servicios"/>
    <s v="Muy Alta"/>
    <s v="Alquiler  espacio para Cajero BOTICAS PERU - SURC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1374"/>
    <n v="1585"/>
    <n v="1585"/>
    <n v="1585"/>
    <n v="1585"/>
    <n v="1585"/>
    <x v="285"/>
    <m/>
    <m/>
    <m/>
    <n v="9299"/>
    <n v="1"/>
    <n v="9299"/>
    <s v="SI"/>
    <m/>
    <s v="x"/>
    <n v="5500"/>
  </r>
  <r>
    <x v="270"/>
    <s v="3251"/>
    <s v="Gerencia Banca Digital"/>
    <s v="Canales Alternos"/>
    <s v="Canales Presenciales"/>
    <n v="2650"/>
    <s v="Gerencia de Administración y Logística"/>
    <s v="Infraestructura"/>
    <m/>
    <x v="284"/>
    <s v="servicios"/>
    <s v="Muy Alta"/>
    <s v="Alquiler  espacio para Cajero FARMACIA UNIVERSAL - SAN BORJ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1374"/>
    <n v="1585"/>
    <n v="1585"/>
    <n v="1585"/>
    <n v="1585"/>
    <n v="1585"/>
    <x v="285"/>
    <m/>
    <m/>
    <m/>
    <n v="9299"/>
    <n v="1"/>
    <n v="9299"/>
    <s v="SI"/>
    <m/>
    <s v="x"/>
    <n v="5500"/>
  </r>
  <r>
    <x v="271"/>
    <s v="3251"/>
    <s v="Gerencia Banca Digital"/>
    <s v="Canales Alternos"/>
    <s v="Canales Presenciales"/>
    <n v="2650"/>
    <s v="Gerencia de Administración y Logística"/>
    <s v="Infraestructura"/>
    <m/>
    <x v="285"/>
    <s v="servicios"/>
    <s v="Muy Alta"/>
    <s v="Alquiler  espacio para Cajero C.C. EL QUINDE PLAZA IC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1308"/>
    <n v="1308"/>
    <n v="1308"/>
    <n v="1308"/>
    <n v="1308"/>
    <n v="1308"/>
    <n v="1308"/>
    <x v="286"/>
    <m/>
    <m/>
    <m/>
    <n v="9156"/>
    <n v="1"/>
    <n v="9156"/>
    <s v="SI"/>
    <m/>
    <s v="x"/>
    <n v="5500"/>
  </r>
  <r>
    <x v="272"/>
    <s v="3251"/>
    <s v="Gerencia Banca Digital"/>
    <s v="Canales Alternos"/>
    <s v="Canales Presenciales"/>
    <n v="2650"/>
    <s v="Gerencia de Administración y Logística"/>
    <s v="Infraestructura"/>
    <m/>
    <x v="286"/>
    <s v="servicios"/>
    <s v="Muy Alta"/>
    <s v="Alquiler  espacio para Cajero C.C. EL QUINDE CAJAMARC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1308"/>
    <n v="1308"/>
    <n v="1308"/>
    <n v="1308"/>
    <n v="1308"/>
    <n v="1308"/>
    <n v="1308"/>
    <x v="286"/>
    <m/>
    <m/>
    <m/>
    <n v="9156"/>
    <n v="1"/>
    <n v="9156"/>
    <s v="SI"/>
    <m/>
    <s v="x"/>
    <n v="5500"/>
  </r>
  <r>
    <x v="273"/>
    <s v="3251"/>
    <s v="Gerencia Banca Digital"/>
    <s v="Canales Alternos"/>
    <s v="Canales Presenciales"/>
    <n v="2650"/>
    <s v="Gerencia de Administración y Logística"/>
    <s v="Infraestructura"/>
    <m/>
    <x v="287"/>
    <s v="servicios"/>
    <s v="Muy Alta"/>
    <s v="Alquiler  espacio para Cajero SUPERMERCADO CANDY CAMPOY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1436"/>
    <n v="1539"/>
    <n v="1539"/>
    <n v="1539"/>
    <n v="1539"/>
    <n v="1539"/>
    <x v="287"/>
    <m/>
    <m/>
    <m/>
    <n v="9131"/>
    <n v="1"/>
    <n v="9131"/>
    <s v="SI"/>
    <m/>
    <s v="x"/>
    <n v="5500"/>
  </r>
  <r>
    <x v="274"/>
    <s v="3251"/>
    <s v="Gerencia Banca Digital"/>
    <s v="Canales Alternos"/>
    <s v="Canales Presenciales"/>
    <n v="2650"/>
    <s v="Gerencia de Administración y Logística"/>
    <s v="Infraestructura"/>
    <m/>
    <x v="288"/>
    <s v="servicios"/>
    <s v="Muy Alta"/>
    <s v="Alquiler  espacio para Cajero CIENEGUILL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746"/>
    <n v="746"/>
    <n v="746"/>
    <n v="746"/>
    <n v="746"/>
    <n v="746"/>
    <n v="746"/>
    <n v="746"/>
    <n v="746"/>
    <n v="746"/>
    <n v="746"/>
    <n v="746"/>
    <x v="288"/>
    <m/>
    <m/>
    <m/>
    <n v="8952"/>
    <n v="1"/>
    <n v="8952"/>
    <s v="SI"/>
    <m/>
    <s v="x"/>
    <n v="5500"/>
  </r>
  <r>
    <x v="275"/>
    <s v="3251"/>
    <s v="Gerencia Banca Digital"/>
    <s v="Canales Alternos"/>
    <s v="Canales Presenciales"/>
    <n v="2650"/>
    <s v="Gerencia de Administración y Logística"/>
    <s v="Infraestructura"/>
    <m/>
    <x v="289"/>
    <s v="servicios"/>
    <s v="Muy Alta"/>
    <s v="Alquiler  espacio para Cajero CENTRO COMERCIAL PLAZA DEL SOL ICA - 1726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445"/>
    <n v="1212"/>
    <n v="1212"/>
    <n v="1212"/>
    <n v="1212"/>
    <n v="1212"/>
    <n v="1212"/>
    <n v="1212"/>
    <x v="289"/>
    <m/>
    <m/>
    <m/>
    <n v="8929"/>
    <n v="1"/>
    <n v="8929"/>
    <s v="SI"/>
    <m/>
    <s v="x"/>
    <n v="5500"/>
  </r>
  <r>
    <x v="276"/>
    <s v="3251"/>
    <s v="Gerencia Banca Digital"/>
    <s v="Canales Alternos"/>
    <s v="Canales Presenciales"/>
    <n v="2650"/>
    <s v="Gerencia de Administración y Logística"/>
    <s v="Infraestructura"/>
    <m/>
    <x v="283"/>
    <s v="servicios"/>
    <s v="Muy Alta"/>
    <s v="Alquiler  espacio para Cajero BOTICAS PERU - SURC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441"/>
    <n v="1441"/>
    <n v="1441"/>
    <n v="1441"/>
    <n v="1441"/>
    <n v="1441"/>
    <n v="193"/>
    <n v="0"/>
    <n v="0"/>
    <n v="0"/>
    <n v="0"/>
    <n v="0"/>
    <x v="290"/>
    <m/>
    <m/>
    <m/>
    <n v="8839"/>
    <n v="1"/>
    <n v="8839"/>
    <s v="SI"/>
    <m/>
    <s v="x"/>
    <n v="5500"/>
  </r>
  <r>
    <x v="277"/>
    <s v="3251"/>
    <s v="Gerencia Banca Digital"/>
    <s v="Canales Alternos"/>
    <s v="Canales Presenciales"/>
    <n v="2650"/>
    <s v="Gerencia de Administración y Logística"/>
    <s v="Infraestructura"/>
    <m/>
    <x v="284"/>
    <s v="servicios"/>
    <s v="Muy Alta"/>
    <s v="Alquiler  espacio para Cajero FARMACIA UNIVERSAL - SAN BORJ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441"/>
    <n v="1441"/>
    <n v="1441"/>
    <n v="1441"/>
    <n v="1441"/>
    <n v="1441"/>
    <n v="193"/>
    <n v="0"/>
    <n v="0"/>
    <n v="0"/>
    <n v="0"/>
    <n v="0"/>
    <x v="290"/>
    <m/>
    <m/>
    <m/>
    <n v="8839"/>
    <n v="1"/>
    <n v="8839"/>
    <s v="SI"/>
    <m/>
    <s v="x"/>
    <n v="5500"/>
  </r>
  <r>
    <x v="278"/>
    <s v="3251"/>
    <s v="Gerencia Banca Digital"/>
    <s v="Canales Alternos"/>
    <s v="Canales Presenciales"/>
    <n v="2650"/>
    <s v="Gerencia de Administración y Logística"/>
    <s v="Infraestructura"/>
    <m/>
    <x v="282"/>
    <s v="servicios"/>
    <s v="Muy Alta"/>
    <s v="Alquiler  espacio para Cajero FARMACIA UNIVERSAL - LOS OLIVO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441"/>
    <n v="1441"/>
    <n v="1441"/>
    <n v="1441"/>
    <n v="1441"/>
    <n v="1441"/>
    <n v="145"/>
    <n v="0"/>
    <n v="0"/>
    <n v="0"/>
    <n v="0"/>
    <n v="0"/>
    <x v="291"/>
    <m/>
    <m/>
    <m/>
    <n v="8791"/>
    <n v="1"/>
    <n v="8791"/>
    <s v="SI"/>
    <m/>
    <s v="x"/>
    <n v="5500"/>
  </r>
  <r>
    <x v="279"/>
    <s v="3251"/>
    <s v="Gerencia Banca Digital"/>
    <s v="Canales Alternos"/>
    <s v="Canales Presenciales"/>
    <n v="2650"/>
    <s v="Gerencia de Administración y Logística"/>
    <s v="Infraestructura"/>
    <m/>
    <x v="280"/>
    <s v="servicios"/>
    <s v="Muy Alta"/>
    <s v="Alquiler  espacio para Cajero C. C. MRBT2 SAN MIGUEL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442"/>
    <n v="1442"/>
    <n v="1442"/>
    <n v="1442"/>
    <n v="1442"/>
    <n v="1442"/>
    <n v="49"/>
    <n v="0"/>
    <n v="0"/>
    <n v="0"/>
    <n v="0"/>
    <n v="0"/>
    <x v="292"/>
    <m/>
    <m/>
    <m/>
    <n v="8701"/>
    <n v="1"/>
    <n v="8701"/>
    <s v="SI"/>
    <m/>
    <s v="x"/>
    <n v="5500"/>
  </r>
  <r>
    <x v="280"/>
    <s v="3251"/>
    <s v="Gerencia Banca Digital"/>
    <s v="Canales Alternos"/>
    <s v="Canales Presenciales"/>
    <n v="2650"/>
    <s v="Gerencia de Administración y Logística"/>
    <s v="Infraestructura"/>
    <m/>
    <x v="281"/>
    <s v="servicios"/>
    <s v="Muy Alta"/>
    <s v="Alquiler  espacio para Cajero BOTICAS PERU - SURQUILL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441"/>
    <n v="1441"/>
    <n v="1441"/>
    <n v="1441"/>
    <n v="1441"/>
    <n v="1441"/>
    <n v="49"/>
    <n v="0"/>
    <n v="0"/>
    <n v="0"/>
    <n v="0"/>
    <n v="0"/>
    <x v="293"/>
    <m/>
    <m/>
    <m/>
    <n v="8695"/>
    <n v="1"/>
    <n v="8695"/>
    <s v="SI"/>
    <m/>
    <s v="x"/>
    <n v="5500"/>
  </r>
  <r>
    <x v="281"/>
    <s v="3251"/>
    <s v="Gerencia Banca Digital"/>
    <s v="Canales Alternos"/>
    <s v="Canales Presenciales"/>
    <n v="2650"/>
    <s v="Gerencia de Administración y Logística"/>
    <s v="Infraestructura"/>
    <m/>
    <x v="278"/>
    <s v="servicios"/>
    <s v="Muy Alta"/>
    <s v="Alquiler  espacio para Cajero PLAZA VEA CORTIJ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224"/>
    <n v="1678"/>
    <n v="1678"/>
    <n v="1678"/>
    <n v="1678"/>
    <n v="1678"/>
    <x v="294"/>
    <m/>
    <m/>
    <m/>
    <n v="8614"/>
    <n v="1"/>
    <n v="8614"/>
    <s v="SI"/>
    <m/>
    <s v="x"/>
    <n v="5500"/>
  </r>
  <r>
    <x v="282"/>
    <s v="3251"/>
    <s v="Gerencia Banca Digital"/>
    <s v="Canales Alternos"/>
    <s v="Canales Presenciales"/>
    <n v="2650"/>
    <s v="Gerencia de Administración y Logística"/>
    <s v="Infraestructura"/>
    <m/>
    <x v="287"/>
    <s v="servicios"/>
    <s v="Muy Alta"/>
    <s v="Alquiler  espacio para Cajero SUPERMERCADO CANDY CAMPOY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399"/>
    <n v="1399"/>
    <n v="1399"/>
    <n v="1399"/>
    <n v="1399"/>
    <n v="1399"/>
    <n v="94"/>
    <n v="0"/>
    <n v="0"/>
    <n v="0"/>
    <n v="0"/>
    <n v="0"/>
    <x v="295"/>
    <m/>
    <m/>
    <m/>
    <n v="8488"/>
    <n v="1"/>
    <n v="8488"/>
    <s v="SI"/>
    <m/>
    <s v="x"/>
    <n v="5500"/>
  </r>
  <r>
    <x v="283"/>
    <s v="3251"/>
    <s v="Gerencia Banca Digital"/>
    <s v="Canales Alternos"/>
    <s v="Canales Presenciales"/>
    <n v="2650"/>
    <s v="Gerencia de Administración y Logística"/>
    <s v="Infraestructura"/>
    <m/>
    <x v="254"/>
    <s v="servicios"/>
    <s v="Muy Alta"/>
    <s v="Alquiler  espacio para Cajero OPEN PLAZA - PIUR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034"/>
    <n v="2034"/>
    <n v="2034"/>
    <n v="1560"/>
    <n v="0"/>
    <n v="0"/>
    <n v="0"/>
    <n v="0"/>
    <n v="0"/>
    <n v="0"/>
    <n v="0"/>
    <n v="0"/>
    <x v="296"/>
    <m/>
    <m/>
    <m/>
    <n v="7662"/>
    <n v="1"/>
    <n v="7662"/>
    <s v="SI"/>
    <m/>
    <s v="x"/>
    <n v="5500"/>
  </r>
  <r>
    <x v="284"/>
    <s v="3251"/>
    <s v="Gerencia Banca Digital"/>
    <s v="Canales Alternos"/>
    <s v="Canales Presenciales"/>
    <n v="2650"/>
    <s v="Gerencia de Administración y Logística"/>
    <s v="Infraestructura"/>
    <m/>
    <x v="290"/>
    <s v="servicios"/>
    <s v="Muy Alta"/>
    <s v="Alquiler  espacio para Cajero CENTRO COMERCIAL PLAZA DEL SOL HUACH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102"/>
    <n v="1102"/>
    <n v="1102"/>
    <n v="1102"/>
    <n v="1102"/>
    <n v="1102"/>
    <n v="919"/>
    <n v="0"/>
    <n v="0"/>
    <n v="0"/>
    <n v="0"/>
    <n v="0"/>
    <x v="297"/>
    <m/>
    <m/>
    <m/>
    <n v="7531"/>
    <n v="1"/>
    <n v="7531"/>
    <s v="SI"/>
    <m/>
    <s v="x"/>
    <n v="5500"/>
  </r>
  <r>
    <x v="285"/>
    <s v="3251"/>
    <s v="Gerencia Banca Digital"/>
    <s v="Canales Alternos"/>
    <s v="Canales Presenciales"/>
    <n v="2650"/>
    <s v="Gerencia de Administración y Logística"/>
    <s v="Infraestructura"/>
    <m/>
    <x v="276"/>
    <s v="servicios"/>
    <s v="Muy Alta"/>
    <s v="Alquiler  espacio para Cajero C.C. MEGA PLAZA _x000a_CHORRILLO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440"/>
    <n v="1440"/>
    <n v="1440"/>
    <n v="1440"/>
    <n v="1440"/>
    <n v="0"/>
    <n v="0"/>
    <n v="0"/>
    <n v="0"/>
    <n v="0"/>
    <n v="0"/>
    <n v="0"/>
    <x v="298"/>
    <m/>
    <m/>
    <m/>
    <n v="7200"/>
    <n v="1"/>
    <n v="7200"/>
    <s v="SI"/>
    <m/>
    <s v="x"/>
    <n v="5500"/>
  </r>
  <r>
    <x v="286"/>
    <s v="3251"/>
    <s v="Gerencia Banca Digital"/>
    <s v="Canales Alternos"/>
    <s v="Canales Presenciales"/>
    <n v="2650"/>
    <s v="Gerencia de Administración y Logística"/>
    <s v="Infraestructura"/>
    <m/>
    <x v="277"/>
    <s v="servicios"/>
    <s v="Muy Alta"/>
    <s v="Alquiler  espacio para Cajero C.C. MEGA PLAZA _x000a_VILLA  EL SALVADOR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440"/>
    <n v="1440"/>
    <n v="1440"/>
    <n v="1440"/>
    <n v="1440"/>
    <n v="0"/>
    <n v="0"/>
    <n v="0"/>
    <n v="0"/>
    <n v="0"/>
    <n v="0"/>
    <n v="0"/>
    <x v="298"/>
    <m/>
    <m/>
    <m/>
    <n v="7200"/>
    <n v="1"/>
    <n v="7200"/>
    <s v="SI"/>
    <m/>
    <s v="x"/>
    <n v="5500"/>
  </r>
  <r>
    <x v="287"/>
    <s v="3251"/>
    <s v="Gerencia Banca Digital"/>
    <s v="Canales Alternos"/>
    <s v="Canales Presenciales"/>
    <n v="2650"/>
    <s v="Gerencia de Administración y Logística"/>
    <s v="Infraestructura"/>
    <m/>
    <x v="290"/>
    <s v="servicios"/>
    <s v="Muy Alta"/>
    <s v="Alquiler  espacio para Cajero CENTRO COMERCIAL PLAZA DEL SOL HUACH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202"/>
    <n v="1212"/>
    <n v="1212"/>
    <n v="1212"/>
    <n v="1212"/>
    <n v="1212"/>
    <x v="299"/>
    <m/>
    <m/>
    <m/>
    <n v="6262"/>
    <n v="1"/>
    <n v="6262"/>
    <s v="SI"/>
    <m/>
    <s v="x"/>
    <n v="5500"/>
  </r>
  <r>
    <x v="288"/>
    <s v="3251"/>
    <s v="Gerencia Banca Digital"/>
    <s v="Canales Alternos"/>
    <s v="Canales Presenciales"/>
    <n v="2650"/>
    <s v="Gerencia de Administración y Logística"/>
    <s v="Infraestructura"/>
    <m/>
    <x v="286"/>
    <s v="servicios"/>
    <s v="Muy Alta"/>
    <s v="Alquiler  espacio para Cajero C.C. EL QUINDE CAJAMARC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189"/>
    <n v="1189"/>
    <n v="1189"/>
    <n v="1189"/>
    <n v="1189"/>
    <n v="0"/>
    <n v="0"/>
    <n v="0"/>
    <n v="0"/>
    <n v="0"/>
    <n v="0"/>
    <n v="0"/>
    <x v="300"/>
    <m/>
    <m/>
    <m/>
    <n v="5945"/>
    <n v="1"/>
    <n v="5945"/>
    <s v="SI"/>
    <m/>
    <s v="x"/>
    <n v="5500"/>
  </r>
  <r>
    <x v="289"/>
    <s v="3251"/>
    <s v="Gerencia Banca Digital"/>
    <s v="Canales Alternos"/>
    <s v="Canales Presenciales"/>
    <n v="2650"/>
    <s v="Gerencia de Administración y Logística"/>
    <s v="Infraestructura"/>
    <m/>
    <x v="285"/>
    <s v="servicios"/>
    <s v="Muy Alta"/>
    <s v="Alquiler  espacio para Cajero C.C. EL QUINDE PLAZA IC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189"/>
    <n v="1189"/>
    <n v="1189"/>
    <n v="1189"/>
    <n v="1189"/>
    <n v="0"/>
    <n v="0"/>
    <n v="0"/>
    <n v="0"/>
    <n v="0"/>
    <n v="0"/>
    <n v="0"/>
    <x v="300"/>
    <m/>
    <m/>
    <m/>
    <n v="5945"/>
    <n v="1"/>
    <n v="5945"/>
    <s v="SI"/>
    <m/>
    <s v="x"/>
    <n v="5500"/>
  </r>
  <r>
    <x v="290"/>
    <s v="3251"/>
    <s v="Gerencia Banca Digital"/>
    <s v="Canales Alternos"/>
    <s v="Canales Presenciales"/>
    <n v="2650"/>
    <s v="Gerencia de Administración y Logística"/>
    <s v="Infraestructura"/>
    <m/>
    <x v="244"/>
    <s v="servicios"/>
    <s v="Muy Alta"/>
    <s v="Alquiler  espacio para Cajero C.C. REAL PLAZA _x000a_CUSC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940"/>
    <n v="1940"/>
    <n v="1940"/>
    <n v="0"/>
    <n v="0"/>
    <n v="0"/>
    <n v="0"/>
    <n v="0"/>
    <n v="0"/>
    <n v="0"/>
    <n v="0"/>
    <n v="0"/>
    <x v="301"/>
    <m/>
    <m/>
    <m/>
    <n v="5820"/>
    <n v="1"/>
    <n v="5820"/>
    <s v="SI"/>
    <m/>
    <s v="x"/>
    <n v="5500"/>
  </r>
  <r>
    <x v="291"/>
    <s v="3251"/>
    <s v="Gerencia Banca Digital"/>
    <s v="Canales Alternos"/>
    <s v="Canales Presenciales"/>
    <n v="2650"/>
    <s v="Gerencia de Administración y Logística"/>
    <s v="Infraestructura"/>
    <m/>
    <x v="248"/>
    <s v="servicios"/>
    <s v="Muy Alta"/>
    <s v="Alquiler  espacio para Cajero C.C. REAL PLAZA PR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940"/>
    <n v="1940"/>
    <n v="1940"/>
    <n v="0"/>
    <n v="0"/>
    <n v="0"/>
    <n v="0"/>
    <n v="0"/>
    <n v="0"/>
    <n v="0"/>
    <n v="0"/>
    <n v="0"/>
    <x v="301"/>
    <m/>
    <m/>
    <m/>
    <n v="5820"/>
    <n v="1"/>
    <n v="5820"/>
    <s v="SI"/>
    <m/>
    <s v="x"/>
    <n v="5500"/>
  </r>
  <r>
    <x v="292"/>
    <s v="3251"/>
    <s v="Gerencia Banca Digital"/>
    <s v="Canales Alternos"/>
    <s v="Canales Presenciales"/>
    <n v="2650"/>
    <s v="Gerencia de Administración y Logística"/>
    <s v="Infraestructura"/>
    <m/>
    <x v="250"/>
    <s v="servicios"/>
    <s v="Muy Alta"/>
    <s v="Alquiler  espacio para Cajero C.C. REAL PLAZA HUANCAY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940"/>
    <n v="1940"/>
    <n v="1940"/>
    <n v="0"/>
    <n v="0"/>
    <n v="0"/>
    <n v="0"/>
    <n v="0"/>
    <n v="0"/>
    <n v="0"/>
    <n v="0"/>
    <n v="0"/>
    <x v="301"/>
    <m/>
    <m/>
    <m/>
    <n v="5820"/>
    <n v="1"/>
    <n v="5820"/>
    <s v="SI"/>
    <m/>
    <s v="x"/>
    <n v="5500"/>
  </r>
  <r>
    <x v="293"/>
    <s v="3251"/>
    <s v="Gerencia Banca Digital"/>
    <s v="Canales Alternos"/>
    <s v="Canales Presenciales"/>
    <n v="2650"/>
    <s v="Gerencia de Administración y Logística"/>
    <s v="Infraestructura"/>
    <m/>
    <x v="245"/>
    <s v="servicios"/>
    <s v="Muy Alta"/>
    <s v="Alquiler  espacio para Cajero C.C. REAL PLAZA CENTRO CÍVIC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940"/>
    <n v="1940"/>
    <n v="1940"/>
    <n v="0"/>
    <n v="0"/>
    <n v="0"/>
    <n v="0"/>
    <n v="0"/>
    <n v="0"/>
    <n v="0"/>
    <n v="0"/>
    <n v="0"/>
    <x v="301"/>
    <m/>
    <m/>
    <m/>
    <n v="5820"/>
    <n v="1"/>
    <n v="5820"/>
    <s v="SI"/>
    <m/>
    <s v="x"/>
    <n v="5500"/>
  </r>
  <r>
    <x v="294"/>
    <s v="3251"/>
    <s v="Gerencia Banca Digital"/>
    <s v="Canales Alternos"/>
    <s v="Canales Presenciales"/>
    <n v="2650"/>
    <s v="Gerencia de Administración y Logística"/>
    <s v="Infraestructura"/>
    <m/>
    <x v="249"/>
    <s v="servicios"/>
    <s v="Muy Alta"/>
    <s v="Alquiler  espacio para Cajero C.C. REAL PLAZA SALAVERRY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940"/>
    <n v="1940"/>
    <n v="1940"/>
    <n v="0"/>
    <n v="0"/>
    <n v="0"/>
    <n v="0"/>
    <n v="0"/>
    <n v="0"/>
    <n v="0"/>
    <n v="0"/>
    <n v="0"/>
    <x v="301"/>
    <m/>
    <m/>
    <m/>
    <n v="5820"/>
    <n v="1"/>
    <n v="5820"/>
    <s v="SI"/>
    <m/>
    <s v="x"/>
    <n v="5500"/>
  </r>
  <r>
    <x v="295"/>
    <s v="3251"/>
    <s v="Gerencia Banca Digital"/>
    <s v="Canales Alternos"/>
    <s v="Canales Presenciales"/>
    <n v="2650"/>
    <s v="Gerencia de Administración y Logística"/>
    <s v="Infraestructura"/>
    <m/>
    <x v="246"/>
    <s v="servicios"/>
    <s v="Muy Alta"/>
    <s v="Alquiler  espacio para Cajero C.C. REAL PLAZA AREQUIP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940"/>
    <n v="1940"/>
    <n v="1940"/>
    <n v="0"/>
    <n v="0"/>
    <n v="0"/>
    <n v="0"/>
    <n v="0"/>
    <n v="0"/>
    <n v="0"/>
    <n v="0"/>
    <n v="0"/>
    <x v="301"/>
    <m/>
    <m/>
    <m/>
    <n v="5820"/>
    <n v="1"/>
    <n v="5820"/>
    <s v="SI"/>
    <m/>
    <s v="x"/>
    <n v="5500"/>
  </r>
  <r>
    <x v="296"/>
    <s v="3251"/>
    <s v="Gerencia Banca Digital"/>
    <s v="Canales Alternos"/>
    <s v="Canales Presenciales"/>
    <n v="2650"/>
    <s v="Gerencia de Administración y Logística"/>
    <s v="Infraestructura"/>
    <m/>
    <x v="247"/>
    <s v="servicios"/>
    <s v="Muy Alta"/>
    <s v="Alquiler  espacio para Cajero C.C. REAL PLAZA CHICLAY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940"/>
    <n v="1940"/>
    <n v="1940"/>
    <n v="0"/>
    <n v="0"/>
    <n v="0"/>
    <n v="0"/>
    <n v="0"/>
    <n v="0"/>
    <n v="0"/>
    <n v="0"/>
    <n v="0"/>
    <x v="301"/>
    <m/>
    <m/>
    <m/>
    <n v="5820"/>
    <n v="1"/>
    <n v="5820"/>
    <s v="SI"/>
    <m/>
    <s v="x"/>
    <n v="5500"/>
  </r>
  <r>
    <x v="297"/>
    <s v="3251"/>
    <s v="Gerencia Banca Digital"/>
    <s v="Canales Alternos"/>
    <s v="Canales Presenciales"/>
    <n v="2650"/>
    <s v="Gerencia de Administración y Logística"/>
    <s v="Infraestructura"/>
    <m/>
    <x v="256"/>
    <s v="servicios"/>
    <s v="Muy Alta"/>
    <s v="Alquiler  espacio para Cajero C.C. REAL PLAZA _x000a_PRIMAVER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849"/>
    <n v="1849"/>
    <n v="1849"/>
    <n v="0"/>
    <n v="0"/>
    <n v="0"/>
    <n v="0"/>
    <n v="0"/>
    <n v="0"/>
    <n v="0"/>
    <n v="0"/>
    <n v="0"/>
    <x v="302"/>
    <m/>
    <m/>
    <m/>
    <n v="5547"/>
    <n v="1"/>
    <n v="5547"/>
    <s v="SI"/>
    <m/>
    <s v="x"/>
    <n v="5500"/>
  </r>
  <r>
    <x v="298"/>
    <s v="3251"/>
    <s v="Gerencia Banca Digital"/>
    <s v="Canales Alternos"/>
    <s v="Canales Presenciales"/>
    <n v="2650"/>
    <s v="Gerencia de Administración y Logística"/>
    <s v="Infraestructura"/>
    <m/>
    <x v="255"/>
    <s v="servicios"/>
    <s v="Muy Alta"/>
    <s v="Alquiler  espacio para Cajero C.C. REAL PLAZA _x000a_CENTRO CÍVIC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849"/>
    <n v="1849"/>
    <n v="1849"/>
    <n v="0"/>
    <n v="0"/>
    <n v="0"/>
    <n v="0"/>
    <n v="0"/>
    <n v="0"/>
    <n v="0"/>
    <n v="0"/>
    <n v="0"/>
    <x v="302"/>
    <m/>
    <m/>
    <m/>
    <n v="5547"/>
    <n v="1"/>
    <n v="5547"/>
    <s v="SI"/>
    <m/>
    <s v="x"/>
    <n v="5500"/>
  </r>
  <r>
    <x v="299"/>
    <s v="3251"/>
    <s v="Gerencia Banca Digital"/>
    <s v="Canales Alternos"/>
    <s v="Canales Presenciales"/>
    <n v="2650"/>
    <s v="Gerencia de Administración y Logística"/>
    <s v="Infraestructura"/>
    <m/>
    <x v="291"/>
    <s v="servicios"/>
    <s v="Muy Alta"/>
    <s v="Alquiler  espacio para Cajero C.C. CAMINOS DEL INC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451"/>
    <n v="451"/>
    <n v="451"/>
    <n v="451"/>
    <n v="451"/>
    <n v="451"/>
    <n v="451"/>
    <n v="451"/>
    <n v="451"/>
    <n v="451"/>
    <n v="451"/>
    <n v="451"/>
    <x v="303"/>
    <m/>
    <m/>
    <m/>
    <n v="5412"/>
    <n v="1"/>
    <n v="5412"/>
    <s v="SI"/>
    <m/>
    <s v="x"/>
    <n v="5500"/>
  </r>
  <r>
    <x v="300"/>
    <s v="3251"/>
    <s v="Gerencia Banca Digital"/>
    <s v="Canales Alternos"/>
    <s v="Canales Presenciales"/>
    <n v="2650"/>
    <s v="Gerencia de Administración y Logística"/>
    <s v="Infraestructura"/>
    <m/>
    <x v="289"/>
    <s v="servicios"/>
    <s v="Muy Alta"/>
    <s v="Alquiler  espacio para Cajero CENTRO COMERCIAL PLAZA DEL SOL ICA - 1726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102"/>
    <n v="1102"/>
    <n v="1102"/>
    <n v="1102"/>
    <n v="698"/>
    <n v="0"/>
    <n v="0"/>
    <n v="0"/>
    <n v="0"/>
    <n v="0"/>
    <n v="0"/>
    <n v="0"/>
    <x v="304"/>
    <m/>
    <m/>
    <m/>
    <n v="5106"/>
    <n v="1"/>
    <n v="5106"/>
    <s v="SI"/>
    <m/>
    <s v="x"/>
    <n v="5500"/>
  </r>
  <r>
    <x v="301"/>
    <s v="3251"/>
    <s v="Gerencia Banca Digital"/>
    <s v="Canales Alternos"/>
    <s v="Canales Presenciales"/>
    <n v="2650"/>
    <s v="Gerencia de Administración y Logística"/>
    <s v="Infraestructura"/>
    <m/>
    <x v="226"/>
    <s v="servicios"/>
    <s v="Muy Alta"/>
    <s v="Alquiler  espacio para Cajero OPEN PLAZA - HUANCAY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2034"/>
    <n v="2034"/>
    <n v="1017"/>
    <n v="0"/>
    <n v="0"/>
    <n v="0"/>
    <n v="0"/>
    <n v="0"/>
    <n v="0"/>
    <n v="0"/>
    <n v="0"/>
    <n v="0"/>
    <x v="305"/>
    <m/>
    <m/>
    <m/>
    <n v="5085"/>
    <n v="1"/>
    <n v="5085"/>
    <s v="SI"/>
    <m/>
    <s v="x"/>
    <n v="5500"/>
  </r>
  <r>
    <x v="302"/>
    <s v="3251"/>
    <s v="Gerencia Banca Digital"/>
    <s v="Canales Alternos"/>
    <s v="Canales Presenciales"/>
    <n v="2650"/>
    <s v="Gerencia de Administración y Logística"/>
    <s v="Infraestructura"/>
    <m/>
    <x v="292"/>
    <s v="servicios"/>
    <s v="Muy Alta"/>
    <s v="Alquiler  espacio para Cajero SERPOST CATACAOS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420"/>
    <n v="420"/>
    <n v="420"/>
    <n v="420"/>
    <n v="420"/>
    <n v="420"/>
    <n v="420"/>
    <n v="420"/>
    <n v="420"/>
    <n v="420"/>
    <n v="420"/>
    <n v="420"/>
    <x v="306"/>
    <m/>
    <m/>
    <m/>
    <n v="5040"/>
    <n v="1"/>
    <n v="5040"/>
    <s v="SI"/>
    <m/>
    <s v="x"/>
    <n v="5500"/>
  </r>
  <r>
    <x v="303"/>
    <s v="3251"/>
    <s v="Gerencia Banca Digital"/>
    <s v="Canales Alternos"/>
    <s v="Canales Presenciales"/>
    <n v="2650"/>
    <s v="Gerencia de Administración y Logística"/>
    <s v="Infraestructura"/>
    <m/>
    <x v="293"/>
    <s v="servicios"/>
    <s v="Muy Alta"/>
    <s v="Alquiler  espacio para Cajero SERPOST JESÚS MARÍ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420"/>
    <n v="420"/>
    <n v="420"/>
    <n v="420"/>
    <n v="420"/>
    <n v="420"/>
    <n v="420"/>
    <n v="420"/>
    <n v="420"/>
    <n v="420"/>
    <n v="420"/>
    <n v="420"/>
    <x v="306"/>
    <m/>
    <m/>
    <m/>
    <n v="5040"/>
    <n v="1"/>
    <n v="5040"/>
    <s v="SI"/>
    <m/>
    <s v="x"/>
    <n v="5500"/>
  </r>
  <r>
    <x v="304"/>
    <s v="3251"/>
    <s v="Gerencia Banca Digital"/>
    <s v="Canales Alternos"/>
    <s v="Canales Presenciales"/>
    <n v="2650"/>
    <s v="Gerencia de Administración y Logística"/>
    <s v="Infraestructura"/>
    <m/>
    <x v="294"/>
    <s v="servicios"/>
    <s v="Muy Alta"/>
    <s v="Alquiler  espacio para Cajero SERPOST CHICLAY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420"/>
    <n v="420"/>
    <n v="420"/>
    <n v="420"/>
    <n v="420"/>
    <n v="420"/>
    <n v="420"/>
    <n v="420"/>
    <n v="420"/>
    <n v="420"/>
    <n v="420"/>
    <n v="420"/>
    <x v="306"/>
    <m/>
    <m/>
    <m/>
    <n v="5040"/>
    <n v="1"/>
    <n v="5040"/>
    <s v="SI"/>
    <m/>
    <s v="x"/>
    <n v="5500"/>
  </r>
  <r>
    <x v="305"/>
    <s v="3251"/>
    <s v="Gerencia Banca Digital"/>
    <s v="Canales Alternos"/>
    <s v="Canales Presenciales"/>
    <n v="2650"/>
    <s v="Gerencia de Administración y Logística"/>
    <s v="Infraestructura"/>
    <m/>
    <x v="295"/>
    <s v="servicios"/>
    <s v="Muy Alta"/>
    <s v="Alquiler  espacio para Cajero SERPOST SAN MARTÍN DE PORRES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420"/>
    <n v="420"/>
    <n v="420"/>
    <n v="420"/>
    <n v="420"/>
    <n v="420"/>
    <n v="420"/>
    <n v="420"/>
    <n v="420"/>
    <n v="420"/>
    <n v="420"/>
    <n v="420"/>
    <x v="306"/>
    <m/>
    <m/>
    <m/>
    <n v="5040"/>
    <n v="1"/>
    <n v="5040"/>
    <s v="SI"/>
    <m/>
    <s v="x"/>
    <n v="5500"/>
  </r>
  <r>
    <x v="306"/>
    <s v="3251"/>
    <s v="Gerencia Banca Digital"/>
    <s v="Canales Alternos"/>
    <s v="Canales Presenciales"/>
    <n v="2650"/>
    <s v="Gerencia de Administración y Logística"/>
    <s v="Infraestructura"/>
    <m/>
    <x v="296"/>
    <s v="servicios"/>
    <s v="Muy Alta"/>
    <s v="Alquiler  espacio para Cajero SERPOST CHINCHA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420"/>
    <n v="420"/>
    <n v="420"/>
    <n v="420"/>
    <n v="420"/>
    <n v="420"/>
    <n v="420"/>
    <n v="420"/>
    <n v="420"/>
    <n v="420"/>
    <n v="420"/>
    <n v="420"/>
    <x v="306"/>
    <m/>
    <m/>
    <m/>
    <n v="5040"/>
    <n v="1"/>
    <n v="5040"/>
    <s v="SI"/>
    <m/>
    <s v="x"/>
    <n v="5500"/>
  </r>
  <r>
    <x v="307"/>
    <s v="3251"/>
    <s v="Gerencia Banca Digital"/>
    <s v="Canales Alternos"/>
    <s v="Canales Presenciales"/>
    <n v="2650"/>
    <s v="Gerencia de Administración y Logística"/>
    <s v="Infraestructura"/>
    <m/>
    <x v="297"/>
    <s v="servicios"/>
    <s v="Muy Alta"/>
    <s v="Alquiler  espacio para Cajero SERPOST ANDAHUAYLAS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420"/>
    <n v="420"/>
    <n v="420"/>
    <n v="420"/>
    <n v="420"/>
    <n v="420"/>
    <n v="420"/>
    <n v="420"/>
    <n v="420"/>
    <n v="420"/>
    <n v="420"/>
    <n v="420"/>
    <x v="306"/>
    <m/>
    <m/>
    <m/>
    <n v="5040"/>
    <n v="1"/>
    <n v="5040"/>
    <s v="SI"/>
    <m/>
    <s v="x"/>
    <n v="5500"/>
  </r>
  <r>
    <x v="308"/>
    <s v="3251"/>
    <s v="Gerencia Banca Digital"/>
    <s v="Canales Alternos"/>
    <s v="Canales Presenciales"/>
    <n v="2650"/>
    <s v="Gerencia de Administración y Logística"/>
    <s v="Infraestructura"/>
    <m/>
    <x v="269"/>
    <s v="servicios"/>
    <s v="Muy Alta"/>
    <s v="Alquiler  espacio para Cajero C.C. REAL PLAZA _x000a_PIUR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541"/>
    <n v="1541"/>
    <n v="1541"/>
    <n v="0"/>
    <n v="0"/>
    <n v="0"/>
    <n v="0"/>
    <n v="0"/>
    <n v="0"/>
    <n v="0"/>
    <n v="0"/>
    <n v="0"/>
    <x v="307"/>
    <m/>
    <m/>
    <m/>
    <n v="4623"/>
    <n v="1"/>
    <n v="4623"/>
    <s v="SI"/>
    <m/>
    <s v="x"/>
    <n v="5500"/>
  </r>
  <r>
    <x v="309"/>
    <s v="3251"/>
    <s v="Gerencia Banca Digital"/>
    <s v="Canales Alternos"/>
    <s v="Canales Presenciales"/>
    <n v="2650"/>
    <s v="Gerencia de Administración y Logística"/>
    <s v="Infraestructura"/>
    <m/>
    <x v="270"/>
    <s v="servicios"/>
    <s v="Muy Alta"/>
    <s v="Alquiler  espacio para Cajero C.C. REAL PLAZA _x000a_SANTA CLAR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541"/>
    <n v="1541"/>
    <n v="1541"/>
    <n v="0"/>
    <n v="0"/>
    <n v="0"/>
    <n v="0"/>
    <n v="0"/>
    <n v="0"/>
    <n v="0"/>
    <n v="0"/>
    <n v="0"/>
    <x v="307"/>
    <m/>
    <m/>
    <m/>
    <n v="4623"/>
    <n v="1"/>
    <n v="4623"/>
    <s v="SI"/>
    <m/>
    <s v="x"/>
    <n v="5500"/>
  </r>
  <r>
    <x v="310"/>
    <s v="3251"/>
    <s v="Gerencia Banca Digital"/>
    <s v="Canales Alternos"/>
    <s v="Canales Presenciales"/>
    <n v="2650"/>
    <s v="Gerencia de Administración y Logística"/>
    <s v="Infraestructura"/>
    <m/>
    <x v="268"/>
    <s v="servicios"/>
    <s v="Muy Alta"/>
    <s v="Alquiler  espacio para Cajero C.C. REAL PLAZA _x000a_CAJAMARC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541"/>
    <n v="1541"/>
    <n v="1541"/>
    <n v="0"/>
    <n v="0"/>
    <n v="0"/>
    <n v="0"/>
    <n v="0"/>
    <n v="0"/>
    <n v="0"/>
    <n v="0"/>
    <n v="0"/>
    <x v="307"/>
    <m/>
    <m/>
    <m/>
    <n v="4623"/>
    <n v="1"/>
    <n v="4623"/>
    <s v="SI"/>
    <m/>
    <s v="x"/>
    <n v="5500"/>
  </r>
  <r>
    <x v="311"/>
    <s v="3251"/>
    <s v="Gerencia Banca Digital"/>
    <s v="Canales Alternos"/>
    <s v="Canales Presenciales"/>
    <n v="2650"/>
    <s v="Gerencia de Administración y Logística"/>
    <s v="Infraestructura"/>
    <m/>
    <x v="266"/>
    <s v="servicios"/>
    <s v="Muy Alta"/>
    <s v="Alquiler  espacio para Cajero C.C. REAL PLAZA _x000a_TRUJILL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541"/>
    <n v="1541"/>
    <n v="1541"/>
    <n v="0"/>
    <n v="0"/>
    <n v="0"/>
    <n v="0"/>
    <n v="0"/>
    <n v="0"/>
    <n v="0"/>
    <n v="0"/>
    <n v="0"/>
    <x v="307"/>
    <m/>
    <m/>
    <m/>
    <n v="4623"/>
    <n v="1"/>
    <n v="4623"/>
    <s v="SI"/>
    <m/>
    <s v="x"/>
    <n v="5500"/>
  </r>
  <r>
    <x v="312"/>
    <s v="3251"/>
    <s v="Gerencia Banca Digital"/>
    <s v="Canales Alternos"/>
    <s v="Canales Presenciales"/>
    <n v="2650"/>
    <s v="Gerencia de Administración y Logística"/>
    <s v="Infraestructura"/>
    <m/>
    <x v="267"/>
    <s v="servicios"/>
    <s v="Muy Alta"/>
    <s v="Alquiler  espacio para Cajero C.C. REAL PLAZA _x000a_JULIAC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541"/>
    <n v="1541"/>
    <n v="1541"/>
    <n v="0"/>
    <n v="0"/>
    <n v="0"/>
    <n v="0"/>
    <n v="0"/>
    <n v="0"/>
    <n v="0"/>
    <n v="0"/>
    <n v="0"/>
    <x v="307"/>
    <m/>
    <m/>
    <m/>
    <n v="4623"/>
    <n v="1"/>
    <n v="4623"/>
    <s v="SI"/>
    <m/>
    <s v="x"/>
    <n v="5500"/>
  </r>
  <r>
    <x v="313"/>
    <s v="3251"/>
    <s v="Gerencia Red de Agencias"/>
    <m/>
    <m/>
    <n v="2650"/>
    <s v="Gerencia de Administración y Logística"/>
    <s v="Infraestructura"/>
    <m/>
    <x v="279"/>
    <s v="servicios"/>
    <s v="Muy Alta"/>
    <s v="Alquiler para funcionamiento de la AGENCIA 3 CORONGO"/>
    <s v="NO"/>
    <x v="2"/>
    <s v="OEI 10: Garantizar la estabilidad operativa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653"/>
    <n v="1305"/>
    <n v="1305"/>
    <n v="1305"/>
    <x v="308"/>
    <m/>
    <m/>
    <m/>
    <n v="4568"/>
    <n v="1"/>
    <n v="4568"/>
    <s v="NO"/>
    <m/>
    <s v="x"/>
    <n v="5500"/>
  </r>
  <r>
    <x v="314"/>
    <s v="3251"/>
    <s v="Gerencia Banca Digital"/>
    <s v="Canales Alternos"/>
    <s v="Canales Presenciales"/>
    <n v="2650"/>
    <s v="Gerencia de Administración y Logística"/>
    <s v="Infraestructura"/>
    <m/>
    <x v="262"/>
    <s v="servicios"/>
    <s v="Muy Alta"/>
    <s v="Alquiler  espacio para Cajero PLAZA VEA COMA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583"/>
    <n v="1583"/>
    <n v="1109"/>
    <n v="0"/>
    <n v="0"/>
    <n v="0"/>
    <n v="0"/>
    <n v="0"/>
    <n v="0"/>
    <n v="0"/>
    <n v="0"/>
    <n v="0"/>
    <x v="309"/>
    <m/>
    <m/>
    <m/>
    <n v="4275"/>
    <n v="1"/>
    <n v="4275"/>
    <s v="SI"/>
    <m/>
    <s v="x"/>
    <n v="5500"/>
  </r>
  <r>
    <x v="315"/>
    <s v="3251"/>
    <s v="Gerencia Banca Digital"/>
    <s v="Canales Alternos"/>
    <s v="Canales Presenciales"/>
    <n v="2650"/>
    <s v="Gerencia de Administración y Logística"/>
    <s v="Infraestructura"/>
    <m/>
    <x v="298"/>
    <s v="servicios"/>
    <s v="Muy Alta"/>
    <s v="Alquiler  espacio para Cajero C.C. EMUSS ALEGRE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467"/>
    <n v="467"/>
    <n v="467"/>
    <n v="467"/>
    <n v="467"/>
    <n v="467"/>
    <n v="467"/>
    <n v="467"/>
    <n v="467"/>
    <x v="310"/>
    <m/>
    <m/>
    <m/>
    <n v="4203"/>
    <n v="1"/>
    <n v="4203"/>
    <s v="SI"/>
    <m/>
    <s v="x"/>
    <n v="5500"/>
  </r>
  <r>
    <x v="316"/>
    <s v="3251"/>
    <s v="Gerencia Banca Digital"/>
    <s v="Canales Alternos"/>
    <s v="Canales Presenciales"/>
    <n v="2650"/>
    <s v="Gerencia de Administración y Logística"/>
    <s v="Infraestructura"/>
    <m/>
    <x v="299"/>
    <s v="servicios"/>
    <s v="Muy Alta"/>
    <s v="Alquiler  espacio para Cajero C.C. EMUSS SURC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467"/>
    <n v="467"/>
    <n v="467"/>
    <n v="467"/>
    <n v="467"/>
    <n v="467"/>
    <n v="467"/>
    <n v="467"/>
    <n v="467"/>
    <x v="310"/>
    <m/>
    <m/>
    <m/>
    <n v="4203"/>
    <n v="1"/>
    <n v="4203"/>
    <s v="SI"/>
    <m/>
    <s v="x"/>
    <n v="5500"/>
  </r>
  <r>
    <x v="317"/>
    <s v="3251"/>
    <s v="Gerencia Banca Digital"/>
    <s v="Canales Alternos"/>
    <s v="Canales Presenciales"/>
    <n v="2650"/>
    <s v="Gerencia de Administración y Logística"/>
    <s v="Infraestructura"/>
    <m/>
    <x v="300"/>
    <s v="servicios"/>
    <s v="Muy Alta"/>
    <s v="Alquiler  espacio para Cajero C.C. EMUSS AMISTAD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467"/>
    <n v="467"/>
    <n v="467"/>
    <n v="467"/>
    <n v="467"/>
    <n v="467"/>
    <n v="467"/>
    <n v="467"/>
    <n v="467"/>
    <x v="310"/>
    <m/>
    <m/>
    <m/>
    <n v="4203"/>
    <n v="1"/>
    <n v="4203"/>
    <s v="SI"/>
    <m/>
    <s v="x"/>
    <n v="5500"/>
  </r>
  <r>
    <x v="318"/>
    <s v="3251"/>
    <s v="Gerencia Banca Digital"/>
    <s v="Canales Alternos"/>
    <s v="Canales Presenciales"/>
    <n v="2650"/>
    <s v="Gerencia de Administración y Logística"/>
    <s v="Infraestructura"/>
    <m/>
    <x v="263"/>
    <s v="servicios"/>
    <s v="Muy Alta"/>
    <s v="Alquiler  espacio para Cajero PLAZA VEA PLACIT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526"/>
    <n v="1526"/>
    <n v="1119"/>
    <n v="0"/>
    <n v="0"/>
    <n v="0"/>
    <n v="0"/>
    <n v="0"/>
    <n v="0"/>
    <n v="0"/>
    <n v="0"/>
    <n v="0"/>
    <x v="311"/>
    <m/>
    <m/>
    <m/>
    <n v="4171"/>
    <n v="1"/>
    <n v="4171"/>
    <s v="SI"/>
    <m/>
    <s v="x"/>
    <n v="5500"/>
  </r>
  <r>
    <x v="319"/>
    <s v="3251"/>
    <s v="Gerencia Banca Digital"/>
    <s v="Canales Alternos"/>
    <s v="Canales Presenciales"/>
    <n v="2650"/>
    <s v="Gerencia de Administración y Logística"/>
    <s v="Infraestructura"/>
    <m/>
    <x v="271"/>
    <s v="servicios"/>
    <s v="Muy Alta"/>
    <s v="Alquiler  espacio para Cajero PLAZA VEA PLAZA LURIN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0"/>
    <n v="0"/>
    <n v="0"/>
    <n v="784"/>
    <n v="1678"/>
    <n v="1678"/>
    <x v="312"/>
    <m/>
    <m/>
    <m/>
    <n v="4140"/>
    <n v="1"/>
    <n v="4140"/>
    <s v="SI"/>
    <m/>
    <s v="x"/>
    <n v="5500"/>
  </r>
  <r>
    <x v="320"/>
    <s v="3251"/>
    <s v="Gerencia Banca Digital"/>
    <s v="Canales Alternos"/>
    <s v="Canales Presenciales"/>
    <n v="2650"/>
    <s v="Gerencia de Administración y Logística"/>
    <s v="Infraestructura"/>
    <m/>
    <x v="301"/>
    <s v="servicios"/>
    <s v="Muy Alta"/>
    <s v="Alquiler  espacio para Cajero C.C. INOUTLET FAUCETT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550"/>
    <n v="550"/>
    <n v="550"/>
    <n v="550"/>
    <n v="550"/>
    <n v="550"/>
    <n v="550"/>
    <x v="313"/>
    <m/>
    <m/>
    <m/>
    <n v="3850"/>
    <n v="1"/>
    <n v="3850"/>
    <s v="SI"/>
    <m/>
    <s v="x"/>
    <n v="5500"/>
  </r>
  <r>
    <x v="321"/>
    <s v="9700"/>
    <s v="Gerencia Red de Agencias"/>
    <m/>
    <m/>
    <n v="2650"/>
    <s v="Gerencia de Administración y Logística"/>
    <s v="Infraestructura"/>
    <m/>
    <x v="265"/>
    <s v="servicios"/>
    <s v="Muy Alta"/>
    <s v="Alquiler Archivo AGENCIA 2 HUÁNUCO (2do piso)"/>
    <s v="NO"/>
    <x v="2"/>
    <s v="OEI 10: Garantizar la estabilidad operativa"/>
    <s v="Contratación"/>
    <s v="Significativa"/>
    <s v="SI"/>
    <x v="6"/>
    <m/>
    <x v="1"/>
    <m/>
    <m/>
    <m/>
    <s v="SI"/>
    <s v="Asignado"/>
    <m/>
    <x v="1"/>
    <m/>
    <m/>
    <x v="74"/>
    <s v="ALQUILERES OTRAS CONSTRUCCIONES"/>
    <n v="1662"/>
    <n v="1662"/>
    <n v="0"/>
    <n v="0"/>
    <n v="0"/>
    <n v="0"/>
    <n v="0"/>
    <n v="0"/>
    <n v="0"/>
    <n v="0"/>
    <n v="0"/>
    <n v="0"/>
    <x v="314"/>
    <m/>
    <m/>
    <m/>
    <n v="3324"/>
    <n v="1"/>
    <n v="3324"/>
    <s v="SI"/>
    <m/>
    <s v="x"/>
    <n v="5500"/>
  </r>
  <r>
    <x v="322"/>
    <s v="3251"/>
    <s v="Gerencia Banca Digital"/>
    <s v="Canales Alternos"/>
    <s v="Canales Presenciales"/>
    <n v="2650"/>
    <s v="Gerencia de Administración y Logística"/>
    <s v="Infraestructura"/>
    <m/>
    <x v="264"/>
    <s v="servicios"/>
    <s v="Muy Alta"/>
    <s v="Alquiler  espacio para Cajero BOTICAS PERU - VILLA MARIA DEL TRIUNF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441"/>
    <n v="1441"/>
    <n v="289"/>
    <n v="0"/>
    <n v="0"/>
    <n v="0"/>
    <n v="0"/>
    <n v="0"/>
    <n v="0"/>
    <n v="0"/>
    <n v="0"/>
    <n v="0"/>
    <x v="315"/>
    <m/>
    <m/>
    <m/>
    <n v="3171"/>
    <n v="1"/>
    <n v="3171"/>
    <s v="SI"/>
    <m/>
    <s v="x"/>
    <n v="5500"/>
  </r>
  <r>
    <x v="323"/>
    <s v="3251"/>
    <s v="Gerencia Banca Digital"/>
    <s v="Canales Alternos"/>
    <s v="Canales Presenciales"/>
    <n v="2650"/>
    <s v="Gerencia de Administración y Logística"/>
    <s v="Infraestructura"/>
    <m/>
    <x v="302"/>
    <s v="servicios"/>
    <s v="Muy Alta"/>
    <s v="Alquiler  espacio para Cajero SERPOST COMAS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420"/>
    <n v="420"/>
    <n v="420"/>
    <n v="420"/>
    <n v="420"/>
    <n v="420"/>
    <x v="18"/>
    <m/>
    <m/>
    <m/>
    <n v="2520"/>
    <n v="1"/>
    <n v="2520"/>
    <s v="SI"/>
    <m/>
    <s v="x"/>
    <n v="5500"/>
  </r>
  <r>
    <x v="324"/>
    <s v="3251"/>
    <s v="Gerencia Banca Digital"/>
    <s v="Canales Alternos"/>
    <s v="Canales Presenciales"/>
    <n v="2650"/>
    <s v="Gerencia de Administración y Logística"/>
    <s v="Infraestructura"/>
    <m/>
    <x v="303"/>
    <s v="servicios"/>
    <s v="Muy Alta"/>
    <s v="Alquiler  espacio para Cajero SERPOST PUERTO MALDONAD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420"/>
    <n v="420"/>
    <n v="420"/>
    <n v="420"/>
    <n v="420"/>
    <n v="420"/>
    <x v="18"/>
    <m/>
    <m/>
    <m/>
    <n v="2520"/>
    <n v="1"/>
    <n v="2520"/>
    <s v="SI"/>
    <m/>
    <s v="x"/>
    <n v="5500"/>
  </r>
  <r>
    <x v="325"/>
    <s v="3251"/>
    <s v="Gerencia Banca Digital"/>
    <s v="Canales Alternos"/>
    <s v="Canales Presenciales"/>
    <n v="2650"/>
    <s v="Gerencia de Administración y Logística"/>
    <s v="Infraestructura"/>
    <m/>
    <x v="304"/>
    <s v="servicios"/>
    <s v="Muy Alta"/>
    <s v="Alquiler  espacio para Cajero SERPOSTPUERTO CUSCO"/>
    <s v="NO"/>
    <x v="2"/>
    <s v="OEI 5: Masificar el acceso y uso de los canales alternos"/>
    <s v="Contratación"/>
    <s v="Significativa"/>
    <s v="SI"/>
    <x v="6"/>
    <m/>
    <x v="1"/>
    <m/>
    <m/>
    <m/>
    <s v="SI"/>
    <s v="No Asignado"/>
    <m/>
    <x v="4"/>
    <m/>
    <m/>
    <x v="12"/>
    <s v="ALQUILERES OFICINAS"/>
    <n v="0"/>
    <n v="0"/>
    <n v="0"/>
    <n v="0"/>
    <n v="0"/>
    <n v="0"/>
    <n v="420"/>
    <n v="420"/>
    <n v="420"/>
    <n v="420"/>
    <n v="420"/>
    <n v="420"/>
    <x v="18"/>
    <m/>
    <m/>
    <m/>
    <n v="2520"/>
    <n v="1"/>
    <n v="2520"/>
    <s v="SI"/>
    <m/>
    <s v="x"/>
    <n v="5500"/>
  </r>
  <r>
    <x v="326"/>
    <s v="3251"/>
    <s v="Gerencia Banca Digital"/>
    <s v="Canales Alternos"/>
    <s v="Canales Presenciales"/>
    <n v="2650"/>
    <s v="Gerencia de Administración y Logística"/>
    <s v="Infraestructura"/>
    <m/>
    <x v="301"/>
    <s v="servicios"/>
    <s v="Muy Alta"/>
    <s v="Alquiler  espacio para Cajero C.C. INOUTLET FAUCETT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500"/>
    <n v="500"/>
    <n v="500"/>
    <n v="500"/>
    <n v="500"/>
    <n v="0"/>
    <n v="0"/>
    <n v="0"/>
    <n v="0"/>
    <n v="0"/>
    <n v="0"/>
    <n v="0"/>
    <x v="316"/>
    <m/>
    <m/>
    <m/>
    <n v="2500"/>
    <n v="1"/>
    <n v="2500"/>
    <s v="SI"/>
    <m/>
    <s v="x"/>
    <n v="5500"/>
  </r>
  <r>
    <x v="327"/>
    <s v="3251"/>
    <s v="Gerencia Banca Digital"/>
    <s v="Canales Alternos"/>
    <s v="Canales Presenciales"/>
    <n v="2650"/>
    <s v="Gerencia de Administración y Logística"/>
    <s v="Infraestructura"/>
    <m/>
    <x v="303"/>
    <s v="servicios"/>
    <s v="Muy Alta"/>
    <s v="Alquiler  espacio para Cajero SERPOST PUERTO MALDONAD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382"/>
    <n v="382"/>
    <n v="382"/>
    <n v="382"/>
    <n v="382"/>
    <n v="382"/>
    <n v="0"/>
    <n v="0"/>
    <n v="0"/>
    <n v="0"/>
    <n v="0"/>
    <n v="0"/>
    <x v="317"/>
    <m/>
    <m/>
    <m/>
    <n v="2292"/>
    <n v="1"/>
    <n v="2292"/>
    <s v="SI"/>
    <m/>
    <s v="x"/>
    <n v="5500"/>
  </r>
  <r>
    <x v="328"/>
    <s v="3251"/>
    <s v="Gerencia Banca Digital"/>
    <s v="Canales Alternos"/>
    <s v="Canales Presenciales"/>
    <n v="2650"/>
    <s v="Gerencia de Administración y Logística"/>
    <s v="Infraestructura"/>
    <m/>
    <x v="302"/>
    <s v="servicios"/>
    <s v="Muy Alta"/>
    <s v="Alquiler  espacio para Cajero SERPOST COMA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382"/>
    <n v="382"/>
    <n v="382"/>
    <n v="382"/>
    <n v="382"/>
    <n v="382"/>
    <n v="0"/>
    <n v="0"/>
    <n v="0"/>
    <n v="0"/>
    <n v="0"/>
    <n v="0"/>
    <x v="317"/>
    <m/>
    <m/>
    <m/>
    <n v="2292"/>
    <n v="1"/>
    <n v="2292"/>
    <s v="SI"/>
    <m/>
    <s v="x"/>
    <n v="5500"/>
  </r>
  <r>
    <x v="329"/>
    <s v="3251"/>
    <s v="Gerencia Banca Digital"/>
    <s v="Canales Alternos"/>
    <s v="Canales Presenciales"/>
    <n v="2650"/>
    <s v="Gerencia de Administración y Logística"/>
    <s v="Infraestructura"/>
    <m/>
    <x v="304"/>
    <s v="servicios"/>
    <s v="Muy Alta"/>
    <s v="Alquiler  espacio para Cajero SERPOSTPUERTO CUSC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382"/>
    <n v="382"/>
    <n v="382"/>
    <n v="382"/>
    <n v="382"/>
    <n v="382"/>
    <n v="0"/>
    <n v="0"/>
    <n v="0"/>
    <n v="0"/>
    <n v="0"/>
    <n v="0"/>
    <x v="317"/>
    <m/>
    <m/>
    <m/>
    <n v="2292"/>
    <n v="1"/>
    <n v="2292"/>
    <s v="SI"/>
    <m/>
    <s v="x"/>
    <n v="5500"/>
  </r>
  <r>
    <x v="330"/>
    <s v="3251"/>
    <s v="Gerencia Banca Digital"/>
    <s v="Canales Alternos"/>
    <s v="Canales Presenciales"/>
    <n v="2650"/>
    <s v="Gerencia de Administración y Logística"/>
    <s v="Infraestructura"/>
    <m/>
    <x v="229"/>
    <s v="servicios"/>
    <s v="Muy Alta"/>
    <s v="Alquiler  espacio para Cajero C.C. PENTA MALL _x000a_VIÑEDOS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700"/>
    <n v="170"/>
    <n v="0"/>
    <n v="0"/>
    <n v="0"/>
    <n v="0"/>
    <n v="0"/>
    <n v="0"/>
    <n v="0"/>
    <n v="0"/>
    <n v="0"/>
    <n v="0"/>
    <x v="318"/>
    <m/>
    <m/>
    <m/>
    <n v="1870"/>
    <n v="1"/>
    <n v="1870"/>
    <s v="SI"/>
    <m/>
    <s v="x"/>
    <n v="5500"/>
  </r>
  <r>
    <x v="331"/>
    <s v="3251"/>
    <s v="Gerencia Banca Digital"/>
    <s v="Canales Alternos"/>
    <s v="Canales Presenciales"/>
    <n v="2650"/>
    <s v="Gerencia de Administración y Logística"/>
    <s v="Infraestructura"/>
    <m/>
    <x v="222"/>
    <s v="servicios"/>
    <s v="Muy Alta"/>
    <s v="Alquiler  espacio para Cajero AV. J.C. TELLO 823 - LINCE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590"/>
    <n v="0"/>
    <n v="0"/>
    <n v="0"/>
    <n v="0"/>
    <n v="0"/>
    <n v="0"/>
    <n v="0"/>
    <n v="0"/>
    <n v="0"/>
    <n v="0"/>
    <n v="0"/>
    <x v="319"/>
    <m/>
    <m/>
    <m/>
    <n v="1590"/>
    <n v="1"/>
    <n v="1590"/>
    <s v="NO"/>
    <m/>
    <s v="x"/>
    <n v="5500"/>
  </r>
  <r>
    <x v="332"/>
    <s v="3251"/>
    <s v="Gerencia Red de Agencias"/>
    <m/>
    <m/>
    <n v="2650"/>
    <s v="Gerencia de Administración y Logística"/>
    <s v="Infraestructura"/>
    <m/>
    <x v="259"/>
    <s v="servicios"/>
    <s v="Muy Alta"/>
    <s v="Alquiler para funcionamiento de la AGENCIA 3 SAN MATEO"/>
    <s v="NO"/>
    <x v="2"/>
    <s v="OEI 10: Garantizar la estabilidad operativa"/>
    <s v="Contratación"/>
    <s v="Significativa"/>
    <s v="SI"/>
    <x v="6"/>
    <m/>
    <x v="1"/>
    <m/>
    <m/>
    <m/>
    <s v="SI"/>
    <s v="Asignado"/>
    <m/>
    <x v="1"/>
    <m/>
    <m/>
    <x v="12"/>
    <s v="ALQUILERES OFICINAS"/>
    <n v="1400"/>
    <n v="0"/>
    <n v="0"/>
    <n v="0"/>
    <n v="0"/>
    <n v="0"/>
    <n v="0"/>
    <n v="0"/>
    <n v="0"/>
    <n v="0"/>
    <n v="0"/>
    <n v="0"/>
    <x v="320"/>
    <m/>
    <m/>
    <m/>
    <n v="1400"/>
    <n v="1"/>
    <n v="1400"/>
    <s v="NO"/>
    <m/>
    <s v="x"/>
    <n v="5500"/>
  </r>
  <r>
    <x v="333"/>
    <s v="3251"/>
    <s v="Gerencia Banca Digital"/>
    <s v="Canales Alternos"/>
    <s v="Canales Presenciales"/>
    <n v="2650"/>
    <s v="Gerencia de Administración y Logística"/>
    <s v="Infraestructura"/>
    <m/>
    <x v="300"/>
    <s v="servicios"/>
    <s v="Muy Alta"/>
    <s v="Alquiler  espacio para Cajero C.C. EMUSS AMISTAD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424"/>
    <n v="424"/>
    <n v="424"/>
    <n v="0"/>
    <n v="0"/>
    <n v="0"/>
    <n v="0"/>
    <n v="0"/>
    <n v="0"/>
    <n v="0"/>
    <n v="0"/>
    <n v="0"/>
    <x v="321"/>
    <m/>
    <m/>
    <m/>
    <n v="1272"/>
    <n v="1"/>
    <n v="1272"/>
    <s v="SI"/>
    <m/>
    <s v="x"/>
    <n v="5500"/>
  </r>
  <r>
    <x v="334"/>
    <s v="3251"/>
    <s v="Gerencia Banca Digital"/>
    <s v="Canales Alternos"/>
    <s v="Canales Presenciales"/>
    <n v="2650"/>
    <s v="Gerencia de Administración y Logística"/>
    <s v="Infraestructura"/>
    <m/>
    <x v="298"/>
    <s v="servicios"/>
    <s v="Muy Alta"/>
    <s v="Alquiler  espacio para Cajero C.C. EMUSS ALEGRE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424"/>
    <n v="424"/>
    <n v="424"/>
    <n v="0"/>
    <n v="0"/>
    <n v="0"/>
    <n v="0"/>
    <n v="0"/>
    <n v="0"/>
    <n v="0"/>
    <n v="0"/>
    <n v="0"/>
    <x v="321"/>
    <m/>
    <m/>
    <m/>
    <n v="1272"/>
    <n v="1"/>
    <n v="1272"/>
    <s v="SI"/>
    <m/>
    <s v="x"/>
    <n v="5500"/>
  </r>
  <r>
    <x v="335"/>
    <s v="3251"/>
    <s v="Gerencia Banca Digital"/>
    <s v="Canales Alternos"/>
    <s v="Canales Presenciales"/>
    <n v="2650"/>
    <s v="Gerencia de Administración y Logística"/>
    <s v="Infraestructura"/>
    <m/>
    <x v="299"/>
    <s v="servicios"/>
    <s v="Muy Alta"/>
    <s v="Alquiler  espacio para Cajero C.C. EMUSS SURCO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424"/>
    <n v="424"/>
    <n v="424"/>
    <n v="0"/>
    <n v="0"/>
    <n v="0"/>
    <n v="0"/>
    <n v="0"/>
    <n v="0"/>
    <n v="0"/>
    <n v="0"/>
    <n v="0"/>
    <x v="321"/>
    <m/>
    <m/>
    <m/>
    <n v="1272"/>
    <n v="1"/>
    <n v="1272"/>
    <s v="SI"/>
    <m/>
    <s v="x"/>
    <n v="5500"/>
  </r>
  <r>
    <x v="336"/>
    <s v="3251"/>
    <s v="Gerencia Banca Digital"/>
    <s v="Canales Alternos"/>
    <s v="Canales Presenciales"/>
    <n v="2650"/>
    <s v="Gerencia de Administración y Logística"/>
    <s v="Infraestructura"/>
    <m/>
    <x v="227"/>
    <s v="servicios"/>
    <s v="Muy Alta"/>
    <s v="Alquiler  espacio para Cajero ROYAL PLAZA INDEPENDENCIA"/>
    <s v="NO"/>
    <x v="2"/>
    <s v="OEI 5: Masificar el acceso y uso de los canales alternos"/>
    <s v="Contratación"/>
    <s v="Significativa"/>
    <s v="SI"/>
    <x v="6"/>
    <m/>
    <x v="1"/>
    <m/>
    <m/>
    <m/>
    <s v="SI"/>
    <s v="Asignado"/>
    <m/>
    <x v="1"/>
    <m/>
    <m/>
    <x v="12"/>
    <s v="ALQUILERES OFICINAS"/>
    <n v="427"/>
    <n v="0"/>
    <n v="0"/>
    <n v="0"/>
    <n v="0"/>
    <n v="0"/>
    <n v="0"/>
    <n v="0"/>
    <n v="0"/>
    <n v="0"/>
    <n v="0"/>
    <n v="0"/>
    <x v="322"/>
    <m/>
    <m/>
    <m/>
    <n v="427"/>
    <n v="1"/>
    <n v="427"/>
    <s v="SI"/>
    <m/>
    <s v="x"/>
    <n v="5500"/>
  </r>
  <r>
    <x v="337"/>
    <s v="2203"/>
    <s v="Gerencia de Administración y Logística"/>
    <s v="Servicios"/>
    <s v="Archivo Central"/>
    <n v="2203"/>
    <s v="Gerencia de Administración y Logística"/>
    <s v="Servicios"/>
    <s v="Archivo Central"/>
    <x v="305"/>
    <s v="servicios"/>
    <s v="Alta"/>
    <s v="Adq, implementación y soporte un Software para la Gestión Documental la Entidad (Repositorio Institucional)"/>
    <s v="NO"/>
    <x v="0"/>
    <s v="OEI 12: Aplicar la transformación digital"/>
    <s v="Contratación"/>
    <s v="No Significativa"/>
    <s v="NO"/>
    <x v="9"/>
    <n v="36"/>
    <x v="2"/>
    <d v="2026-07-31T00:00:00"/>
    <s v="Elena Margarita Alarcon Ledesma"/>
    <s v="949 245 917"/>
    <s v="NO"/>
    <s v="No Asignado"/>
    <m/>
    <x v="0"/>
    <m/>
    <m/>
    <x v="75"/>
    <s v="GASTOS DE SOFTWARE"/>
    <m/>
    <m/>
    <m/>
    <m/>
    <m/>
    <m/>
    <m/>
    <n v="170000"/>
    <n v="170000"/>
    <n v="170000"/>
    <m/>
    <m/>
    <x v="323"/>
    <m/>
    <m/>
    <m/>
    <n v="510000"/>
    <m/>
    <m/>
    <s v="SI"/>
    <s v="figura como presupuesto de la gerencia"/>
    <s v="*"/>
    <n v="5500"/>
  </r>
  <r>
    <x v="338"/>
    <s v="2663"/>
    <s v="Gerencia de Administración y Logística"/>
    <s v="Compras"/>
    <s v="Programación, Evaluación y Compras Menores"/>
    <m/>
    <m/>
    <m/>
    <m/>
    <x v="306"/>
    <m/>
    <m/>
    <s v="Mantenimiento espacio ATMs (Metro 40, C.C Gran Caquetá Plaza, C.C Plaza San Miguel, Aventura Plaza)"/>
    <s v="NO"/>
    <x v="2"/>
    <m/>
    <m/>
    <m/>
    <m/>
    <x v="1"/>
    <m/>
    <x v="1"/>
    <m/>
    <s v="Marco Leon  Aranguren"/>
    <s v="995 478 517"/>
    <s v="SI"/>
    <m/>
    <m/>
    <x v="3"/>
    <m/>
    <m/>
    <x v="13"/>
    <s v="REPARACION Y MANTENIMIENTO INMUEBLES-OTROS"/>
    <n v="15204"/>
    <n v="15204"/>
    <n v="15204"/>
    <n v="15574"/>
    <n v="15574"/>
    <n v="15646"/>
    <n v="15646"/>
    <n v="15646"/>
    <n v="15646"/>
    <n v="15646"/>
    <n v="15646"/>
    <n v="15646"/>
    <x v="324"/>
    <m/>
    <m/>
    <m/>
    <n v="186282"/>
    <m/>
    <m/>
    <m/>
    <m/>
    <s v="*"/>
    <n v="5500"/>
  </r>
  <r>
    <x v="339"/>
    <s v="2663"/>
    <s v="Gerencia de Administración y Logística"/>
    <s v="Compras"/>
    <s v="Programación, Evaluación y Compras Menores"/>
    <m/>
    <m/>
    <m/>
    <m/>
    <x v="307"/>
    <m/>
    <m/>
    <s v="Mantenimiento áreas comunes (Sótano Jr. Contumaza 833, Jr. de la Unión 1091 "/>
    <s v="NO"/>
    <x v="2"/>
    <m/>
    <m/>
    <m/>
    <m/>
    <x v="1"/>
    <m/>
    <x v="1"/>
    <m/>
    <s v="Marco Leon  Aranguren"/>
    <s v="995 478 517"/>
    <s v="SI"/>
    <m/>
    <m/>
    <x v="3"/>
    <m/>
    <m/>
    <x v="13"/>
    <s v="REPARACION Y MANTENIMIENTO INMUEBLES-OTROS"/>
    <m/>
    <m/>
    <n v="1000"/>
    <n v="1000"/>
    <n v="1000"/>
    <n v="1000"/>
    <n v="1000"/>
    <n v="1000"/>
    <n v="1000"/>
    <n v="1000"/>
    <n v="1000"/>
    <n v="1000"/>
    <x v="26"/>
    <m/>
    <m/>
    <m/>
    <n v="10000"/>
    <m/>
    <m/>
    <m/>
    <m/>
    <s v="*"/>
    <n v="5500"/>
  </r>
  <r>
    <x v="340"/>
    <s v="9700"/>
    <s v="Gerencia Red de Agencias"/>
    <n v="0"/>
    <n v="0"/>
    <m/>
    <m/>
    <m/>
    <m/>
    <x v="308"/>
    <m/>
    <m/>
    <s v="Mantenimiento preventivo y correctivo a máquinas contadoras electrónicas de billetes marca Magner, modelo 175 FF y marca Kisan, modelo K2 que cuentan, detectan, separan billetes falsos, por el estado de su uso, para la Red de Agencias, a nivel Nacional"/>
    <s v="NO"/>
    <x v="2"/>
    <m/>
    <m/>
    <m/>
    <m/>
    <x v="1"/>
    <m/>
    <x v="1"/>
    <m/>
    <s v="Felipe Segundo Alvarado Balarezo"/>
    <s v="999 778 024"/>
    <s v="SI"/>
    <m/>
    <m/>
    <x v="3"/>
    <m/>
    <m/>
    <x v="34"/>
    <s v="REPARACION Y MANTENIMIENTO MUEBLES MAQUINARIA Y EQUIPO-OTROS"/>
    <n v="48178"/>
    <n v="48178"/>
    <n v="48178"/>
    <n v="48178"/>
    <n v="48178"/>
    <n v="48178"/>
    <n v="48178"/>
    <n v="48178"/>
    <n v="48178"/>
    <n v="48178"/>
    <n v="33724"/>
    <m/>
    <x v="325"/>
    <m/>
    <m/>
    <m/>
    <n v="515504"/>
    <m/>
    <m/>
    <m/>
    <m/>
    <s v="*"/>
    <n v="5500"/>
  </r>
  <r>
    <x v="341"/>
    <s v="9700"/>
    <s v="Gerencia Red de Agencias"/>
    <n v="0"/>
    <n v="0"/>
    <m/>
    <m/>
    <m/>
    <m/>
    <x v="309"/>
    <m/>
    <m/>
    <s v="Prestación accesoria: Máquinas contadoras electrónicas de billetes (280 MCEB Kisan modelo Newton 3)"/>
    <s v="NO"/>
    <x v="2"/>
    <m/>
    <m/>
    <m/>
    <m/>
    <x v="1"/>
    <m/>
    <x v="1"/>
    <m/>
    <s v="Felipe Segundo Alvarado Balarezo"/>
    <s v="999 778 024"/>
    <s v="SI"/>
    <m/>
    <m/>
    <x v="3"/>
    <m/>
    <m/>
    <x v="34"/>
    <s v="REPARACION Y MANTENIMIENTO MUEBLES MAQUINARIA Y EQUIPO-OTROS"/>
    <n v="27617"/>
    <n v="27617"/>
    <n v="27617"/>
    <n v="27617"/>
    <n v="27617"/>
    <n v="27617"/>
    <n v="27617"/>
    <n v="27617"/>
    <n v="27617"/>
    <n v="27617"/>
    <n v="27617"/>
    <n v="27614"/>
    <x v="326"/>
    <m/>
    <m/>
    <m/>
    <n v="331401"/>
    <m/>
    <m/>
    <m/>
    <m/>
    <s v="*"/>
    <n v="5500"/>
  </r>
  <r>
    <x v="342"/>
    <s v="9700"/>
    <s v="Gerencia Red de Agencias"/>
    <n v="0"/>
    <n v="0"/>
    <m/>
    <m/>
    <m/>
    <m/>
    <x v="310"/>
    <m/>
    <m/>
    <s v="Prestación accesoria: Máquinas contadoras electrónicas de billetes (220 MCEB Kisan modelo Newton 3)"/>
    <s v="NO"/>
    <x v="2"/>
    <m/>
    <m/>
    <m/>
    <m/>
    <x v="1"/>
    <m/>
    <x v="1"/>
    <m/>
    <s v="Felipe Segundo Alvarado Balarezo"/>
    <s v="999 778 024"/>
    <s v="SI"/>
    <m/>
    <m/>
    <x v="3"/>
    <m/>
    <m/>
    <x v="34"/>
    <s v="REPARACION Y MANTENIMIENTO MUEBLES MAQUINARIA Y EQUIPO-OTROS"/>
    <n v="24592"/>
    <n v="24592"/>
    <n v="24592"/>
    <n v="24592"/>
    <n v="24592"/>
    <n v="24592"/>
    <n v="24592"/>
    <n v="24592"/>
    <n v="24592"/>
    <n v="24592"/>
    <n v="24592"/>
    <n v="24598"/>
    <x v="327"/>
    <m/>
    <m/>
    <m/>
    <n v="295110"/>
    <m/>
    <m/>
    <m/>
    <m/>
    <s v="*"/>
    <n v="5500"/>
  </r>
  <r>
    <x v="343"/>
    <s v="9700"/>
    <s v="Gerencia Red de Agencias"/>
    <n v="0"/>
    <n v="0"/>
    <m/>
    <m/>
    <m/>
    <m/>
    <x v="311"/>
    <m/>
    <m/>
    <s v="Prestación accesoria: Máquinas contadoras electrónicas de billetes (600 MCEB"/>
    <s v="NO"/>
    <x v="2"/>
    <m/>
    <m/>
    <m/>
    <m/>
    <x v="1"/>
    <m/>
    <x v="1"/>
    <m/>
    <s v="Felipe Segundo Alvarado Balarezo"/>
    <s v="999 778 024"/>
    <s v="SI"/>
    <m/>
    <m/>
    <x v="3"/>
    <m/>
    <m/>
    <x v="34"/>
    <s v="REPARACION Y MANTENIMIENTO MUEBLES MAQUINARIA Y EQUIPO-OTROS"/>
    <m/>
    <m/>
    <m/>
    <n v="30508"/>
    <n v="30508"/>
    <n v="30508"/>
    <n v="30508"/>
    <n v="30508"/>
    <n v="30508"/>
    <n v="30508"/>
    <n v="30508"/>
    <n v="30514"/>
    <x v="328"/>
    <m/>
    <m/>
    <m/>
    <n v="274578"/>
    <m/>
    <m/>
    <m/>
    <m/>
    <s v="*"/>
    <n v="5500"/>
  </r>
  <r>
    <x v="344"/>
    <s v="3100"/>
    <s v="Gerencia de Operaciones"/>
    <n v="0"/>
    <n v="0"/>
    <m/>
    <m/>
    <m/>
    <m/>
    <x v="312"/>
    <m/>
    <m/>
    <s v="Mantenimiento de termoimpresoras."/>
    <s v="NO"/>
    <x v="2"/>
    <m/>
    <m/>
    <m/>
    <m/>
    <x v="1"/>
    <m/>
    <x v="1"/>
    <m/>
    <s v="Raquel Elizabeth Vargas Rios"/>
    <s v="992 673 708"/>
    <s v="SI"/>
    <m/>
    <m/>
    <x v="3"/>
    <m/>
    <m/>
    <x v="34"/>
    <s v="REPARACION Y MANTENIMIENTO MUEBLES MAQUINARIA Y EQUIPO-OTROS"/>
    <n v="9000"/>
    <n v="9000"/>
    <n v="9000"/>
    <n v="9000"/>
    <n v="9000"/>
    <n v="9000"/>
    <n v="9000"/>
    <n v="9000"/>
    <n v="9000"/>
    <n v="9000"/>
    <n v="9000"/>
    <n v="9000"/>
    <x v="329"/>
    <m/>
    <m/>
    <m/>
    <n v="108000"/>
    <m/>
    <m/>
    <m/>
    <m/>
    <s v="*"/>
    <n v="5500"/>
  </r>
  <r>
    <x v="345"/>
    <s v="3100"/>
    <s v="Gerencia de Operaciones"/>
    <n v="0"/>
    <n v="0"/>
    <m/>
    <m/>
    <m/>
    <m/>
    <x v="313"/>
    <m/>
    <m/>
    <s v="Mantenimiento de lectoclasificadora de cheques modelo itran 180"/>
    <s v="NO"/>
    <x v="2"/>
    <m/>
    <m/>
    <m/>
    <m/>
    <x v="1"/>
    <m/>
    <x v="1"/>
    <m/>
    <s v="Raquel Elizabeth Vargas Rios"/>
    <s v="992 673 708"/>
    <s v="SI"/>
    <m/>
    <m/>
    <x v="3"/>
    <m/>
    <m/>
    <x v="34"/>
    <s v="REPARACION Y MANTENIMIENTO MUEBLES MAQUINARIA Y EQUIPO-OTROS"/>
    <m/>
    <m/>
    <m/>
    <m/>
    <m/>
    <m/>
    <m/>
    <m/>
    <m/>
    <m/>
    <n v="5000"/>
    <n v="5000"/>
    <x v="26"/>
    <m/>
    <m/>
    <m/>
    <n v="10000"/>
    <m/>
    <m/>
    <m/>
    <m/>
    <s v="*"/>
    <n v="5500"/>
  </r>
  <r>
    <x v="346"/>
    <s v="8300"/>
    <s v="Gerencia de Tecnologías de Información"/>
    <n v="0"/>
    <n v="0"/>
    <m/>
    <m/>
    <m/>
    <m/>
    <x v="314"/>
    <m/>
    <m/>
    <s v="Materiales y accesorios para cableado estructurado y puntos de red"/>
    <s v="NO"/>
    <x v="2"/>
    <m/>
    <m/>
    <m/>
    <m/>
    <x v="1"/>
    <m/>
    <x v="1"/>
    <m/>
    <s v="Jessica Roxana Camacho Medina"/>
    <s v="920 420 991"/>
    <s v="SI"/>
    <m/>
    <m/>
    <x v="3"/>
    <m/>
    <m/>
    <x v="69"/>
    <s v="REPUESTOS Y MATERIALES - INMUEBLES"/>
    <m/>
    <m/>
    <n v="10000"/>
    <n v="10000"/>
    <n v="10000"/>
    <n v="10000"/>
    <n v="10000"/>
    <n v="10000"/>
    <n v="0"/>
    <n v="0"/>
    <n v="0"/>
    <n v="0"/>
    <x v="200"/>
    <m/>
    <m/>
    <m/>
    <n v="60000"/>
    <m/>
    <m/>
    <m/>
    <m/>
    <s v="*"/>
    <n v="5500"/>
  </r>
  <r>
    <x v="347"/>
    <s v="8300"/>
    <s v="Gerencia de Tecnologías de Información"/>
    <n v="0"/>
    <n v="0"/>
    <m/>
    <m/>
    <m/>
    <m/>
    <x v="315"/>
    <m/>
    <m/>
    <s v="Materiales diversos: baterías para LAPTOP, UPS, etc - Gerencia de Informática"/>
    <s v="NO"/>
    <x v="2"/>
    <m/>
    <m/>
    <m/>
    <m/>
    <x v="1"/>
    <m/>
    <x v="1"/>
    <m/>
    <s v="Jessica Roxana Camacho Medina"/>
    <s v="920 420 991"/>
    <s v="SI"/>
    <m/>
    <m/>
    <x v="3"/>
    <m/>
    <m/>
    <x v="68"/>
    <s v="REPUESTOS Y MATERIALES - MUEBLES  MAQUINARIAS Y EQUIPOS"/>
    <m/>
    <m/>
    <n v="25473"/>
    <n v="25473"/>
    <n v="25473"/>
    <n v="25473"/>
    <n v="25473"/>
    <n v="25473"/>
    <n v="25473"/>
    <n v="25473"/>
    <n v="25473"/>
    <n v="25468"/>
    <x v="330"/>
    <m/>
    <m/>
    <m/>
    <n v="254725"/>
    <m/>
    <m/>
    <m/>
    <m/>
    <s v="*"/>
    <n v="5500"/>
  </r>
  <r>
    <x v="348"/>
    <s v="8300"/>
    <s v="Gerencia de Tecnologías de Información"/>
    <n v="0"/>
    <n v="0"/>
    <m/>
    <m/>
    <m/>
    <m/>
    <x v="316"/>
    <m/>
    <m/>
    <s v="Adquisición e instalación de repuestos críticos para UPS de los Centros de Cómputo del Banco"/>
    <s v="NO"/>
    <x v="0"/>
    <m/>
    <m/>
    <m/>
    <m/>
    <x v="1"/>
    <m/>
    <x v="1"/>
    <m/>
    <s v="Jessica Roxana Camacho Medina"/>
    <s v="920 420 991"/>
    <s v="SI"/>
    <m/>
    <m/>
    <x v="3"/>
    <m/>
    <m/>
    <x v="68"/>
    <s v="REPUESTOS Y MATERIALES - MUEBLES  MAQUINARIAS Y EQUIPOS"/>
    <m/>
    <m/>
    <m/>
    <m/>
    <m/>
    <m/>
    <m/>
    <m/>
    <n v="107385"/>
    <m/>
    <m/>
    <m/>
    <x v="331"/>
    <m/>
    <m/>
    <m/>
    <n v="107385"/>
    <m/>
    <m/>
    <m/>
    <m/>
    <s v="*"/>
    <n v="5500"/>
  </r>
  <r>
    <x v="349"/>
    <s v="7900"/>
    <s v="Gerencia Banca Digital"/>
    <n v="0"/>
    <n v="0"/>
    <m/>
    <m/>
    <m/>
    <m/>
    <x v="317"/>
    <m/>
    <m/>
    <s v="Repuestos Sistemas Video Grabación Digital"/>
    <s v="NO"/>
    <x v="2"/>
    <m/>
    <m/>
    <m/>
    <m/>
    <x v="1"/>
    <m/>
    <x v="1"/>
    <m/>
    <s v="Hector David Poma Valdivieso"/>
    <s v="997 291 949"/>
    <s v="SI"/>
    <m/>
    <m/>
    <x v="3"/>
    <m/>
    <m/>
    <x v="68"/>
    <s v="REPUESTOS Y MATERIALES - MUEBLES  MAQUINARIAS Y EQUIPOS"/>
    <m/>
    <m/>
    <n v="0"/>
    <m/>
    <m/>
    <n v="50000"/>
    <m/>
    <m/>
    <n v="50000"/>
    <m/>
    <n v="0"/>
    <m/>
    <x v="332"/>
    <m/>
    <m/>
    <m/>
    <n v="100000"/>
    <m/>
    <m/>
    <m/>
    <m/>
    <s v="*"/>
    <n v="5500"/>
  </r>
  <r>
    <x v="350"/>
    <s v="7900"/>
    <s v="Gerencia Banca Digital"/>
    <n v="0"/>
    <n v="0"/>
    <m/>
    <m/>
    <m/>
    <m/>
    <x v="318"/>
    <m/>
    <m/>
    <s v="Repuestos para ATM´s, accesorios ligados a ATMs"/>
    <s v="NO"/>
    <x v="2"/>
    <m/>
    <m/>
    <m/>
    <m/>
    <x v="1"/>
    <m/>
    <x v="1"/>
    <m/>
    <s v="Hector David Poma Valdivieso"/>
    <s v="997 291 949"/>
    <s v="SI"/>
    <m/>
    <m/>
    <x v="3"/>
    <m/>
    <m/>
    <x v="68"/>
    <s v="REPUESTOS Y MATERIALES - MUEBLES  MAQUINARIAS Y EQUIPOS"/>
    <m/>
    <m/>
    <n v="0"/>
    <m/>
    <m/>
    <n v="50000"/>
    <m/>
    <m/>
    <n v="50000"/>
    <m/>
    <n v="0"/>
    <m/>
    <x v="332"/>
    <m/>
    <m/>
    <m/>
    <n v="100000"/>
    <m/>
    <m/>
    <m/>
    <m/>
    <s v="*"/>
    <n v="5500"/>
  </r>
  <r>
    <x v="351"/>
    <s v="3100"/>
    <s v="Gerencia de Operaciones"/>
    <n v="0"/>
    <n v="0"/>
    <m/>
    <m/>
    <m/>
    <m/>
    <x v="319"/>
    <m/>
    <m/>
    <s v="Precintos de seguridad y materiales"/>
    <s v="NO"/>
    <x v="2"/>
    <m/>
    <m/>
    <m/>
    <m/>
    <x v="1"/>
    <m/>
    <x v="1"/>
    <m/>
    <s v="Raquel Elizabeth Vargas Rios"/>
    <s v="992 673 708"/>
    <s v="SI"/>
    <m/>
    <m/>
    <x v="3"/>
    <m/>
    <m/>
    <x v="46"/>
    <s v="MATERIALES PARA EMBALAJE"/>
    <m/>
    <m/>
    <n v="5000"/>
    <n v="5000"/>
    <n v="5000"/>
    <n v="5000"/>
    <n v="5000"/>
    <n v="5000"/>
    <n v="5000"/>
    <n v="3000"/>
    <n v="3000"/>
    <n v="3000"/>
    <x v="333"/>
    <m/>
    <m/>
    <m/>
    <n v="44000"/>
    <m/>
    <m/>
    <m/>
    <m/>
    <s v="*"/>
    <n v="5500"/>
  </r>
  <r>
    <x v="352"/>
    <s v="7500"/>
    <s v="Gerencia de Recursos Humanos y Cultura"/>
    <n v="0"/>
    <n v="0"/>
    <m/>
    <m/>
    <m/>
    <m/>
    <x v="320"/>
    <m/>
    <m/>
    <s v="Contratación del Servicio de Realización de Pruebas  de Descarte COVID-19 para los trabajadores del Banco de la Nación en la Macro Regiones"/>
    <s v="NO"/>
    <x v="0"/>
    <m/>
    <m/>
    <m/>
    <m/>
    <x v="1"/>
    <m/>
    <x v="1"/>
    <m/>
    <s v="Edhit Cecilia Segura Cayetano"/>
    <s v="957 349 520"/>
    <s v="SI"/>
    <m/>
    <m/>
    <x v="3"/>
    <m/>
    <m/>
    <x v="48"/>
    <s v="SUMINISTROS COVID-19 "/>
    <m/>
    <n v="0"/>
    <n v="343745"/>
    <m/>
    <m/>
    <m/>
    <n v="0"/>
    <n v="0"/>
    <m/>
    <m/>
    <m/>
    <m/>
    <x v="334"/>
    <m/>
    <m/>
    <m/>
    <n v="343745"/>
    <m/>
    <m/>
    <m/>
    <m/>
    <s v="*"/>
    <n v="5500"/>
  </r>
  <r>
    <x v="353"/>
    <s v="7500"/>
    <s v="Gerencia de Recursos Humanos y Cultura"/>
    <n v="0"/>
    <n v="0"/>
    <m/>
    <m/>
    <m/>
    <m/>
    <x v="321"/>
    <m/>
    <m/>
    <s v="Adquisición de Mascarillas KN95 para las SMR´s"/>
    <s v="NO"/>
    <x v="0"/>
    <m/>
    <m/>
    <m/>
    <m/>
    <x v="1"/>
    <m/>
    <x v="1"/>
    <m/>
    <s v="Edhit Cecilia Segura Cayetano"/>
    <s v="957 349 520"/>
    <s v="SI"/>
    <m/>
    <m/>
    <x v="3"/>
    <m/>
    <m/>
    <x v="48"/>
    <s v="SUMINISTROS COVID-19 "/>
    <m/>
    <n v="46108"/>
    <m/>
    <n v="142637"/>
    <m/>
    <m/>
    <m/>
    <m/>
    <m/>
    <m/>
    <m/>
    <m/>
    <x v="335"/>
    <m/>
    <m/>
    <m/>
    <n v="188745"/>
    <m/>
    <m/>
    <m/>
    <m/>
    <s v="*"/>
    <n v="5500"/>
  </r>
  <r>
    <x v="354"/>
    <s v="7500"/>
    <s v="Gerencia de Recursos Humanos y Cultura"/>
    <n v="0"/>
    <n v="0"/>
    <m/>
    <m/>
    <m/>
    <m/>
    <x v="322"/>
    <m/>
    <m/>
    <s v="Adquisición de mascarillas faciales textil de uso comunitario reutilizables para los trabajadores del BN"/>
    <s v="NO"/>
    <x v="0"/>
    <m/>
    <m/>
    <m/>
    <m/>
    <x v="1"/>
    <m/>
    <x v="1"/>
    <m/>
    <s v="Edhit Cecilia Segura Cayetano"/>
    <s v="957 349 520"/>
    <s v="SI"/>
    <m/>
    <m/>
    <x v="3"/>
    <m/>
    <m/>
    <x v="48"/>
    <s v="SUMINISTROS COVID-19 "/>
    <m/>
    <n v="104232"/>
    <m/>
    <m/>
    <m/>
    <m/>
    <m/>
    <m/>
    <m/>
    <m/>
    <m/>
    <m/>
    <x v="336"/>
    <m/>
    <m/>
    <m/>
    <n v="104232"/>
    <m/>
    <m/>
    <m/>
    <m/>
    <s v="*"/>
    <n v="5500"/>
  </r>
  <r>
    <x v="355"/>
    <s v="7500"/>
    <s v="Gerencia de Recursos Humanos y Cultura"/>
    <n v="0"/>
    <n v="0"/>
    <m/>
    <m/>
    <m/>
    <m/>
    <x v="323"/>
    <m/>
    <m/>
    <s v="Mascarillas quirúrgicas descartables para los trabajadores de la Red de Agencias y Oficinas Administrativas "/>
    <s v="NO"/>
    <x v="0"/>
    <m/>
    <m/>
    <m/>
    <m/>
    <x v="1"/>
    <m/>
    <x v="1"/>
    <m/>
    <s v="Edhit Cecilia Segura Cayetano"/>
    <s v="957 349 520"/>
    <s v="SI"/>
    <m/>
    <m/>
    <x v="3"/>
    <m/>
    <m/>
    <x v="48"/>
    <s v="SUMINISTROS COVID-19 "/>
    <m/>
    <m/>
    <n v="37476"/>
    <m/>
    <m/>
    <m/>
    <m/>
    <n v="37476"/>
    <m/>
    <m/>
    <m/>
    <m/>
    <x v="337"/>
    <m/>
    <m/>
    <m/>
    <n v="74952"/>
    <m/>
    <m/>
    <m/>
    <m/>
    <s v="*"/>
    <n v="5500"/>
  </r>
  <r>
    <x v="356"/>
    <s v="7500"/>
    <s v="Gerencia de Recursos Humanos y Cultura"/>
    <n v="0"/>
    <n v="0"/>
    <m/>
    <m/>
    <m/>
    <m/>
    <x v="324"/>
    <m/>
    <m/>
    <s v="Servicio de Realización de Pruebas Rápidas de serológicas para SARS-CoV-2 para los trabajadores del Banco de la Nación en la ciudad de Lima"/>
    <s v="NO"/>
    <x v="2"/>
    <m/>
    <m/>
    <m/>
    <m/>
    <x v="1"/>
    <m/>
    <x v="1"/>
    <m/>
    <s v="Edhit Cecilia Segura Cayetano"/>
    <s v="957 349 520"/>
    <s v="SI"/>
    <m/>
    <m/>
    <x v="3"/>
    <m/>
    <m/>
    <x v="48"/>
    <s v="SUMINISTROS COVID-19 "/>
    <m/>
    <n v="5000"/>
    <n v="5000"/>
    <n v="35000"/>
    <m/>
    <m/>
    <m/>
    <m/>
    <m/>
    <m/>
    <m/>
    <m/>
    <x v="338"/>
    <m/>
    <m/>
    <m/>
    <n v="45000"/>
    <m/>
    <m/>
    <m/>
    <m/>
    <s v="*"/>
    <n v="5500"/>
  </r>
  <r>
    <x v="357"/>
    <s v="7500"/>
    <s v="Gerencia de Recursos Humanos y Cultura"/>
    <n v="0"/>
    <n v="0"/>
    <m/>
    <m/>
    <m/>
    <m/>
    <x v="325"/>
    <m/>
    <m/>
    <s v="Adquisición de mascarillas KN95 para los trabajadores de red de agencias Lima del Banco de la Nación con riesgo mediano de exposición"/>
    <s v="NO"/>
    <x v="0"/>
    <m/>
    <m/>
    <m/>
    <m/>
    <x v="1"/>
    <m/>
    <x v="1"/>
    <m/>
    <s v="Edhit Cecilia Segura Cayetano"/>
    <s v="957 349 520"/>
    <s v="SI"/>
    <m/>
    <m/>
    <x v="3"/>
    <m/>
    <m/>
    <x v="48"/>
    <s v="SUMINISTROS COVID-19 "/>
    <m/>
    <n v="39521"/>
    <m/>
    <m/>
    <m/>
    <m/>
    <m/>
    <m/>
    <m/>
    <m/>
    <m/>
    <m/>
    <x v="339"/>
    <m/>
    <m/>
    <m/>
    <n v="39521"/>
    <m/>
    <m/>
    <m/>
    <m/>
    <s v="*"/>
    <n v="5500"/>
  </r>
  <r>
    <x v="358"/>
    <s v="7500"/>
    <s v="Gerencia de Recursos Humanos y Cultura"/>
    <n v="0"/>
    <n v="0"/>
    <m/>
    <m/>
    <m/>
    <m/>
    <x v="326"/>
    <m/>
    <m/>
    <s v="Contratación del Servicio de Realización de Pruebas  de Descarte COVID-19 para los trabajadores del Banco de la Nación en la ciudad de Lima"/>
    <s v="NO"/>
    <x v="2"/>
    <m/>
    <m/>
    <m/>
    <m/>
    <x v="1"/>
    <m/>
    <x v="1"/>
    <m/>
    <s v="Edhit Cecilia Segura Cayetano"/>
    <s v="957 349 520"/>
    <s v="SI"/>
    <m/>
    <m/>
    <x v="3"/>
    <m/>
    <m/>
    <x v="48"/>
    <s v="SUMINISTROS COVID-19 "/>
    <m/>
    <n v="4300"/>
    <n v="4300"/>
    <m/>
    <m/>
    <m/>
    <m/>
    <m/>
    <m/>
    <m/>
    <m/>
    <m/>
    <x v="340"/>
    <m/>
    <m/>
    <m/>
    <n v="8600"/>
    <m/>
    <m/>
    <m/>
    <m/>
    <s v="*"/>
    <n v="5500"/>
  </r>
  <r>
    <x v="359"/>
    <s v="2663"/>
    <s v="Gerencia de Administración y Logística"/>
    <s v="Compras"/>
    <s v="Programación, Evaluación y Compras Menores"/>
    <m/>
    <m/>
    <m/>
    <m/>
    <x v="327"/>
    <m/>
    <m/>
    <s v="Legalización y cartas notariales "/>
    <s v="NO"/>
    <x v="2"/>
    <m/>
    <m/>
    <m/>
    <m/>
    <x v="1"/>
    <m/>
    <x v="1"/>
    <m/>
    <s v="Marco Leon  Aranguren"/>
    <s v="995 478 517"/>
    <s v="SI"/>
    <m/>
    <m/>
    <x v="3"/>
    <m/>
    <m/>
    <x v="49"/>
    <s v="PROTESTO  LEGALIZACION Y REGISTRO"/>
    <m/>
    <m/>
    <n v="3000"/>
    <n v="3000"/>
    <n v="3000"/>
    <n v="3000"/>
    <n v="3000"/>
    <n v="3000"/>
    <n v="3000"/>
    <n v="3000"/>
    <n v="3000"/>
    <n v="3000"/>
    <x v="85"/>
    <m/>
    <m/>
    <m/>
    <n v="30000"/>
    <m/>
    <m/>
    <m/>
    <m/>
    <s v="*"/>
    <n v="5500"/>
  </r>
  <r>
    <x v="360"/>
    <s v="2663"/>
    <s v="Gerencia de Administración y Logística"/>
    <s v="Compras"/>
    <s v="Programación, Evaluación y Compras Menores"/>
    <m/>
    <m/>
    <m/>
    <m/>
    <x v="328"/>
    <m/>
    <m/>
    <s v="Diarios y revistas  (PE, GG, Legal y RR.II)"/>
    <s v="NO"/>
    <x v="2"/>
    <m/>
    <m/>
    <m/>
    <m/>
    <x v="1"/>
    <m/>
    <x v="1"/>
    <m/>
    <s v="Marco Leon  Aranguren"/>
    <s v="995 478 517"/>
    <s v="SI"/>
    <m/>
    <m/>
    <x v="3"/>
    <m/>
    <m/>
    <x v="76"/>
    <s v="DIARIOS  LIBROS Y REVISTAS"/>
    <n v="1939"/>
    <n v="1939"/>
    <n v="1939"/>
    <n v="1939"/>
    <n v="1939"/>
    <n v="1939"/>
    <n v="1939"/>
    <n v="1939"/>
    <n v="1939"/>
    <n v="1939"/>
    <n v="1939"/>
    <n v="1936"/>
    <x v="341"/>
    <m/>
    <m/>
    <m/>
    <n v="23265"/>
    <m/>
    <m/>
    <m/>
    <m/>
    <s v="*"/>
    <n v="5500"/>
  </r>
  <r>
    <x v="361"/>
    <s v="2663"/>
    <s v="Gerencia de Administración y Logística"/>
    <s v="Compras"/>
    <s v="Programación, Evaluación y Compras Menores"/>
    <m/>
    <m/>
    <m/>
    <m/>
    <x v="329"/>
    <m/>
    <m/>
    <s v="Auditoría financiera gubernamental para los ejercicios 2019-2020."/>
    <s v="NO"/>
    <x v="0"/>
    <m/>
    <m/>
    <m/>
    <m/>
    <x v="1"/>
    <m/>
    <x v="1"/>
    <m/>
    <s v="Marco Leon  Aranguren"/>
    <s v="995 478 517"/>
    <s v="SI"/>
    <m/>
    <m/>
    <x v="3"/>
    <m/>
    <m/>
    <x v="77"/>
    <s v="SOCIEDADES DE AUDITORIA "/>
    <n v="0"/>
    <n v="0"/>
    <n v="0"/>
    <n v="0"/>
    <n v="0"/>
    <n v="1112519"/>
    <n v="0"/>
    <n v="0"/>
    <n v="0"/>
    <n v="0"/>
    <n v="0"/>
    <n v="981914"/>
    <x v="342"/>
    <m/>
    <m/>
    <m/>
    <n v="2094433"/>
    <m/>
    <m/>
    <m/>
    <m/>
    <s v="*"/>
    <n v="5500"/>
  </r>
  <r>
    <x v="362"/>
    <s v="2663"/>
    <s v="Gerencia de Administración y Logística"/>
    <s v="Compras"/>
    <s v="Programación, Evaluación y Compras Menores"/>
    <m/>
    <m/>
    <m/>
    <m/>
    <x v="330"/>
    <m/>
    <m/>
    <s v="Revelado de fotos, grabaciones, planos y otros"/>
    <s v="NO"/>
    <x v="2"/>
    <m/>
    <m/>
    <m/>
    <m/>
    <x v="1"/>
    <m/>
    <x v="1"/>
    <m/>
    <s v="Marco Leon  Aranguren"/>
    <s v="995 478 517"/>
    <s v="SI"/>
    <m/>
    <m/>
    <x v="3"/>
    <m/>
    <m/>
    <x v="78"/>
    <s v="GASTOS DE REPRODUCCION"/>
    <m/>
    <m/>
    <n v="500"/>
    <n v="500"/>
    <n v="500"/>
    <n v="500"/>
    <n v="500"/>
    <n v="500"/>
    <n v="500"/>
    <n v="100"/>
    <n v="439"/>
    <n v="0"/>
    <x v="343"/>
    <m/>
    <m/>
    <m/>
    <n v="4039"/>
    <m/>
    <m/>
    <m/>
    <m/>
    <s v="*"/>
    <n v="5500"/>
  </r>
  <r>
    <x v="363"/>
    <s v="2663"/>
    <s v="Gerencia de Administración y Logística"/>
    <s v="Compras"/>
    <s v="Programación, Evaluación y Compras Menores"/>
    <m/>
    <m/>
    <m/>
    <m/>
    <x v="331"/>
    <m/>
    <m/>
    <s v="Imprevistos distribución de formatos impresos  (stock de almacén)"/>
    <s v="NO"/>
    <x v="2"/>
    <m/>
    <m/>
    <m/>
    <m/>
    <x v="1"/>
    <m/>
    <x v="1"/>
    <m/>
    <s v="Marco Leon  Aranguren"/>
    <s v="995 478 517"/>
    <s v="SI"/>
    <m/>
    <m/>
    <x v="3"/>
    <m/>
    <m/>
    <x v="57"/>
    <s v="GASTOS DE IMPRENTA"/>
    <m/>
    <m/>
    <n v="10000"/>
    <n v="10000"/>
    <n v="10000"/>
    <n v="10000"/>
    <n v="10000"/>
    <n v="10000"/>
    <n v="10000"/>
    <n v="10000"/>
    <n v="10000"/>
    <n v="10000"/>
    <x v="332"/>
    <m/>
    <m/>
    <m/>
    <n v="100000"/>
    <m/>
    <m/>
    <m/>
    <m/>
    <s v="*"/>
    <n v="5500"/>
  </r>
  <r>
    <x v="364"/>
    <s v="2663"/>
    <s v="Gerencia de Administración y Logística"/>
    <s v="Compras"/>
    <s v="Programación, Evaluación y Compras Menores"/>
    <m/>
    <m/>
    <m/>
    <m/>
    <x v="332"/>
    <m/>
    <m/>
    <s v="Trámites de obtención de la certificación ITSE a nivel nacional"/>
    <s v="NO"/>
    <x v="2"/>
    <m/>
    <m/>
    <m/>
    <m/>
    <x v="1"/>
    <m/>
    <x v="1"/>
    <m/>
    <s v="Marco Leon  Aranguren"/>
    <s v="995 478 517"/>
    <s v="SI"/>
    <m/>
    <m/>
    <x v="3"/>
    <m/>
    <m/>
    <x v="50"/>
    <s v="OTROS SERVICIOS"/>
    <m/>
    <m/>
    <n v="30000"/>
    <n v="30000"/>
    <n v="30000"/>
    <n v="30000"/>
    <n v="30000"/>
    <n v="30000"/>
    <n v="30000"/>
    <n v="30000"/>
    <n v="30000"/>
    <n v="30000"/>
    <x v="344"/>
    <m/>
    <m/>
    <m/>
    <n v="300000"/>
    <m/>
    <m/>
    <m/>
    <m/>
    <s v="*"/>
    <n v="5500"/>
  </r>
  <r>
    <x v="365"/>
    <s v="2663"/>
    <s v="Gerencia de Administración y Logística"/>
    <s v="Compras"/>
    <s v="Programación, Evaluación y Compras Menores"/>
    <m/>
    <m/>
    <m/>
    <m/>
    <x v="332"/>
    <m/>
    <m/>
    <s v="Trámites de obtención de la certificación ITSE a nivel nacional"/>
    <s v="NO"/>
    <x v="2"/>
    <m/>
    <m/>
    <m/>
    <m/>
    <x v="1"/>
    <m/>
    <x v="1"/>
    <m/>
    <s v="Marco Leon  Aranguren"/>
    <s v="995 478 517"/>
    <s v="SI"/>
    <m/>
    <m/>
    <x v="3"/>
    <m/>
    <m/>
    <x v="50"/>
    <s v="OTROS SERVICIOS"/>
    <m/>
    <m/>
    <n v="20000"/>
    <n v="20000"/>
    <n v="20000"/>
    <n v="20000"/>
    <n v="20000"/>
    <n v="20000"/>
    <n v="20000"/>
    <n v="20000"/>
    <n v="20000"/>
    <n v="20000"/>
    <x v="70"/>
    <m/>
    <m/>
    <m/>
    <n v="200000"/>
    <m/>
    <m/>
    <m/>
    <m/>
    <s v="*"/>
    <n v="5500"/>
  </r>
  <r>
    <x v="366"/>
    <s v="1200"/>
    <s v="Oficialía de Prevención de Lavado de Activos y Financiamiento del Terrorismo"/>
    <n v="0"/>
    <n v="0"/>
    <m/>
    <m/>
    <m/>
    <m/>
    <x v="333"/>
    <m/>
    <m/>
    <s v="Consulta en portal de la Sunarp"/>
    <s v="NO"/>
    <x v="2"/>
    <m/>
    <m/>
    <m/>
    <m/>
    <x v="1"/>
    <m/>
    <x v="1"/>
    <m/>
    <s v="Gilda Cecilia Consiglieri Francia"/>
    <s v="977 918 950"/>
    <s v="SI"/>
    <m/>
    <m/>
    <x v="3"/>
    <m/>
    <m/>
    <x v="50"/>
    <s v="OTROS SERVICIOS"/>
    <m/>
    <m/>
    <m/>
    <m/>
    <m/>
    <m/>
    <n v="17000"/>
    <m/>
    <m/>
    <m/>
    <m/>
    <m/>
    <x v="345"/>
    <m/>
    <m/>
    <m/>
    <n v="17000"/>
    <m/>
    <m/>
    <m/>
    <m/>
    <s v="*"/>
    <n v="5500"/>
  </r>
  <r>
    <x v="367"/>
    <s v="3100"/>
    <s v="Gerencia de Operaciones"/>
    <n v="0"/>
    <n v="0"/>
    <m/>
    <m/>
    <m/>
    <m/>
    <x v="333"/>
    <m/>
    <m/>
    <s v="Consulta en portal de la Sunarp"/>
    <s v="NO"/>
    <x v="2"/>
    <m/>
    <m/>
    <m/>
    <m/>
    <x v="1"/>
    <m/>
    <x v="1"/>
    <m/>
    <s v="Raquel Elizabeth Vargas Rios"/>
    <s v="992 673 708"/>
    <s v="SI"/>
    <m/>
    <m/>
    <x v="3"/>
    <m/>
    <m/>
    <x v="50"/>
    <s v="OTROS SERVICIOS"/>
    <m/>
    <m/>
    <m/>
    <m/>
    <m/>
    <m/>
    <m/>
    <m/>
    <n v="10008"/>
    <m/>
    <m/>
    <m/>
    <x v="346"/>
    <m/>
    <m/>
    <m/>
    <n v="10008"/>
    <m/>
    <m/>
    <m/>
    <m/>
    <s v="*"/>
    <n v="5500"/>
  </r>
  <r>
    <x v="368"/>
    <s v="2193"/>
    <s v="Gerencia de Riesgos"/>
    <s v="Riesgos Crediticios y Financieros"/>
    <s v="Riesgos Financieros"/>
    <m/>
    <m/>
    <m/>
    <m/>
    <x v="334"/>
    <m/>
    <m/>
    <s v="Servicio central de riesgos para la prestación de servicios de acceso a base de datos (información)"/>
    <s v="NO"/>
    <x v="2"/>
    <m/>
    <m/>
    <m/>
    <m/>
    <x v="1"/>
    <m/>
    <x v="1"/>
    <m/>
    <s v="Luis Rodolfo Rebatta Trujillo"/>
    <s v="993 544 991"/>
    <s v="SI"/>
    <m/>
    <m/>
    <x v="3"/>
    <m/>
    <m/>
    <x v="50"/>
    <s v="OTROS SERVICIOS"/>
    <n v="509"/>
    <n v="509"/>
    <n v="509"/>
    <n v="509"/>
    <n v="509"/>
    <n v="509"/>
    <n v="509"/>
    <n v="509"/>
    <n v="509"/>
    <n v="509"/>
    <n v="509"/>
    <n v="509"/>
    <x v="347"/>
    <n v="1527"/>
    <m/>
    <m/>
    <n v="6108"/>
    <m/>
    <m/>
    <m/>
    <m/>
    <s v="*"/>
    <n v="5500"/>
  </r>
  <r>
    <x v="369"/>
    <s v="4500"/>
    <s v="Gerencia Legal"/>
    <n v="0"/>
    <n v="0"/>
    <m/>
    <m/>
    <m/>
    <m/>
    <x v="333"/>
    <m/>
    <m/>
    <s v="Consulta en portal de la Sunarp"/>
    <s v="NO"/>
    <x v="2"/>
    <m/>
    <m/>
    <m/>
    <m/>
    <x v="1"/>
    <m/>
    <x v="1"/>
    <m/>
    <s v="Kathery Roxana Grande Arroyo"/>
    <s v="949 405 851"/>
    <s v="SI"/>
    <m/>
    <m/>
    <x v="3"/>
    <m/>
    <m/>
    <x v="50"/>
    <s v="OTROS SERVICIOS"/>
    <m/>
    <m/>
    <m/>
    <m/>
    <m/>
    <m/>
    <m/>
    <n v="3000"/>
    <m/>
    <m/>
    <m/>
    <m/>
    <x v="130"/>
    <m/>
    <m/>
    <m/>
    <n v="3000"/>
    <m/>
    <m/>
    <m/>
    <m/>
    <s v="*"/>
    <n v="5500"/>
  </r>
  <r>
    <x v="370"/>
    <s v="4500"/>
    <s v="Gerencia Legal"/>
    <n v="0"/>
    <n v="0"/>
    <m/>
    <m/>
    <m/>
    <m/>
    <x v="335"/>
    <m/>
    <m/>
    <s v="Actualización de normas legales (SPIJ) - 01 licencia principal y 45 adicionales."/>
    <s v="NO"/>
    <x v="2"/>
    <m/>
    <m/>
    <m/>
    <m/>
    <x v="1"/>
    <m/>
    <x v="1"/>
    <m/>
    <s v="Kathery Roxana Grande Arroyo"/>
    <s v="949 405 851"/>
    <s v="SI"/>
    <m/>
    <m/>
    <x v="3"/>
    <m/>
    <m/>
    <x v="50"/>
    <s v="OTROS SERVICIOS"/>
    <m/>
    <m/>
    <m/>
    <m/>
    <m/>
    <m/>
    <n v="3000"/>
    <m/>
    <m/>
    <m/>
    <m/>
    <m/>
    <x v="130"/>
    <m/>
    <m/>
    <m/>
    <n v="3000"/>
    <m/>
    <m/>
    <m/>
    <m/>
    <s v="*"/>
    <n v="5500"/>
  </r>
  <r>
    <x v="371"/>
    <s v="2663"/>
    <s v="Gerencia de Administración y Logística"/>
    <s v="Compras"/>
    <s v="Programación, Evaluación y Compras Menores"/>
    <m/>
    <m/>
    <m/>
    <m/>
    <x v="336"/>
    <m/>
    <m/>
    <s v="Contratación de locadores de servicio."/>
    <s v="NO"/>
    <x v="2"/>
    <m/>
    <m/>
    <m/>
    <m/>
    <x v="1"/>
    <m/>
    <x v="1"/>
    <m/>
    <s v="Marco Leon  Aranguren"/>
    <s v="995 478 517"/>
    <s v="SI"/>
    <m/>
    <m/>
    <x v="3"/>
    <m/>
    <m/>
    <x v="79"/>
    <s v="OTROS SERVICIOS - LOCADORES DE SERVICIOS (SNP)"/>
    <n v="147617"/>
    <n v="147617"/>
    <n v="147617"/>
    <n v="147617"/>
    <n v="147617"/>
    <n v="147617"/>
    <n v="147617"/>
    <n v="147617"/>
    <n v="147617"/>
    <n v="147617"/>
    <n v="147617"/>
    <n v="147617"/>
    <x v="348"/>
    <m/>
    <m/>
    <m/>
    <n v="1771404"/>
    <m/>
    <m/>
    <m/>
    <m/>
    <s v="*"/>
    <n v="5500"/>
  </r>
  <r>
    <x v="372"/>
    <s v="2663"/>
    <s v="Gerencia de Administración y Logística"/>
    <s v="Compras"/>
    <s v="Programación, Evaluación y Compras Menores"/>
    <m/>
    <m/>
    <m/>
    <m/>
    <x v="337"/>
    <m/>
    <m/>
    <s v="Seguro Integral de Salud"/>
    <s v="NO"/>
    <x v="2"/>
    <m/>
    <m/>
    <m/>
    <m/>
    <x v="1"/>
    <m/>
    <x v="1"/>
    <m/>
    <s v="Marco Leon  Aranguren"/>
    <s v="995 478 517"/>
    <s v="SI"/>
    <m/>
    <m/>
    <x v="3"/>
    <m/>
    <m/>
    <x v="80"/>
    <s v="CONTROL CONCURRENTE - LEY 3135"/>
    <m/>
    <m/>
    <m/>
    <m/>
    <m/>
    <m/>
    <m/>
    <m/>
    <m/>
    <m/>
    <m/>
    <n v="1394824"/>
    <x v="349"/>
    <m/>
    <m/>
    <m/>
    <n v="1394824"/>
    <m/>
    <m/>
    <m/>
    <m/>
    <s v="*"/>
    <n v="5500"/>
  </r>
  <r>
    <x v="373"/>
    <s v="2663"/>
    <s v="Gerencia de Administración y Logística"/>
    <s v="Compras"/>
    <s v="Programación, Evaluación y Compras Menores"/>
    <m/>
    <m/>
    <m/>
    <m/>
    <x v="338"/>
    <m/>
    <m/>
    <s v="Adqu 600 ATMs y Sist. Video Grabacion Digital LP 2022"/>
    <s v="NO"/>
    <x v="2"/>
    <m/>
    <m/>
    <m/>
    <m/>
    <x v="1"/>
    <m/>
    <x v="1"/>
    <m/>
    <s v="Marco Leon  Aranguren"/>
    <s v="995 478 517"/>
    <s v="SI"/>
    <m/>
    <m/>
    <x v="3"/>
    <m/>
    <m/>
    <x v="80"/>
    <s v="CONTROL CONCURRENTE - LEY 3135"/>
    <m/>
    <m/>
    <m/>
    <m/>
    <m/>
    <m/>
    <m/>
    <m/>
    <m/>
    <m/>
    <m/>
    <n v="737689"/>
    <x v="350"/>
    <m/>
    <m/>
    <m/>
    <n v="737689"/>
    <m/>
    <m/>
    <m/>
    <m/>
    <s v="*"/>
    <n v="5500"/>
  </r>
  <r>
    <x v="374"/>
    <s v="2663"/>
    <s v="Gerencia de Administración y Logística"/>
    <s v="Compras"/>
    <s v="Programación, Evaluación y Compras Menores"/>
    <m/>
    <m/>
    <m/>
    <m/>
    <x v="339"/>
    <m/>
    <m/>
    <s v="Servicio de Ciberseguridad y Gestión de Eventos e Incidentes de Seguridad Informática para la Implementación de un Cybersecurity Operation Center (COC) – Contr. Finan."/>
    <s v="NO"/>
    <x v="2"/>
    <m/>
    <m/>
    <m/>
    <m/>
    <x v="1"/>
    <m/>
    <x v="1"/>
    <m/>
    <s v="Marco Leon  Aranguren"/>
    <s v="995 478 517"/>
    <s v="SI"/>
    <m/>
    <m/>
    <x v="3"/>
    <m/>
    <m/>
    <x v="80"/>
    <s v="CONTROL CONCURRENTE - LEY 3135"/>
    <m/>
    <m/>
    <m/>
    <m/>
    <m/>
    <m/>
    <m/>
    <m/>
    <m/>
    <m/>
    <m/>
    <n v="493369"/>
    <x v="351"/>
    <m/>
    <m/>
    <m/>
    <n v="493369"/>
    <m/>
    <m/>
    <m/>
    <m/>
    <s v="*"/>
    <n v="5500"/>
  </r>
  <r>
    <x v="375"/>
    <s v="2663"/>
    <s v="Gerencia de Administración y Logística"/>
    <s v="Compras"/>
    <s v="Programación, Evaluación y Compras Menores"/>
    <m/>
    <m/>
    <m/>
    <m/>
    <x v="340"/>
    <m/>
    <m/>
    <s v="Adquisición de switches Sedes Administrativas y dependencias tipo 3"/>
    <s v="NO"/>
    <x v="2"/>
    <m/>
    <m/>
    <m/>
    <m/>
    <x v="1"/>
    <m/>
    <x v="1"/>
    <m/>
    <s v="Marco Leon  Aranguren"/>
    <s v="995 478 517"/>
    <s v="SI"/>
    <m/>
    <m/>
    <x v="3"/>
    <m/>
    <m/>
    <x v="80"/>
    <s v="CONTROL CONCURRENTE - LEY 3135"/>
    <m/>
    <m/>
    <m/>
    <m/>
    <m/>
    <m/>
    <m/>
    <m/>
    <m/>
    <m/>
    <m/>
    <n v="457628"/>
    <x v="352"/>
    <m/>
    <m/>
    <m/>
    <n v="457628"/>
    <m/>
    <m/>
    <m/>
    <m/>
    <s v="*"/>
    <n v="5500"/>
  </r>
  <r>
    <x v="376"/>
    <s v="2663"/>
    <s v="Gerencia de Administración y Logística"/>
    <s v="Compras"/>
    <s v="Programación, Evaluación y Compras Menores"/>
    <m/>
    <m/>
    <m/>
    <m/>
    <x v="101"/>
    <m/>
    <m/>
    <s v="Mantenimiento preventivo y correctivo de servicios generales de sedes, agencias y lobbies SMR Lima Item 2 - Zona Sur"/>
    <s v="NO"/>
    <x v="2"/>
    <m/>
    <m/>
    <m/>
    <m/>
    <x v="1"/>
    <m/>
    <x v="1"/>
    <m/>
    <s v="Marco Leon  Aranguren"/>
    <s v="995 478 517"/>
    <s v="SI"/>
    <m/>
    <m/>
    <x v="3"/>
    <m/>
    <m/>
    <x v="80"/>
    <s v="CONTROL CONCURRENTE - LEY 3135"/>
    <m/>
    <m/>
    <m/>
    <m/>
    <m/>
    <m/>
    <m/>
    <m/>
    <m/>
    <m/>
    <m/>
    <n v="418645"/>
    <x v="353"/>
    <m/>
    <m/>
    <m/>
    <n v="418645"/>
    <m/>
    <m/>
    <m/>
    <m/>
    <s v="*"/>
    <n v="5500"/>
  </r>
  <r>
    <x v="377"/>
    <s v="2663"/>
    <s v="Gerencia de Administración y Logística"/>
    <s v="Compras"/>
    <s v="Programación, Evaluación y Compras Menores"/>
    <m/>
    <m/>
    <m/>
    <m/>
    <x v="341"/>
    <m/>
    <m/>
    <s v="Servicio de impresión de formatos "/>
    <s v="NO"/>
    <x v="2"/>
    <m/>
    <m/>
    <m/>
    <m/>
    <x v="1"/>
    <m/>
    <x v="1"/>
    <m/>
    <s v="Marco Leon  Aranguren"/>
    <s v="995 478 517"/>
    <s v="SI"/>
    <m/>
    <m/>
    <x v="3"/>
    <m/>
    <m/>
    <x v="80"/>
    <s v="CONTROL CONCURRENTE - LEY 3135"/>
    <m/>
    <m/>
    <m/>
    <m/>
    <m/>
    <m/>
    <m/>
    <m/>
    <m/>
    <m/>
    <m/>
    <n v="287994"/>
    <x v="354"/>
    <m/>
    <m/>
    <m/>
    <n v="287994"/>
    <m/>
    <m/>
    <m/>
    <m/>
    <s v="*"/>
    <n v="5500"/>
  </r>
  <r>
    <x v="378"/>
    <s v="2663"/>
    <s v="Gerencia de Administración y Logística"/>
    <s v="Compras"/>
    <s v="Programación, Evaluación y Compras Menores"/>
    <m/>
    <m/>
    <m/>
    <m/>
    <x v="342"/>
    <m/>
    <m/>
    <s v="Adquisición de plataforma de redes inalámbricas para Sedes Administrativas y Macroregiones"/>
    <s v="NO"/>
    <x v="2"/>
    <m/>
    <m/>
    <m/>
    <m/>
    <x v="1"/>
    <m/>
    <x v="1"/>
    <m/>
    <s v="Marco Leon  Aranguren"/>
    <s v="995 478 517"/>
    <s v="SI"/>
    <m/>
    <m/>
    <x v="3"/>
    <m/>
    <m/>
    <x v="80"/>
    <s v="CONTROL CONCURRENTE - LEY 3135"/>
    <m/>
    <m/>
    <m/>
    <m/>
    <m/>
    <m/>
    <m/>
    <m/>
    <m/>
    <m/>
    <m/>
    <n v="228814"/>
    <x v="355"/>
    <m/>
    <m/>
    <m/>
    <n v="228814"/>
    <m/>
    <m/>
    <m/>
    <m/>
    <s v="*"/>
    <n v="5500"/>
  </r>
  <r>
    <x v="379"/>
    <s v="2663"/>
    <s v="Gerencia de Administración y Logística"/>
    <s v="Compras"/>
    <s v="Programación, Evaluación y Compras Menores"/>
    <m/>
    <m/>
    <m/>
    <m/>
    <x v="343"/>
    <m/>
    <m/>
    <s v="Adquisición de terminales de voz para sedes administrativas y red de agencias"/>
    <s v="NO"/>
    <x v="2"/>
    <m/>
    <m/>
    <m/>
    <m/>
    <x v="1"/>
    <m/>
    <x v="1"/>
    <m/>
    <s v="Marco Leon  Aranguren"/>
    <s v="995 478 517"/>
    <s v="SI"/>
    <m/>
    <m/>
    <x v="3"/>
    <m/>
    <m/>
    <x v="80"/>
    <s v="CONTROL CONCURRENTE - LEY 3135"/>
    <m/>
    <m/>
    <m/>
    <m/>
    <m/>
    <m/>
    <m/>
    <m/>
    <m/>
    <m/>
    <m/>
    <n v="180000"/>
    <x v="356"/>
    <m/>
    <m/>
    <m/>
    <n v="180000"/>
    <m/>
    <m/>
    <m/>
    <m/>
    <s v="*"/>
    <n v="5500"/>
  </r>
  <r>
    <x v="380"/>
    <s v="2663"/>
    <s v="Gerencia de Administración y Logística"/>
    <s v="Compras"/>
    <s v="Programación, Evaluación y Compras Menores"/>
    <m/>
    <m/>
    <m/>
    <m/>
    <x v="344"/>
    <m/>
    <m/>
    <s v="Optimización de la Red Interna "/>
    <s v="NO"/>
    <x v="2"/>
    <m/>
    <m/>
    <m/>
    <m/>
    <x v="1"/>
    <m/>
    <x v="1"/>
    <m/>
    <s v="Marco Leon  Aranguren"/>
    <s v="995 478 517"/>
    <s v="SI"/>
    <m/>
    <m/>
    <x v="3"/>
    <m/>
    <m/>
    <x v="80"/>
    <s v="CONTROL CONCURRENTE - LEY 3135"/>
    <m/>
    <m/>
    <m/>
    <m/>
    <m/>
    <m/>
    <m/>
    <m/>
    <m/>
    <m/>
    <m/>
    <n v="165303"/>
    <x v="357"/>
    <m/>
    <m/>
    <m/>
    <n v="165303"/>
    <m/>
    <m/>
    <m/>
    <m/>
    <s v="*"/>
    <n v="5500"/>
  </r>
  <r>
    <x v="381"/>
    <s v="2663"/>
    <s v="Gerencia de Administración y Logística"/>
    <s v="Compras"/>
    <s v="Programación, Evaluación y Compras Menores"/>
    <m/>
    <m/>
    <m/>
    <m/>
    <x v="345"/>
    <m/>
    <m/>
    <s v="Adquisición de Sitemas de Video Grabacion Digital LP 2023"/>
    <s v="NO"/>
    <x v="2"/>
    <m/>
    <m/>
    <m/>
    <m/>
    <x v="1"/>
    <m/>
    <x v="1"/>
    <m/>
    <s v="Marco Leon  Aranguren"/>
    <s v="995 478 517"/>
    <s v="SI"/>
    <m/>
    <m/>
    <x v="3"/>
    <m/>
    <m/>
    <x v="80"/>
    <s v="CONTROL CONCURRENTE - LEY 3135"/>
    <m/>
    <m/>
    <m/>
    <m/>
    <m/>
    <m/>
    <m/>
    <m/>
    <m/>
    <m/>
    <m/>
    <n v="164498"/>
    <x v="358"/>
    <m/>
    <m/>
    <m/>
    <n v="164498"/>
    <m/>
    <m/>
    <m/>
    <m/>
    <s v="*"/>
    <n v="5500"/>
  </r>
  <r>
    <x v="382"/>
    <s v="7830"/>
    <s v="Gerencia General"/>
    <s v="Experiencia de Cliente y Reclamos"/>
    <n v="0"/>
    <m/>
    <m/>
    <m/>
    <m/>
    <x v="346"/>
    <m/>
    <m/>
    <s v="Segunda mesa de reclamos y mesa de calidad"/>
    <s v="SI"/>
    <x v="2"/>
    <s v="OEI 4: Mejorar la experiencia del cliente"/>
    <m/>
    <m/>
    <m/>
    <x v="1"/>
    <m/>
    <x v="1"/>
    <m/>
    <s v="Victor Raul Amez Angeles"/>
    <s v="960 175 799"/>
    <s v="SI"/>
    <m/>
    <m/>
    <x v="3"/>
    <m/>
    <m/>
    <x v="81"/>
    <s v="SERVICIO DE OUTSOURCING - GESTIÓN RECLAMOS Y ENVÍO COMUNICACIONES ELECTRONICAS RECLAMOS"/>
    <m/>
    <m/>
    <n v="200599.99999999997"/>
    <n v="368278"/>
    <n v="368278"/>
    <n v="368278"/>
    <n v="368278"/>
    <n v="368278"/>
    <n v="368278"/>
    <n v="368278"/>
    <n v="368278"/>
    <n v="368278"/>
    <x v="359"/>
    <m/>
    <m/>
    <m/>
    <n v="3515102"/>
    <m/>
    <m/>
    <m/>
    <m/>
    <m/>
    <m/>
  </r>
  <r>
    <x v="383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m/>
    <n v="73500"/>
    <n v="73500"/>
    <n v="73500"/>
    <n v="73500"/>
    <n v="73500"/>
    <n v="73500"/>
    <n v="73500"/>
    <n v="73500"/>
    <n v="73500"/>
    <n v="73500"/>
    <n v="73500"/>
    <x v="360"/>
    <m/>
    <m/>
    <m/>
    <n v="808500"/>
    <m/>
    <m/>
    <m/>
    <m/>
    <m/>
    <m/>
  </r>
  <r>
    <x v="384"/>
    <s v="7830"/>
    <s v="Gerencia General"/>
    <s v="Experiencia de Cliente y Reclamos"/>
    <n v="0"/>
    <m/>
    <m/>
    <m/>
    <m/>
    <x v="348"/>
    <m/>
    <m/>
    <s v="Gestión Reclamos y Envío Comunic.Elect.Reclamos - Call Center"/>
    <s v="SI"/>
    <x v="2"/>
    <s v="OEI 4: Mejorar la experiencia del cliente"/>
    <m/>
    <m/>
    <m/>
    <x v="1"/>
    <m/>
    <x v="1"/>
    <m/>
    <s v="Victor Raul Amez Angeles"/>
    <s v="960 175 799"/>
    <s v="SI"/>
    <m/>
    <m/>
    <x v="3"/>
    <m/>
    <m/>
    <x v="81"/>
    <s v="SERVICIO DE OUTSOURCING - GESTIÓN RECLAMOS Y ENVÍO COMUNICACIONES ELECTRONICAS RECLAMOS"/>
    <n v="62700"/>
    <n v="62700"/>
    <n v="62700"/>
    <n v="62700"/>
    <n v="62700"/>
    <n v="62700"/>
    <n v="62700"/>
    <n v="62700"/>
    <n v="62700"/>
    <n v="62700"/>
    <n v="62700"/>
    <n v="62700"/>
    <x v="361"/>
    <m/>
    <m/>
    <m/>
    <n v="752400"/>
    <m/>
    <m/>
    <m/>
    <m/>
    <m/>
    <m/>
  </r>
  <r>
    <x v="385"/>
    <s v="2000"/>
    <s v="Gerencia General"/>
    <n v="0"/>
    <n v="0"/>
    <m/>
    <m/>
    <m/>
    <m/>
    <x v="349"/>
    <m/>
    <m/>
    <s v="Contratación de locadores de servicio"/>
    <s v="NO"/>
    <x v="2"/>
    <m/>
    <m/>
    <m/>
    <m/>
    <x v="1"/>
    <m/>
    <x v="1"/>
    <m/>
    <s v="Marco Leon  Aranguren"/>
    <s v="995 478 517"/>
    <s v="SI"/>
    <m/>
    <m/>
    <x v="3"/>
    <m/>
    <m/>
    <x v="79"/>
    <s v="OTROS SERVICIOS - LOCADORES DE SERVICIOS (SNP)"/>
    <n v="60180"/>
    <n v="60180"/>
    <n v="60180"/>
    <n v="60180"/>
    <n v="60180"/>
    <n v="60180"/>
    <m/>
    <m/>
    <m/>
    <m/>
    <m/>
    <m/>
    <x v="362"/>
    <m/>
    <m/>
    <m/>
    <n v="361080"/>
    <m/>
    <m/>
    <m/>
    <m/>
    <m/>
    <m/>
  </r>
  <r>
    <x v="386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8000"/>
    <n v="8000"/>
    <n v="8000"/>
    <m/>
    <m/>
    <m/>
    <m/>
    <m/>
    <m/>
    <m/>
    <m/>
    <m/>
    <x v="19"/>
    <m/>
    <m/>
    <m/>
    <n v="24000"/>
    <m/>
    <m/>
    <m/>
    <m/>
    <m/>
    <m/>
  </r>
  <r>
    <x v="387"/>
    <s v="2000"/>
    <s v="Gerencia General"/>
    <n v="0"/>
    <n v="0"/>
    <m/>
    <m/>
    <m/>
    <m/>
    <x v="350"/>
    <m/>
    <m/>
    <s v="Atenciones oficiales a personas, emp. e inst. vinculadas con las funciones del BN y reuniones de trabajo con personal BN."/>
    <s v="NO"/>
    <x v="2"/>
    <m/>
    <m/>
    <m/>
    <m/>
    <x v="1"/>
    <m/>
    <x v="1"/>
    <m/>
    <s v="Marco Leon  Aranguren"/>
    <s v="995 478 517"/>
    <s v="SI"/>
    <m/>
    <m/>
    <x v="3"/>
    <m/>
    <m/>
    <x v="82"/>
    <s v="GASTOS DE REPRESENTACIONES"/>
    <n v="830"/>
    <n v="830"/>
    <n v="830"/>
    <n v="830"/>
    <n v="835"/>
    <n v="835"/>
    <n v="835"/>
    <n v="835"/>
    <n v="835"/>
    <n v="835"/>
    <n v="835"/>
    <n v="835"/>
    <x v="26"/>
    <m/>
    <m/>
    <m/>
    <n v="10000"/>
    <m/>
    <m/>
    <m/>
    <m/>
    <m/>
    <m/>
  </r>
  <r>
    <x v="388"/>
    <s v="2000"/>
    <s v="Gerencia General"/>
    <n v="0"/>
    <n v="0"/>
    <m/>
    <m/>
    <m/>
    <m/>
    <x v="351"/>
    <m/>
    <m/>
    <s v="Comisiones varias al Exterior"/>
    <s v="NO"/>
    <x v="2"/>
    <m/>
    <m/>
    <m/>
    <m/>
    <x v="1"/>
    <m/>
    <x v="1"/>
    <m/>
    <s v="Marco Leon  Aranguren"/>
    <s v="995 478 517"/>
    <s v="SI"/>
    <m/>
    <m/>
    <x v="3"/>
    <m/>
    <m/>
    <x v="83"/>
    <s v="VIÁTICOS EXTERIOR"/>
    <n v="0"/>
    <n v="0"/>
    <n v="0"/>
    <n v="0"/>
    <n v="0"/>
    <n v="0"/>
    <n v="0"/>
    <n v="4410"/>
    <n v="0"/>
    <n v="0"/>
    <n v="5180"/>
    <n v="0"/>
    <x v="363"/>
    <m/>
    <m/>
    <m/>
    <n v="9590"/>
    <m/>
    <m/>
    <m/>
    <m/>
    <m/>
    <m/>
  </r>
  <r>
    <x v="389"/>
    <s v="2000"/>
    <s v="Gerencia General"/>
    <n v="0"/>
    <n v="0"/>
    <m/>
    <m/>
    <m/>
    <m/>
    <x v="352"/>
    <m/>
    <m/>
    <s v="Gastos de suministros tales como: gaseosas, galletas, café, azúcar, infusiones, menaje etc."/>
    <s v="NO"/>
    <x v="2"/>
    <m/>
    <m/>
    <m/>
    <m/>
    <x v="1"/>
    <m/>
    <x v="1"/>
    <m/>
    <s v="Marco Leon  Aranguren"/>
    <s v="995 478 517"/>
    <s v="SI"/>
    <m/>
    <m/>
    <x v="3"/>
    <m/>
    <m/>
    <x v="6"/>
    <s v="OTROS SUMINISTROS"/>
    <n v="625"/>
    <n v="625"/>
    <n v="625"/>
    <n v="625"/>
    <n v="625"/>
    <n v="625"/>
    <n v="625"/>
    <n v="625"/>
    <n v="625"/>
    <n v="625"/>
    <n v="625"/>
    <n v="625"/>
    <x v="364"/>
    <m/>
    <m/>
    <m/>
    <n v="7500"/>
    <m/>
    <m/>
    <m/>
    <m/>
    <m/>
    <m/>
  </r>
  <r>
    <x v="390"/>
    <s v="2000"/>
    <s v="Gerencia General"/>
    <n v="0"/>
    <n v="0"/>
    <m/>
    <m/>
    <m/>
    <m/>
    <x v="351"/>
    <m/>
    <m/>
    <s v="Comisiones varias al Exterior"/>
    <s v="NO"/>
    <x v="2"/>
    <m/>
    <m/>
    <m/>
    <m/>
    <x v="1"/>
    <m/>
    <x v="1"/>
    <m/>
    <s v="Marco Leon  Aranguren"/>
    <s v="995 478 517"/>
    <s v="SI"/>
    <m/>
    <m/>
    <x v="3"/>
    <m/>
    <m/>
    <x v="83"/>
    <s v="VIÁTICOS EXTERIOR"/>
    <n v="0"/>
    <n v="0"/>
    <n v="0"/>
    <n v="0"/>
    <n v="6160"/>
    <n v="0"/>
    <n v="0"/>
    <n v="0"/>
    <n v="0"/>
    <n v="0"/>
    <n v="0"/>
    <n v="0"/>
    <x v="365"/>
    <m/>
    <m/>
    <m/>
    <n v="6160"/>
    <m/>
    <m/>
    <m/>
    <m/>
    <m/>
    <m/>
  </r>
  <r>
    <x v="391"/>
    <s v="2000"/>
    <s v="Gerencia General"/>
    <n v="0"/>
    <n v="0"/>
    <m/>
    <m/>
    <m/>
    <m/>
    <x v="351"/>
    <m/>
    <m/>
    <s v="Comisiones varias al Exterior"/>
    <s v="NO"/>
    <x v="2"/>
    <m/>
    <m/>
    <m/>
    <m/>
    <x v="1"/>
    <m/>
    <x v="1"/>
    <m/>
    <s v="Marco Leon  Aranguren"/>
    <s v="995 478 517"/>
    <s v="SI"/>
    <m/>
    <m/>
    <x v="3"/>
    <m/>
    <m/>
    <x v="84"/>
    <s v="PASAJES EXTERIOR"/>
    <n v="0"/>
    <n v="0"/>
    <n v="0"/>
    <n v="0"/>
    <n v="0"/>
    <n v="0"/>
    <n v="0"/>
    <n v="2836"/>
    <n v="0"/>
    <n v="0"/>
    <n v="2836"/>
    <n v="0"/>
    <x v="366"/>
    <m/>
    <m/>
    <m/>
    <n v="5672"/>
    <m/>
    <m/>
    <m/>
    <m/>
    <m/>
    <m/>
  </r>
  <r>
    <x v="392"/>
    <s v="2000"/>
    <s v="Gerencia General"/>
    <n v="0"/>
    <n v="0"/>
    <m/>
    <m/>
    <m/>
    <m/>
    <x v="14"/>
    <m/>
    <m/>
    <s v="Comisión de Servicios a Nivel Nacional"/>
    <s v="NO"/>
    <x v="2"/>
    <m/>
    <m/>
    <m/>
    <m/>
    <x v="1"/>
    <m/>
    <x v="1"/>
    <m/>
    <s v="Marco Leon  Aranguren"/>
    <s v="995 478 517"/>
    <s v="SI"/>
    <m/>
    <m/>
    <x v="3"/>
    <m/>
    <m/>
    <x v="7"/>
    <s v="PASAJES REPUBLICA "/>
    <n v="0"/>
    <n v="0"/>
    <n v="0"/>
    <n v="0"/>
    <n v="0"/>
    <n v="0"/>
    <n v="770"/>
    <n v="770"/>
    <n v="770"/>
    <n v="770"/>
    <n v="770"/>
    <n v="770"/>
    <x v="367"/>
    <m/>
    <m/>
    <m/>
    <n v="4620"/>
    <m/>
    <m/>
    <m/>
    <m/>
    <m/>
    <m/>
  </r>
  <r>
    <x v="393"/>
    <s v="2000"/>
    <s v="Gerencia General"/>
    <n v="0"/>
    <n v="0"/>
    <m/>
    <m/>
    <m/>
    <m/>
    <x v="351"/>
    <m/>
    <m/>
    <s v="Comisiones varias al Exterior"/>
    <s v="NO"/>
    <x v="2"/>
    <m/>
    <m/>
    <m/>
    <m/>
    <x v="1"/>
    <m/>
    <x v="1"/>
    <m/>
    <s v="Marco Leon  Aranguren"/>
    <s v="995 478 517"/>
    <s v="SI"/>
    <m/>
    <m/>
    <x v="3"/>
    <m/>
    <m/>
    <x v="84"/>
    <s v="PASAJES EXTERIOR"/>
    <n v="0"/>
    <n v="0"/>
    <n v="0"/>
    <n v="0"/>
    <n v="4236"/>
    <n v="0"/>
    <n v="0"/>
    <n v="0"/>
    <n v="0"/>
    <n v="0"/>
    <n v="0"/>
    <n v="0"/>
    <x v="368"/>
    <m/>
    <m/>
    <m/>
    <n v="4236"/>
    <m/>
    <m/>
    <m/>
    <m/>
    <m/>
    <m/>
  </r>
  <r>
    <x v="394"/>
    <s v="2000"/>
    <s v="Gerencia General"/>
    <n v="0"/>
    <n v="0"/>
    <m/>
    <m/>
    <m/>
    <m/>
    <x v="14"/>
    <m/>
    <m/>
    <s v="Comisión de Servicios a Nivel Nacional"/>
    <s v="NO"/>
    <x v="2"/>
    <m/>
    <m/>
    <m/>
    <m/>
    <x v="1"/>
    <m/>
    <x v="1"/>
    <m/>
    <s v="Marco Leon  Aranguren"/>
    <s v="995 478 517"/>
    <s v="SI"/>
    <m/>
    <m/>
    <x v="3"/>
    <m/>
    <m/>
    <x v="7"/>
    <s v="PASAJES REPUBLICA "/>
    <n v="770"/>
    <n v="770"/>
    <n v="341"/>
    <n v="770"/>
    <n v="770"/>
    <n v="770"/>
    <n v="0"/>
    <n v="0"/>
    <n v="0"/>
    <n v="0"/>
    <n v="0"/>
    <n v="0"/>
    <x v="369"/>
    <m/>
    <m/>
    <m/>
    <n v="4191"/>
    <m/>
    <m/>
    <m/>
    <m/>
    <m/>
    <m/>
  </r>
  <r>
    <x v="395"/>
    <s v="2000"/>
    <s v="Gerencia General"/>
    <n v="0"/>
    <n v="0"/>
    <m/>
    <m/>
    <m/>
    <m/>
    <x v="353"/>
    <m/>
    <m/>
    <s v="Comisión de Servicios a Nivel Nacional "/>
    <s v="NO"/>
    <x v="2"/>
    <m/>
    <m/>
    <m/>
    <m/>
    <x v="1"/>
    <m/>
    <x v="1"/>
    <m/>
    <s v="Marco Leon  Aranguren"/>
    <s v="995 478 517"/>
    <s v="SI"/>
    <m/>
    <m/>
    <x v="3"/>
    <m/>
    <m/>
    <x v="8"/>
    <s v="VIÁTICOS REPUBLICA"/>
    <n v="640"/>
    <n v="640"/>
    <n v="640"/>
    <n v="640"/>
    <n v="640"/>
    <n v="640"/>
    <n v="0"/>
    <n v="0"/>
    <n v="0"/>
    <n v="0"/>
    <n v="0"/>
    <n v="0"/>
    <x v="370"/>
    <m/>
    <m/>
    <m/>
    <n v="3840"/>
    <m/>
    <m/>
    <m/>
    <m/>
    <m/>
    <m/>
  </r>
  <r>
    <x v="396"/>
    <s v="2000"/>
    <s v="Gerencia General"/>
    <n v="0"/>
    <n v="0"/>
    <m/>
    <m/>
    <m/>
    <m/>
    <x v="353"/>
    <m/>
    <m/>
    <s v="Comisión de Servicios a Nivel Nacional "/>
    <s v="NO"/>
    <x v="2"/>
    <m/>
    <m/>
    <m/>
    <m/>
    <x v="1"/>
    <m/>
    <x v="1"/>
    <m/>
    <s v="Marco Leon  Aranguren"/>
    <s v="995 478 517"/>
    <s v="SI"/>
    <m/>
    <m/>
    <x v="3"/>
    <m/>
    <m/>
    <x v="8"/>
    <s v="VIÁTICOS REPUBLICA"/>
    <m/>
    <m/>
    <m/>
    <m/>
    <m/>
    <m/>
    <n v="640"/>
    <n v="640"/>
    <n v="640"/>
    <n v="640"/>
    <n v="640"/>
    <n v="490"/>
    <x v="371"/>
    <m/>
    <m/>
    <m/>
    <n v="3690"/>
    <m/>
    <m/>
    <m/>
    <m/>
    <m/>
    <m/>
  </r>
  <r>
    <x v="397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398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399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00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01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02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03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04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05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06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07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08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09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10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11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12"/>
    <s v="7830"/>
    <s v="Gerencia General"/>
    <s v="Experiencia de Cliente y Reclamos"/>
    <n v="0"/>
    <m/>
    <m/>
    <m/>
    <m/>
    <x v="347"/>
    <m/>
    <m/>
    <s v="Contratación Locador de Servicio - Reclamos"/>
    <s v="NO"/>
    <x v="2"/>
    <m/>
    <m/>
    <m/>
    <m/>
    <x v="1"/>
    <m/>
    <x v="1"/>
    <m/>
    <s v="Victor Raul Amez Angeles"/>
    <s v="960 175 799"/>
    <s v="SI"/>
    <m/>
    <m/>
    <x v="3"/>
    <m/>
    <m/>
    <x v="79"/>
    <s v="OTROS SERVICIOS - LOCADORES DE SERVICIOS (SNP)"/>
    <n v="2000"/>
    <m/>
    <m/>
    <m/>
    <m/>
    <m/>
    <m/>
    <m/>
    <m/>
    <m/>
    <m/>
    <m/>
    <x v="372"/>
    <m/>
    <m/>
    <m/>
    <n v="2000"/>
    <m/>
    <m/>
    <m/>
    <m/>
    <m/>
    <m/>
  </r>
  <r>
    <x v="413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7"/>
    <s v="PASAJES REPUBLICA "/>
    <m/>
    <m/>
    <m/>
    <m/>
    <m/>
    <n v="880"/>
    <m/>
    <m/>
    <m/>
    <m/>
    <m/>
    <m/>
    <x v="373"/>
    <m/>
    <m/>
    <m/>
    <n v="880"/>
    <m/>
    <m/>
    <m/>
    <m/>
    <m/>
    <m/>
  </r>
  <r>
    <x v="414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7"/>
    <s v="PASAJES REPUBLICA "/>
    <m/>
    <m/>
    <m/>
    <m/>
    <m/>
    <n v="880"/>
    <m/>
    <m/>
    <m/>
    <m/>
    <m/>
    <m/>
    <x v="373"/>
    <m/>
    <m/>
    <m/>
    <n v="880"/>
    <m/>
    <m/>
    <m/>
    <m/>
    <m/>
    <m/>
  </r>
  <r>
    <x v="415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7"/>
    <s v="PASAJES REPUBLICA "/>
    <m/>
    <m/>
    <m/>
    <m/>
    <m/>
    <n v="880"/>
    <m/>
    <m/>
    <m/>
    <m/>
    <m/>
    <m/>
    <x v="373"/>
    <m/>
    <m/>
    <m/>
    <n v="880"/>
    <m/>
    <m/>
    <m/>
    <m/>
    <m/>
    <m/>
  </r>
  <r>
    <x v="416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8"/>
    <s v="VIÁTICOS REPUBLICA"/>
    <m/>
    <m/>
    <m/>
    <m/>
    <m/>
    <n v="780"/>
    <m/>
    <m/>
    <m/>
    <m/>
    <m/>
    <m/>
    <x v="374"/>
    <m/>
    <m/>
    <m/>
    <n v="780"/>
    <m/>
    <m/>
    <m/>
    <m/>
    <m/>
    <m/>
  </r>
  <r>
    <x v="417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8"/>
    <s v="VIÁTICOS REPUBLICA"/>
    <m/>
    <m/>
    <m/>
    <m/>
    <m/>
    <n v="630"/>
    <m/>
    <m/>
    <m/>
    <m/>
    <m/>
    <m/>
    <x v="69"/>
    <m/>
    <m/>
    <m/>
    <n v="630"/>
    <m/>
    <m/>
    <m/>
    <m/>
    <m/>
    <m/>
  </r>
  <r>
    <x v="418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8"/>
    <s v="VIÁTICOS REPUBLICA"/>
    <m/>
    <m/>
    <m/>
    <m/>
    <m/>
    <n v="630"/>
    <m/>
    <m/>
    <m/>
    <m/>
    <m/>
    <m/>
    <x v="69"/>
    <m/>
    <m/>
    <m/>
    <n v="630"/>
    <m/>
    <m/>
    <m/>
    <m/>
    <m/>
    <m/>
  </r>
  <r>
    <x v="419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7"/>
    <s v="PASAJES REPUBLICA "/>
    <m/>
    <m/>
    <m/>
    <m/>
    <m/>
    <m/>
    <m/>
    <n v="435"/>
    <n v="0"/>
    <n v="0"/>
    <n v="0"/>
    <m/>
    <x v="375"/>
    <m/>
    <m/>
    <m/>
    <n v="435"/>
    <m/>
    <m/>
    <m/>
    <m/>
    <m/>
    <m/>
  </r>
  <r>
    <x v="420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9"/>
    <s v="MOVILIDAD SERVICIO LOCAL"/>
    <m/>
    <m/>
    <m/>
    <m/>
    <m/>
    <m/>
    <m/>
    <n v="120"/>
    <n v="120"/>
    <n v="120"/>
    <n v="60"/>
    <n v="0"/>
    <x v="376"/>
    <m/>
    <m/>
    <m/>
    <n v="420"/>
    <m/>
    <m/>
    <m/>
    <m/>
    <m/>
    <m/>
  </r>
  <r>
    <x v="421"/>
    <s v="2000"/>
    <s v="Gerencia General"/>
    <n v="0"/>
    <n v="0"/>
    <m/>
    <m/>
    <m/>
    <m/>
    <x v="14"/>
    <m/>
    <m/>
    <s v="Comisión de Servicios a Nivel Nacional"/>
    <s v="NO"/>
    <x v="2"/>
    <m/>
    <m/>
    <m/>
    <m/>
    <x v="1"/>
    <m/>
    <x v="1"/>
    <m/>
    <s v="Marco Leon  Aranguren"/>
    <s v="995 478 517"/>
    <s v="SI"/>
    <m/>
    <m/>
    <x v="3"/>
    <m/>
    <m/>
    <x v="9"/>
    <s v="MOVILIDAD SERVICIO LOCAL"/>
    <n v="0"/>
    <n v="0"/>
    <n v="0"/>
    <n v="0"/>
    <n v="0"/>
    <n v="0"/>
    <n v="0"/>
    <n v="100"/>
    <n v="0"/>
    <n v="100"/>
    <n v="0"/>
    <n v="100"/>
    <x v="377"/>
    <m/>
    <m/>
    <m/>
    <n v="300"/>
    <m/>
    <m/>
    <m/>
    <m/>
    <m/>
    <m/>
  </r>
  <r>
    <x v="422"/>
    <s v="2000"/>
    <s v="Gerencia General"/>
    <n v="0"/>
    <n v="0"/>
    <m/>
    <m/>
    <m/>
    <m/>
    <x v="14"/>
    <m/>
    <m/>
    <s v="Comisión de Servicios a Nivel Nacional"/>
    <s v="NO"/>
    <x v="2"/>
    <m/>
    <m/>
    <m/>
    <m/>
    <x v="1"/>
    <m/>
    <x v="1"/>
    <m/>
    <s v="Marco Leon  Aranguren"/>
    <s v="995 478 517"/>
    <s v="SI"/>
    <m/>
    <m/>
    <x v="3"/>
    <m/>
    <m/>
    <x v="9"/>
    <s v="MOVILIDAD SERVICIO LOCAL"/>
    <n v="0"/>
    <n v="100"/>
    <n v="0"/>
    <n v="100"/>
    <n v="0"/>
    <n v="100"/>
    <n v="0"/>
    <n v="0"/>
    <n v="0"/>
    <n v="0"/>
    <n v="0"/>
    <n v="0"/>
    <x v="377"/>
    <m/>
    <m/>
    <m/>
    <n v="300"/>
    <m/>
    <m/>
    <m/>
    <m/>
    <m/>
    <m/>
  </r>
  <r>
    <x v="423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9"/>
    <s v="MOVILIDAD SERVICIO LOCAL"/>
    <m/>
    <m/>
    <m/>
    <m/>
    <m/>
    <n v="120"/>
    <m/>
    <m/>
    <m/>
    <m/>
    <m/>
    <m/>
    <x v="378"/>
    <m/>
    <m/>
    <m/>
    <n v="120"/>
    <m/>
    <m/>
    <m/>
    <m/>
    <m/>
    <m/>
  </r>
  <r>
    <x v="424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9"/>
    <s v="MOVILIDAD SERVICIO LOCAL"/>
    <m/>
    <m/>
    <m/>
    <m/>
    <m/>
    <n v="120"/>
    <m/>
    <m/>
    <m/>
    <m/>
    <m/>
    <m/>
    <x v="378"/>
    <m/>
    <m/>
    <m/>
    <n v="120"/>
    <m/>
    <m/>
    <m/>
    <m/>
    <m/>
    <m/>
  </r>
  <r>
    <x v="425"/>
    <s v="2000"/>
    <s v="Gerencia General"/>
    <n v="0"/>
    <n v="0"/>
    <m/>
    <m/>
    <m/>
    <m/>
    <x v="14"/>
    <m/>
    <m/>
    <s v="Comisión de Servicios a Nivel Nacional"/>
    <s v="NO"/>
    <x v="2"/>
    <m/>
    <m/>
    <m/>
    <m/>
    <x v="1"/>
    <m/>
    <x v="1"/>
    <m/>
    <s v="Marco Leon  Aranguren"/>
    <s v="995 478 517"/>
    <s v="SI"/>
    <m/>
    <m/>
    <x v="3"/>
    <m/>
    <m/>
    <x v="9"/>
    <s v="MOVILIDAD SERVICIO LOCAL"/>
    <n v="0"/>
    <n v="0"/>
    <n v="0"/>
    <n v="120"/>
    <n v="0"/>
    <n v="0"/>
    <n v="0"/>
    <n v="0"/>
    <n v="0"/>
    <n v="0"/>
    <n v="0"/>
    <n v="0"/>
    <x v="378"/>
    <m/>
    <m/>
    <m/>
    <n v="120"/>
    <m/>
    <m/>
    <m/>
    <m/>
    <m/>
    <m/>
  </r>
  <r>
    <x v="426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9"/>
    <s v="MOVILIDAD SERVICIO LOCAL"/>
    <m/>
    <m/>
    <m/>
    <m/>
    <m/>
    <n v="120"/>
    <m/>
    <m/>
    <m/>
    <m/>
    <m/>
    <m/>
    <x v="378"/>
    <m/>
    <m/>
    <m/>
    <n v="120"/>
    <m/>
    <m/>
    <m/>
    <m/>
    <m/>
    <m/>
  </r>
  <r>
    <x v="427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9"/>
    <s v="MOVILIDAD SERVICIO LOCAL"/>
    <m/>
    <m/>
    <m/>
    <m/>
    <m/>
    <m/>
    <m/>
    <n v="0"/>
    <n v="0"/>
    <n v="0"/>
    <n v="0"/>
    <n v="0"/>
    <x v="379"/>
    <m/>
    <m/>
    <m/>
    <s v=""/>
    <m/>
    <m/>
    <m/>
    <m/>
    <m/>
    <m/>
  </r>
  <r>
    <x v="428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9"/>
    <s v="MOVILIDAD SERVICIO LOCAL"/>
    <m/>
    <m/>
    <m/>
    <m/>
    <m/>
    <m/>
    <m/>
    <n v="0"/>
    <n v="0"/>
    <n v="0"/>
    <n v="0"/>
    <m/>
    <x v="379"/>
    <m/>
    <m/>
    <m/>
    <s v=""/>
    <m/>
    <m/>
    <m/>
    <m/>
    <m/>
    <m/>
  </r>
  <r>
    <x v="429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7"/>
    <s v="PASAJES REPUBLICA "/>
    <m/>
    <m/>
    <m/>
    <m/>
    <m/>
    <m/>
    <m/>
    <n v="0"/>
    <n v="0"/>
    <n v="0"/>
    <n v="0"/>
    <n v="0"/>
    <x v="379"/>
    <m/>
    <m/>
    <m/>
    <s v=""/>
    <m/>
    <m/>
    <m/>
    <m/>
    <m/>
    <m/>
  </r>
  <r>
    <x v="430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7"/>
    <s v="PASAJES REPUBLICA "/>
    <m/>
    <m/>
    <m/>
    <m/>
    <m/>
    <m/>
    <m/>
    <n v="0"/>
    <n v="0"/>
    <n v="0"/>
    <n v="0"/>
    <n v="0"/>
    <x v="379"/>
    <m/>
    <m/>
    <m/>
    <s v=""/>
    <m/>
    <m/>
    <m/>
    <m/>
    <m/>
    <m/>
  </r>
  <r>
    <x v="431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8"/>
    <s v="VIÁTICOS REPUBLICA"/>
    <m/>
    <m/>
    <m/>
    <m/>
    <m/>
    <m/>
    <m/>
    <n v="0"/>
    <n v="0"/>
    <n v="0"/>
    <n v="0"/>
    <m/>
    <x v="379"/>
    <m/>
    <m/>
    <m/>
    <s v=""/>
    <m/>
    <m/>
    <m/>
    <m/>
    <m/>
    <m/>
  </r>
  <r>
    <x v="432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8"/>
    <s v="VIÁTICOS REPUBLICA"/>
    <m/>
    <m/>
    <m/>
    <m/>
    <m/>
    <m/>
    <m/>
    <n v="0"/>
    <n v="0"/>
    <n v="0"/>
    <n v="0"/>
    <n v="0"/>
    <x v="379"/>
    <m/>
    <m/>
    <m/>
    <s v=""/>
    <m/>
    <m/>
    <m/>
    <m/>
    <m/>
    <m/>
  </r>
  <r>
    <x v="433"/>
    <s v="7830"/>
    <s v="Gerencia General"/>
    <s v="Experiencia de Cliente y Reclamos"/>
    <n v="0"/>
    <m/>
    <m/>
    <m/>
    <m/>
    <x v="14"/>
    <m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8"/>
    <s v="VIÁTICOS REPUBLICA"/>
    <m/>
    <m/>
    <m/>
    <m/>
    <m/>
    <m/>
    <m/>
    <n v="0"/>
    <n v="0"/>
    <n v="0"/>
    <n v="0"/>
    <n v="0"/>
    <x v="379"/>
    <m/>
    <m/>
    <m/>
    <s v=""/>
    <m/>
    <m/>
    <m/>
    <m/>
    <m/>
    <m/>
  </r>
  <r>
    <x v="434"/>
    <s v="1000"/>
    <s v="Presidencia Ejecutiva"/>
    <n v="0"/>
    <n v="0"/>
    <m/>
    <m/>
    <m/>
    <m/>
    <x v="354"/>
    <m/>
    <m/>
    <s v="Honorarios PE"/>
    <s v="NO"/>
    <x v="2"/>
    <m/>
    <m/>
    <m/>
    <m/>
    <x v="1"/>
    <m/>
    <x v="1"/>
    <m/>
    <s v="Marco Leon  Aranguren"/>
    <s v="995 478 517"/>
    <s v="SI"/>
    <m/>
    <m/>
    <x v="3"/>
    <m/>
    <m/>
    <x v="85"/>
    <s v="HONORARIOS PERSONAS NATURALES"/>
    <n v="30000"/>
    <n v="30000"/>
    <n v="30000"/>
    <n v="30000"/>
    <n v="30000"/>
    <n v="30000"/>
    <n v="30000"/>
    <n v="30000"/>
    <n v="30000"/>
    <n v="30000"/>
    <n v="30000"/>
    <n v="30000"/>
    <x v="90"/>
    <m/>
    <m/>
    <m/>
    <n v="360000"/>
    <m/>
    <m/>
    <m/>
    <m/>
    <m/>
    <m/>
  </r>
  <r>
    <x v="435"/>
    <s v="1000"/>
    <s v="Presidencia Ejecutiva"/>
    <n v="0"/>
    <n v="0"/>
    <m/>
    <m/>
    <m/>
    <m/>
    <x v="349"/>
    <m/>
    <m/>
    <s v="Contratación de locadores de servicio"/>
    <s v="NO"/>
    <x v="2"/>
    <m/>
    <m/>
    <m/>
    <m/>
    <x v="1"/>
    <m/>
    <x v="1"/>
    <m/>
    <s v="Marco Leon  Aranguren"/>
    <s v="995 478 517"/>
    <s v="SI"/>
    <m/>
    <m/>
    <x v="3"/>
    <m/>
    <m/>
    <x v="79"/>
    <s v="OTROS SERVICIOS - LOCADORES DE SERVICIOS (SNP)"/>
    <n v="60000"/>
    <n v="60000"/>
    <n v="60000"/>
    <n v="60000"/>
    <n v="60000"/>
    <n v="60000"/>
    <m/>
    <m/>
    <m/>
    <m/>
    <m/>
    <m/>
    <x v="90"/>
    <m/>
    <m/>
    <m/>
    <n v="360000"/>
    <m/>
    <m/>
    <m/>
    <m/>
    <m/>
    <m/>
  </r>
  <r>
    <x v="436"/>
    <s v="1000"/>
    <s v="Presidencia Ejecutiva"/>
    <n v="0"/>
    <n v="0"/>
    <m/>
    <m/>
    <m/>
    <m/>
    <x v="355"/>
    <m/>
    <m/>
    <s v="04 consultores externos_x000a_- Rivadeneyra Sanchez Bruno Rafael _x000a_- Bacigalupo Vargas Jose Luis_x000a_- De la Vega Gaby_x000a_- Cordero Luis_x000a_- Nolasco Meza Ana Gabriel (reemplazo de De la Vega)"/>
    <s v="NO"/>
    <x v="2"/>
    <m/>
    <m/>
    <m/>
    <m/>
    <x v="1"/>
    <m/>
    <x v="1"/>
    <m/>
    <s v="Marco Leon  Aranguren"/>
    <s v="995 478 517"/>
    <s v="SI"/>
    <m/>
    <m/>
    <x v="3"/>
    <m/>
    <m/>
    <x v="85"/>
    <s v="HONORARIOS PERSONAS NATURALES"/>
    <n v="31500"/>
    <n v="31500"/>
    <n v="21000"/>
    <n v="49000"/>
    <n v="59500"/>
    <n v="59500"/>
    <n v="10500"/>
    <n v="10000"/>
    <n v="10000"/>
    <n v="10000"/>
    <m/>
    <m/>
    <x v="380"/>
    <m/>
    <m/>
    <m/>
    <n v="292500"/>
    <m/>
    <m/>
    <m/>
    <m/>
    <m/>
    <m/>
  </r>
  <r>
    <x v="437"/>
    <s v="1000"/>
    <s v="Presidencia Ejecutiva"/>
    <n v="0"/>
    <n v="0"/>
    <m/>
    <m/>
    <m/>
    <m/>
    <x v="350"/>
    <m/>
    <m/>
    <s v="Atenciones oficiales a personas, emp. e inst. vinculadas con las funciones del BN y reuniones de trabajo con personal BN."/>
    <s v="NO"/>
    <x v="2"/>
    <m/>
    <m/>
    <m/>
    <m/>
    <x v="1"/>
    <m/>
    <x v="1"/>
    <m/>
    <s v="Marco Leon  Aranguren"/>
    <s v="995 478 517"/>
    <s v="SI"/>
    <m/>
    <m/>
    <x v="3"/>
    <m/>
    <m/>
    <x v="82"/>
    <s v="GASTOS DE REPRESENTACIONES"/>
    <n v="3333"/>
    <n v="3333"/>
    <n v="3333"/>
    <n v="3333"/>
    <n v="3333"/>
    <n v="3335"/>
    <n v="12000"/>
    <n v="0"/>
    <n v="0"/>
    <n v="0"/>
    <n v="0"/>
    <n v="0"/>
    <x v="381"/>
    <m/>
    <m/>
    <m/>
    <n v="32000"/>
    <m/>
    <m/>
    <m/>
    <m/>
    <m/>
    <m/>
  </r>
  <r>
    <x v="438"/>
    <s v="1000"/>
    <s v="Presidencia Ejecutiva"/>
    <n v="0"/>
    <n v="0"/>
    <m/>
    <m/>
    <m/>
    <m/>
    <x v="356"/>
    <m/>
    <m/>
    <s v="Asesoria en la revision de polizas y en la elaboracion y preparacion de las bases de acuerdo a las bases estandarizadas y aprobadas por El OSCE_x000a_- Gerardo Sanchez"/>
    <s v="NO"/>
    <x v="2"/>
    <m/>
    <m/>
    <m/>
    <m/>
    <x v="1"/>
    <m/>
    <x v="1"/>
    <m/>
    <s v="Marco Leon  Aranguren"/>
    <s v="995 478 517"/>
    <s v="SI"/>
    <m/>
    <m/>
    <x v="3"/>
    <m/>
    <m/>
    <x v="85"/>
    <s v="HONORARIOS PERSONAS NATURALES"/>
    <m/>
    <m/>
    <m/>
    <m/>
    <m/>
    <n v="10000"/>
    <n v="10000"/>
    <n v="10000"/>
    <m/>
    <m/>
    <m/>
    <m/>
    <x v="85"/>
    <m/>
    <m/>
    <m/>
    <n v="30000"/>
    <m/>
    <m/>
    <m/>
    <m/>
    <m/>
    <m/>
  </r>
  <r>
    <x v="439"/>
    <s v="1000"/>
    <s v="Presidencia Ejecutiva"/>
    <n v="0"/>
    <n v="0"/>
    <m/>
    <m/>
    <m/>
    <m/>
    <x v="352"/>
    <m/>
    <m/>
    <s v="Gastos de suministros tales como: gaseosas, galletas, café, azúcar, infusiones, menaje etc."/>
    <s v="NO"/>
    <x v="2"/>
    <m/>
    <m/>
    <m/>
    <m/>
    <x v="1"/>
    <m/>
    <x v="1"/>
    <m/>
    <s v="Marco Leon  Aranguren"/>
    <s v="995 478 517"/>
    <s v="SI"/>
    <m/>
    <m/>
    <x v="3"/>
    <m/>
    <m/>
    <x v="6"/>
    <s v="OTROS SUMINISTROS"/>
    <n v="5000"/>
    <n v="5000"/>
    <n v="5000"/>
    <n v="5000"/>
    <n v="5000"/>
    <n v="5000"/>
    <n v="0"/>
    <n v="0"/>
    <n v="0"/>
    <n v="0"/>
    <n v="0"/>
    <n v="0"/>
    <x v="85"/>
    <m/>
    <m/>
    <m/>
    <n v="30000"/>
    <m/>
    <m/>
    <m/>
    <m/>
    <m/>
    <m/>
  </r>
  <r>
    <x v="440"/>
    <s v="1000"/>
    <s v="Presidencia Ejecutiva"/>
    <n v="0"/>
    <n v="0"/>
    <m/>
    <m/>
    <m/>
    <m/>
    <x v="357"/>
    <m/>
    <m/>
    <s v="Servicio de Suscripción SAE de Apoyo Consultoría"/>
    <s v="NO"/>
    <x v="2"/>
    <m/>
    <m/>
    <m/>
    <m/>
    <x v="1"/>
    <m/>
    <x v="1"/>
    <m/>
    <s v="Marco Leon  Aranguren"/>
    <s v="995 478 517"/>
    <s v="SI"/>
    <m/>
    <m/>
    <x v="3"/>
    <m/>
    <m/>
    <x v="86"/>
    <s v="COTIZACIONES"/>
    <n v="0"/>
    <n v="0"/>
    <n v="0"/>
    <n v="29900"/>
    <n v="0"/>
    <n v="0"/>
    <m/>
    <n v="0"/>
    <n v="0"/>
    <n v="0"/>
    <n v="0"/>
    <n v="0"/>
    <x v="382"/>
    <m/>
    <m/>
    <m/>
    <n v="29900"/>
    <m/>
    <m/>
    <m/>
    <m/>
    <m/>
    <m/>
  </r>
  <r>
    <x v="441"/>
    <s v="1000"/>
    <s v="Presidencia Ejecutiva"/>
    <n v="0"/>
    <n v="0"/>
    <m/>
    <m/>
    <m/>
    <m/>
    <x v="358"/>
    <m/>
    <m/>
    <s v="Profesional especializado para las coordinaciones parlamentarias_x000a_Del Pomar Saettone Magali Olga Betty"/>
    <s v="NO"/>
    <x v="2"/>
    <m/>
    <m/>
    <m/>
    <m/>
    <x v="1"/>
    <m/>
    <x v="1"/>
    <m/>
    <s v="Marco Leon  Aranguren"/>
    <s v="995 478 517"/>
    <s v="SI"/>
    <m/>
    <m/>
    <x v="3"/>
    <m/>
    <m/>
    <x v="85"/>
    <s v="HONORARIOS PERSONAS NATURALES"/>
    <m/>
    <n v="9000"/>
    <n v="9000"/>
    <n v="9000"/>
    <m/>
    <m/>
    <m/>
    <m/>
    <m/>
    <m/>
    <m/>
    <m/>
    <x v="245"/>
    <m/>
    <m/>
    <m/>
    <n v="27000"/>
    <m/>
    <m/>
    <m/>
    <m/>
    <m/>
    <m/>
  </r>
  <r>
    <x v="442"/>
    <s v="1000"/>
    <s v="Presidencia Ejecutiva"/>
    <n v="0"/>
    <n v="0"/>
    <m/>
    <m/>
    <m/>
    <m/>
    <x v="359"/>
    <m/>
    <m/>
    <s v="Consultorías inherentes al área"/>
    <s v="NO"/>
    <x v="2"/>
    <m/>
    <m/>
    <m/>
    <m/>
    <x v="1"/>
    <m/>
    <x v="1"/>
    <m/>
    <s v="Marco Leon  Aranguren"/>
    <s v="995 478 517"/>
    <s v="SI"/>
    <m/>
    <m/>
    <x v="3"/>
    <m/>
    <m/>
    <x v="87"/>
    <s v="CONSULTORÍAS OTRAS"/>
    <m/>
    <m/>
    <n v="10000"/>
    <m/>
    <m/>
    <n v="10000"/>
    <m/>
    <m/>
    <m/>
    <m/>
    <m/>
    <m/>
    <x v="55"/>
    <m/>
    <m/>
    <m/>
    <n v="20000"/>
    <m/>
    <m/>
    <m/>
    <m/>
    <m/>
    <m/>
  </r>
  <r>
    <x v="443"/>
    <s v="1000"/>
    <s v="Presidencia Ejecutiva"/>
    <n v="0"/>
    <n v="0"/>
    <m/>
    <m/>
    <m/>
    <m/>
    <x v="351"/>
    <m/>
    <m/>
    <s v="Comisiones varias al Exterior"/>
    <s v="NO"/>
    <x v="2"/>
    <m/>
    <m/>
    <m/>
    <m/>
    <x v="1"/>
    <m/>
    <x v="1"/>
    <m/>
    <s v="Marco Leon  Aranguren"/>
    <s v="995 478 517"/>
    <s v="SI"/>
    <m/>
    <m/>
    <x v="3"/>
    <m/>
    <m/>
    <x v="83"/>
    <s v="VIÁTICOS EXTERIOR"/>
    <n v="0"/>
    <n v="0"/>
    <n v="0"/>
    <n v="6407"/>
    <n v="0"/>
    <n v="0"/>
    <n v="0"/>
    <n v="0"/>
    <n v="0"/>
    <n v="0"/>
    <n v="0"/>
    <n v="0"/>
    <x v="383"/>
    <m/>
    <m/>
    <m/>
    <n v="6407"/>
    <m/>
    <m/>
    <m/>
    <m/>
    <m/>
    <m/>
  </r>
  <r>
    <x v="444"/>
    <s v="1000"/>
    <s v="Presidencia Ejecutiva"/>
    <n v="0"/>
    <n v="0"/>
    <m/>
    <m/>
    <m/>
    <m/>
    <x v="360"/>
    <m/>
    <m/>
    <s v="Comisión de Servicios a Nivel Nacional  (1 viaje al mes, 02 días) PE "/>
    <s v="NO"/>
    <x v="2"/>
    <m/>
    <m/>
    <m/>
    <m/>
    <x v="1"/>
    <m/>
    <x v="1"/>
    <m/>
    <s v="Marco Leon  Aranguren"/>
    <s v="995 478 517"/>
    <s v="SI"/>
    <m/>
    <m/>
    <x v="3"/>
    <m/>
    <m/>
    <x v="7"/>
    <s v="PASAJES REPUBLICA "/>
    <n v="770"/>
    <n v="770"/>
    <n v="770"/>
    <n v="770"/>
    <n v="770"/>
    <n v="770"/>
    <n v="0"/>
    <n v="0"/>
    <n v="0"/>
    <n v="0"/>
    <n v="0"/>
    <n v="0"/>
    <x v="367"/>
    <m/>
    <m/>
    <m/>
    <n v="4620"/>
    <m/>
    <m/>
    <m/>
    <m/>
    <m/>
    <m/>
  </r>
  <r>
    <x v="445"/>
    <s v="1000"/>
    <s v="Presidencia Ejecutiva"/>
    <n v="0"/>
    <n v="0"/>
    <m/>
    <m/>
    <m/>
    <m/>
    <x v="351"/>
    <m/>
    <m/>
    <s v="Comisiones varias al Exterior"/>
    <s v="NO"/>
    <x v="2"/>
    <m/>
    <m/>
    <m/>
    <m/>
    <x v="1"/>
    <m/>
    <x v="1"/>
    <m/>
    <s v="Marco Leon  Aranguren"/>
    <s v="995 478 517"/>
    <s v="SI"/>
    <m/>
    <m/>
    <x v="3"/>
    <m/>
    <m/>
    <x v="84"/>
    <s v="PASAJES EXTERIOR"/>
    <n v="0"/>
    <n v="0"/>
    <n v="0"/>
    <n v="4404"/>
    <n v="0"/>
    <n v="0"/>
    <n v="0"/>
    <n v="0"/>
    <n v="0"/>
    <n v="0"/>
    <n v="0"/>
    <n v="0"/>
    <x v="384"/>
    <m/>
    <m/>
    <m/>
    <n v="4404"/>
    <m/>
    <m/>
    <m/>
    <m/>
    <m/>
    <m/>
  </r>
  <r>
    <x v="446"/>
    <s v="1000"/>
    <s v="Presidencia Ejecutiva"/>
    <n v="0"/>
    <n v="0"/>
    <m/>
    <m/>
    <m/>
    <m/>
    <x v="361"/>
    <m/>
    <m/>
    <s v="Comisión de Servicios a Nivel Nacional (1 viaje al mes, 02 días) "/>
    <s v="NO"/>
    <x v="2"/>
    <m/>
    <m/>
    <m/>
    <m/>
    <x v="1"/>
    <m/>
    <x v="1"/>
    <m/>
    <s v="Marco Leon  Aranguren"/>
    <s v="995 478 517"/>
    <s v="SI"/>
    <m/>
    <m/>
    <x v="3"/>
    <m/>
    <m/>
    <x v="8"/>
    <s v="VIÁTICOS REPUBLICA"/>
    <m/>
    <m/>
    <m/>
    <m/>
    <m/>
    <m/>
    <n v="640"/>
    <n v="640"/>
    <n v="640"/>
    <n v="640"/>
    <n v="640"/>
    <n v="640"/>
    <x v="370"/>
    <m/>
    <m/>
    <m/>
    <n v="3840"/>
    <m/>
    <m/>
    <m/>
    <m/>
    <m/>
    <m/>
  </r>
  <r>
    <x v="447"/>
    <s v="1000"/>
    <s v="Presidencia Ejecutiva"/>
    <n v="0"/>
    <n v="0"/>
    <m/>
    <m/>
    <m/>
    <m/>
    <x v="14"/>
    <m/>
    <m/>
    <s v="Comisión de Servicios a Nivel Nacional"/>
    <s v="NO"/>
    <x v="2"/>
    <m/>
    <m/>
    <m/>
    <m/>
    <x v="1"/>
    <m/>
    <x v="1"/>
    <m/>
    <s v="Marco Leon  Aranguren"/>
    <s v="995 478 517"/>
    <s v="SI"/>
    <m/>
    <m/>
    <x v="3"/>
    <m/>
    <m/>
    <x v="9"/>
    <s v="MOVILIDAD SERVICIO LOCAL"/>
    <n v="200"/>
    <n v="200"/>
    <n v="200"/>
    <n v="320"/>
    <n v="200"/>
    <n v="320"/>
    <n v="0"/>
    <n v="0"/>
    <n v="0"/>
    <n v="0"/>
    <n v="0"/>
    <n v="0"/>
    <x v="28"/>
    <m/>
    <m/>
    <m/>
    <n v="1440"/>
    <m/>
    <m/>
    <m/>
    <m/>
    <m/>
    <m/>
  </r>
  <r>
    <x v="448"/>
    <s v="1000"/>
    <s v="Presidencia Ejecutiva"/>
    <n v="0"/>
    <n v="0"/>
    <m/>
    <m/>
    <m/>
    <m/>
    <x v="361"/>
    <m/>
    <m/>
    <s v="Comisión de Servicios a Nivel Nacional (1 viaje al mes, 02 días) "/>
    <s v="NO"/>
    <x v="2"/>
    <m/>
    <m/>
    <m/>
    <m/>
    <x v="1"/>
    <m/>
    <x v="1"/>
    <m/>
    <s v="Marco Leon  Aranguren"/>
    <s v="995 478 517"/>
    <s v="SI"/>
    <m/>
    <m/>
    <x v="3"/>
    <m/>
    <m/>
    <x v="8"/>
    <s v="VIÁTICOS REPUBLICA"/>
    <m/>
    <m/>
    <m/>
    <n v="86"/>
    <m/>
    <m/>
    <m/>
    <m/>
    <m/>
    <m/>
    <m/>
    <m/>
    <x v="385"/>
    <m/>
    <m/>
    <m/>
    <n v="86"/>
    <m/>
    <m/>
    <m/>
    <m/>
    <m/>
    <m/>
  </r>
  <r>
    <x v="449"/>
    <s v="1000"/>
    <s v="Presidencia Ejecutiva"/>
    <n v="0"/>
    <n v="0"/>
    <m/>
    <m/>
    <m/>
    <m/>
    <x v="351"/>
    <m/>
    <m/>
    <s v="Comisiones varias al Exterior"/>
    <s v="NO"/>
    <x v="2"/>
    <m/>
    <m/>
    <m/>
    <m/>
    <x v="1"/>
    <m/>
    <x v="1"/>
    <m/>
    <s v="Marco Leon  Aranguren"/>
    <s v="995 478 517"/>
    <s v="SI"/>
    <m/>
    <m/>
    <x v="3"/>
    <m/>
    <m/>
    <x v="84"/>
    <s v="PASAJES EXTERIOR"/>
    <n v="0"/>
    <n v="0"/>
    <n v="0"/>
    <n v="0"/>
    <n v="0"/>
    <n v="0"/>
    <n v="0"/>
    <n v="0"/>
    <n v="0"/>
    <n v="0"/>
    <n v="0"/>
    <n v="0"/>
    <x v="379"/>
    <m/>
    <m/>
    <m/>
    <s v=""/>
    <m/>
    <m/>
    <m/>
    <m/>
    <m/>
    <m/>
  </r>
  <r>
    <x v="450"/>
    <s v="1000"/>
    <s v="Presidencia Ejecutiva"/>
    <n v="0"/>
    <n v="0"/>
    <m/>
    <m/>
    <m/>
    <m/>
    <x v="14"/>
    <m/>
    <m/>
    <s v="Comisión de Servicios a Nivel Nacional"/>
    <s v="NO"/>
    <x v="2"/>
    <m/>
    <m/>
    <m/>
    <m/>
    <x v="1"/>
    <m/>
    <x v="1"/>
    <m/>
    <s v="Marco Leon  Aranguren"/>
    <s v="995 478 517"/>
    <s v="SI"/>
    <m/>
    <m/>
    <x v="3"/>
    <m/>
    <m/>
    <x v="9"/>
    <s v="MOVILIDAD SERVICIO LOCAL"/>
    <m/>
    <m/>
    <m/>
    <m/>
    <m/>
    <m/>
    <n v="0"/>
    <n v="0"/>
    <n v="0"/>
    <n v="0"/>
    <n v="0"/>
    <n v="0"/>
    <x v="379"/>
    <m/>
    <m/>
    <m/>
    <s v=""/>
    <m/>
    <m/>
    <m/>
    <m/>
    <m/>
    <m/>
  </r>
  <r>
    <x v="451"/>
    <s v="1000"/>
    <s v="Presidencia Ejecutiva"/>
    <n v="0"/>
    <n v="0"/>
    <m/>
    <m/>
    <m/>
    <m/>
    <x v="362"/>
    <m/>
    <m/>
    <s v="Comisión de Servicios a Nivel Nacional (1 viaje al mes, 02 días) PE "/>
    <s v="NO"/>
    <x v="2"/>
    <m/>
    <m/>
    <m/>
    <m/>
    <x v="1"/>
    <m/>
    <x v="1"/>
    <m/>
    <s v="Marco Leon  Aranguren"/>
    <s v="995 478 517"/>
    <s v="SI"/>
    <m/>
    <m/>
    <x v="3"/>
    <m/>
    <m/>
    <x v="7"/>
    <s v="PASAJES REPUBLICA "/>
    <n v="0"/>
    <n v="0"/>
    <n v="0"/>
    <n v="0"/>
    <n v="0"/>
    <n v="0"/>
    <n v="0"/>
    <n v="0"/>
    <n v="0"/>
    <n v="0"/>
    <n v="0"/>
    <n v="0"/>
    <x v="379"/>
    <m/>
    <m/>
    <m/>
    <s v=""/>
    <m/>
    <m/>
    <m/>
    <m/>
    <m/>
    <m/>
  </r>
  <r>
    <x v="452"/>
    <s v="1000"/>
    <s v="Presidencia Ejecutiva"/>
    <n v="0"/>
    <n v="0"/>
    <m/>
    <m/>
    <m/>
    <m/>
    <x v="351"/>
    <m/>
    <m/>
    <s v="Comisiones varias al Exterior"/>
    <s v="NO"/>
    <x v="2"/>
    <m/>
    <m/>
    <m/>
    <m/>
    <x v="1"/>
    <m/>
    <x v="1"/>
    <m/>
    <s v="Marco Leon  Aranguren"/>
    <s v="995 478 517"/>
    <s v="SI"/>
    <m/>
    <m/>
    <x v="3"/>
    <m/>
    <m/>
    <x v="83"/>
    <s v="VIÁTICOS EXTERIOR"/>
    <n v="0"/>
    <n v="0"/>
    <n v="0"/>
    <n v="0"/>
    <n v="0"/>
    <n v="0"/>
    <n v="0"/>
    <n v="0"/>
    <n v="0"/>
    <n v="0"/>
    <n v="0"/>
    <n v="0"/>
    <x v="379"/>
    <m/>
    <m/>
    <m/>
    <s v=""/>
    <m/>
    <m/>
    <m/>
    <m/>
    <m/>
    <m/>
  </r>
  <r>
    <x v="453"/>
    <s v="7800"/>
    <s v="Gerencia de Innovación y Transformación Digital"/>
    <m/>
    <m/>
    <s v="7800"/>
    <s v="Gerencia de Innovación y Transformación Digital"/>
    <m/>
    <m/>
    <x v="363"/>
    <s v="servicios"/>
    <s v="Moderada"/>
    <s v="Contratación de locadores de servicios – Innovación y DT"/>
    <s v="NO"/>
    <x v="2"/>
    <s v="OEI 8: Optimizar la eficiencia de los procesos"/>
    <s v="Contratación"/>
    <s v="No Significativa"/>
    <s v="SI"/>
    <x v="0"/>
    <s v="12"/>
    <x v="14"/>
    <d v="2023-12-31T00:00:00"/>
    <s v="Victor Raul Amez Angeles"/>
    <s v="959 175 799"/>
    <s v="SI"/>
    <s v="Asignado"/>
    <s v=""/>
    <x v="2"/>
    <s v=""/>
    <m/>
    <x v="79"/>
    <s v="OTROS SERVICIOS - LOCADORES DE SERVICIOS (SNP)"/>
    <n v="48500"/>
    <n v="48500"/>
    <n v="48500"/>
    <n v="48500"/>
    <n v="48500"/>
    <n v="48500"/>
    <n v="48500"/>
    <n v="48500"/>
    <n v="48500"/>
    <n v="48500"/>
    <n v="48500"/>
    <n v="48500"/>
    <x v="386"/>
    <m/>
    <m/>
    <m/>
    <n v="582000"/>
    <m/>
    <s v=""/>
    <m/>
    <s v="deacuerdo a lo gastado por la gerencia de innovación en diciembre, lo que se espera real"/>
    <s v="*"/>
    <m/>
  </r>
  <r>
    <x v="453"/>
    <s v="7800"/>
    <s v="Gerencia de Innovación y Transformación Digital"/>
    <m/>
    <m/>
    <s v="7800"/>
    <s v="Gerencia de Innovación y Transformación Digital"/>
    <m/>
    <m/>
    <x v="363"/>
    <s v="servicios"/>
    <s v="Moderada"/>
    <s v="Contratación de locadores de servicios – Innovación y DT"/>
    <s v="NO"/>
    <x v="2"/>
    <s v="OEI 8: Optimizar la eficiencia de los procesos"/>
    <s v="Contratación"/>
    <s v="No Significativa"/>
    <s v="SI"/>
    <x v="0"/>
    <s v="12"/>
    <x v="14"/>
    <d v="2023-12-31T00:00:00"/>
    <s v="Victor Raul Amez Angeles"/>
    <s v="959 175 799"/>
    <s v="SI"/>
    <s v="Asignado"/>
    <s v=""/>
    <x v="2"/>
    <s v=""/>
    <m/>
    <x v="79"/>
    <s v="OTROS SERVICIOS - LOCADORES DE SERVICIOS (SNP)"/>
    <n v="15500"/>
    <n v="15500"/>
    <n v="15500"/>
    <n v="15500"/>
    <n v="15500"/>
    <n v="15500"/>
    <n v="15500"/>
    <n v="15500"/>
    <n v="15500"/>
    <n v="15500"/>
    <n v="15500"/>
    <n v="15500"/>
    <x v="387"/>
    <m/>
    <m/>
    <m/>
    <n v="186000"/>
    <m/>
    <s v=""/>
    <m/>
    <s v="lo sobrante a lo inicialmente registrado, se desestimaría"/>
    <s v="*"/>
    <m/>
  </r>
  <r>
    <x v="453"/>
    <s v="7800"/>
    <s v="Gerencia de Innovación y Transformación Digital"/>
    <m/>
    <m/>
    <s v="7800"/>
    <s v="Gerencia de Innovación y Transformación Digital"/>
    <m/>
    <m/>
    <x v="347"/>
    <s v="servicios"/>
    <s v="Moderada"/>
    <s v="Contratación Locador de Servicio - Reclamos"/>
    <s v="NO"/>
    <x v="2"/>
    <s v="OEI 8: Optimizar la eficiencia de los procesos"/>
    <s v="Contratación"/>
    <s v="No Significativa"/>
    <s v="SI"/>
    <x v="0"/>
    <s v="12"/>
    <x v="14"/>
    <d v="2023-12-31T00:00:00"/>
    <s v="Victor Raul Amez Angeles"/>
    <s v="959 175 799"/>
    <s v="SI"/>
    <s v="Asignado"/>
    <s v=""/>
    <x v="2"/>
    <s v=""/>
    <m/>
    <x v="79"/>
    <s v="OTROS SERVICIOS - LOCADORES DE SERVICIOS (SNP)"/>
    <n v="15000"/>
    <n v="15000"/>
    <n v="15000"/>
    <n v="15000"/>
    <n v="15000"/>
    <n v="15000"/>
    <n v="15000"/>
    <n v="15000"/>
    <n v="15000"/>
    <n v="15000"/>
    <n v="15000"/>
    <n v="15000"/>
    <x v="356"/>
    <m/>
    <m/>
    <m/>
    <n v="180000"/>
    <m/>
    <s v=""/>
    <m/>
    <m/>
    <s v="*"/>
    <m/>
  </r>
  <r>
    <x v="454"/>
    <s v="7800"/>
    <s v="Gerencia de Innovación y Transformación Digital"/>
    <s v=""/>
    <s v=""/>
    <s v="7800"/>
    <s v="Gerencia de Innovación y Transformación Digital"/>
    <s v=""/>
    <s v=""/>
    <x v="364"/>
    <s v="servicios"/>
    <s v="Moderada"/>
    <s v="LOCADORES DE SERVICIO"/>
    <s v="NO"/>
    <x v="2"/>
    <s v="OEI 8: Optimizar la eficiencia de los procesos"/>
    <s v="Contratación"/>
    <s v="No Significativa"/>
    <s v="SI"/>
    <x v="0"/>
    <s v="12"/>
    <x v="14"/>
    <d v="2023-12-31T00:00:00"/>
    <s v="Victor Raul Amez Angeles"/>
    <s v="959 175 799"/>
    <s v="NO"/>
    <s v="Asignado"/>
    <s v=""/>
    <x v="2"/>
    <s v=""/>
    <m/>
    <x v="79"/>
    <s v="OTROS SERVICIOS - LOCADORES DE SERVICIOS (SNP)"/>
    <n v="8000"/>
    <n v="8000"/>
    <n v="8000"/>
    <n v="8000"/>
    <n v="8000"/>
    <n v="8000"/>
    <n v="8000"/>
    <n v="8000"/>
    <n v="8000"/>
    <n v="8000"/>
    <n v="8000"/>
    <n v="8000"/>
    <x v="388"/>
    <m/>
    <m/>
    <m/>
    <n v="96000"/>
    <n v="8"/>
    <m/>
    <m/>
    <s v="monto sobrante extra del cdnm"/>
    <m/>
    <m/>
  </r>
  <r>
    <x v="455"/>
    <s v="7800"/>
    <s v="Gerencia de Innovación y Transformación Digital"/>
    <s v=""/>
    <s v=""/>
    <s v="7800"/>
    <s v="Gerencia de Innovación y Transformación Digital"/>
    <s v=""/>
    <s v=""/>
    <x v="365"/>
    <s v="servicios"/>
    <s v="Moderada"/>
    <s v="MOVILIDAD SERVICIO LOCAL"/>
    <s v="NO"/>
    <x v="2"/>
    <s v="OEI 8: Optimizar la eficiencia de los procesos"/>
    <s v="Contratación"/>
    <s v="No Significativa"/>
    <s v="NO"/>
    <x v="8"/>
    <s v="3"/>
    <x v="3"/>
    <d v="2023-11-30T00:00:00"/>
    <s v="Victor Raul Amez Angeles"/>
    <s v="959 175 799"/>
    <s v="SI"/>
    <s v="Asignado"/>
    <s v=""/>
    <x v="1"/>
    <s v=""/>
    <m/>
    <x v="9"/>
    <s v="MOVILIDAD SERVICIO LOCAL"/>
    <m/>
    <m/>
    <m/>
    <m/>
    <m/>
    <n v="120"/>
    <m/>
    <m/>
    <n v="120"/>
    <m/>
    <m/>
    <m/>
    <x v="389"/>
    <m/>
    <m/>
    <m/>
    <n v="240"/>
    <m/>
    <s v=""/>
    <s v="NO"/>
    <s v="MOVILIDAD TRASLADO AEROPUERTO"/>
    <m/>
    <m/>
  </r>
  <r>
    <x v="456"/>
    <s v="7800"/>
    <s v="Gerencia de Innovación y Transformación Digital"/>
    <s v=""/>
    <s v=""/>
    <s v="7800"/>
    <s v="Gerencia de Innovación y Transformación Digital"/>
    <s v=""/>
    <s v=""/>
    <x v="14"/>
    <s v="servicios"/>
    <m/>
    <s v="Comisión de Servicios a Nivel Nacional"/>
    <s v="NO"/>
    <x v="2"/>
    <m/>
    <m/>
    <m/>
    <m/>
    <x v="1"/>
    <m/>
    <x v="1"/>
    <m/>
    <s v="Victor Raul Amez Angeles"/>
    <s v="960 175 799"/>
    <s v="SI"/>
    <m/>
    <m/>
    <x v="3"/>
    <m/>
    <m/>
    <x v="7"/>
    <s v="PASAJES REPUBLICA "/>
    <m/>
    <m/>
    <m/>
    <m/>
    <m/>
    <m/>
    <m/>
    <m/>
    <n v="880"/>
    <m/>
    <m/>
    <m/>
    <x v="373"/>
    <m/>
    <m/>
    <m/>
    <n v="880"/>
    <m/>
    <s v=""/>
    <m/>
    <s v="agregado de la formulación"/>
    <s v="*"/>
    <m/>
  </r>
  <r>
    <x v="456"/>
    <s v="7800"/>
    <s v="Gerencia de Innovación y Transformación Digital"/>
    <s v=""/>
    <s v=""/>
    <s v="7800"/>
    <s v="Gerencia de Innovación y Transformación Digital"/>
    <s v=""/>
    <s v=""/>
    <x v="14"/>
    <s v="servicios"/>
    <m/>
    <s v="Comisión de Servicios a Nivel Nacional"/>
    <s v="NO"/>
    <x v="2"/>
    <m/>
    <m/>
    <m/>
    <m/>
    <x v="1"/>
    <m/>
    <x v="1"/>
    <m/>
    <s v="Victor Raul Amez Angeles"/>
    <s v="961 175 799"/>
    <s v="SI"/>
    <m/>
    <m/>
    <x v="3"/>
    <m/>
    <m/>
    <x v="7"/>
    <s v="PASAJES REPUBLICA "/>
    <m/>
    <m/>
    <m/>
    <m/>
    <m/>
    <n v="880"/>
    <m/>
    <m/>
    <m/>
    <m/>
    <m/>
    <m/>
    <x v="373"/>
    <m/>
    <m/>
    <m/>
    <n v="880"/>
    <m/>
    <s v=""/>
    <m/>
    <s v="agregado de la formulación"/>
    <s v="*"/>
    <m/>
  </r>
  <r>
    <x v="457"/>
    <s v="7800"/>
    <s v="Gerencia de Innovación y Transformación Digital"/>
    <s v=""/>
    <s v=""/>
    <s v="7800"/>
    <s v="Gerencia de Innovación y Transformación Digital"/>
    <s v=""/>
    <s v=""/>
    <x v="14"/>
    <s v="servicios"/>
    <m/>
    <s v="Comisión de Servicios a Nivel Nacional"/>
    <s v="NO"/>
    <x v="2"/>
    <m/>
    <m/>
    <m/>
    <m/>
    <x v="1"/>
    <m/>
    <x v="1"/>
    <m/>
    <s v="Victor Raul Amez Angeles"/>
    <s v="962 175 799"/>
    <s v="SI"/>
    <m/>
    <m/>
    <x v="3"/>
    <m/>
    <m/>
    <x v="8"/>
    <s v="VIÁTICOS REPUBLICA"/>
    <m/>
    <m/>
    <m/>
    <m/>
    <m/>
    <m/>
    <m/>
    <m/>
    <n v="640"/>
    <m/>
    <m/>
    <m/>
    <x v="390"/>
    <m/>
    <m/>
    <m/>
    <n v="640"/>
    <m/>
    <s v=""/>
    <m/>
    <s v="agregado de la formulación"/>
    <s v="*"/>
    <m/>
  </r>
  <r>
    <x v="457"/>
    <s v="7800"/>
    <s v="Gerencia de Innovación y Transformación Digital"/>
    <s v=""/>
    <s v=""/>
    <s v="7800"/>
    <s v="Gerencia de Innovación y Transformación Digital"/>
    <s v=""/>
    <s v=""/>
    <x v="14"/>
    <s v="servicios"/>
    <m/>
    <s v="Comisión de Servicios a Nivel Nacional"/>
    <s v="NO"/>
    <x v="2"/>
    <m/>
    <m/>
    <m/>
    <m/>
    <x v="1"/>
    <m/>
    <x v="1"/>
    <m/>
    <s v="Victor Raul Amez Angeles"/>
    <s v="963 175 799"/>
    <s v="SI"/>
    <m/>
    <m/>
    <x v="3"/>
    <m/>
    <m/>
    <x v="8"/>
    <s v="VIÁTICOS REPUBLICA"/>
    <m/>
    <m/>
    <m/>
    <m/>
    <m/>
    <n v="640"/>
    <m/>
    <m/>
    <m/>
    <m/>
    <m/>
    <m/>
    <x v="390"/>
    <m/>
    <m/>
    <m/>
    <n v="640"/>
    <m/>
    <s v=""/>
    <m/>
    <s v="agregado de la formulación"/>
    <s v="*"/>
    <m/>
  </r>
  <r>
    <x v="458"/>
    <s v="2193"/>
    <s v="Gerencia de Riesgos"/>
    <s v="Riesgos Crediticios y Financieros"/>
    <s v="Riesgos Financieros"/>
    <s v="2193"/>
    <s v="Gerencia de Riesgos"/>
    <s v="Riesgos Crediticios y Financieros"/>
    <s v="Riesgos Financieros"/>
    <x v="366"/>
    <s v="servicios"/>
    <s v="Muy Alta"/>
    <s v="Clasificación de riesgos para el Banco de la Nación (Ítem 1)"/>
    <s v="NO"/>
    <x v="0"/>
    <s v="OEI 3: Optimizar la eficiencia financiera"/>
    <s v="Contratación"/>
    <s v="Significativa"/>
    <s v="SI"/>
    <x v="6"/>
    <s v="36"/>
    <x v="48"/>
    <d v="2023-12-21T00:00:00"/>
    <s v="Luis Rodolfo Rebatta Trujillo"/>
    <s v="993 544 991"/>
    <s v="SI"/>
    <s v="Asignado"/>
    <s v=""/>
    <x v="1"/>
    <s v="CO 027445-2020-BN"/>
    <d v="2023-12-21T00:00:00"/>
    <x v="87"/>
    <s v="CONSULTORÍAS OTRAS"/>
    <m/>
    <m/>
    <m/>
    <n v="21000"/>
    <m/>
    <m/>
    <m/>
    <m/>
    <m/>
    <n v="21000"/>
    <m/>
    <m/>
    <x v="391"/>
    <m/>
    <m/>
    <m/>
    <n v="42000"/>
    <n v="1"/>
    <m/>
    <m/>
    <m/>
    <m/>
    <m/>
  </r>
  <r>
    <x v="459"/>
    <s v="2193"/>
    <s v="Gerencia de Riesgos"/>
    <s v="Riesgos Crediticios y Financieros"/>
    <s v="Riesgos Financieros"/>
    <s v="2193"/>
    <s v="Gerencia de Riesgos"/>
    <s v="Riesgos Crediticios y Financieros"/>
    <s v="Riesgos Financieros"/>
    <x v="367"/>
    <s v="servicios"/>
    <s v="Muy Alta"/>
    <s v="Clasificación de riesgos para el Banco de la Nación (Ítem 1)"/>
    <s v="NO"/>
    <x v="0"/>
    <s v="OEI 3: Optimizar la eficiencia financiera"/>
    <s v="Contratación"/>
    <s v="Significativa"/>
    <s v="SI"/>
    <x v="8"/>
    <s v="36"/>
    <x v="49"/>
    <d v="2026-12-17T00:00:00"/>
    <s v="Luis Rodolfo Rebatta Trujillo"/>
    <s v="993 544 991"/>
    <s v="SI"/>
    <s v="No Asignado"/>
    <s v=""/>
    <x v="2"/>
    <s v=""/>
    <d v="2023-12-21T00:00:00"/>
    <x v="87"/>
    <s v="CONSULTORÍAS OTRAS"/>
    <m/>
    <m/>
    <m/>
    <m/>
    <m/>
    <m/>
    <m/>
    <m/>
    <m/>
    <m/>
    <m/>
    <n v="1239"/>
    <x v="392"/>
    <n v="45000"/>
    <n v="45000"/>
    <n v="43761"/>
    <n v="135000"/>
    <m/>
    <m/>
    <m/>
    <m/>
    <m/>
    <m/>
  </r>
  <r>
    <x v="459"/>
    <s v="2193"/>
    <s v="Gerencia de Riesgos"/>
    <s v="Riesgos Crediticios y Financieros"/>
    <s v="Riesgos Financieros"/>
    <m/>
    <m/>
    <m/>
    <m/>
    <x v="367"/>
    <m/>
    <m/>
    <s v="Clasificación de riesgos para el Banco de la Nación (Ítem 2)"/>
    <m/>
    <x v="1"/>
    <m/>
    <m/>
    <m/>
    <m/>
    <x v="1"/>
    <m/>
    <x v="1"/>
    <m/>
    <m/>
    <m/>
    <s v="SI"/>
    <s v="No Asignado"/>
    <s v=""/>
    <x v="2"/>
    <s v=""/>
    <d v="2023-12-17T00:00:00"/>
    <x v="87"/>
    <s v="CONSULTORÍAS OTRAS"/>
    <m/>
    <m/>
    <m/>
    <m/>
    <m/>
    <m/>
    <m/>
    <m/>
    <m/>
    <m/>
    <m/>
    <n v="2685"/>
    <x v="393"/>
    <n v="65000"/>
    <n v="65000"/>
    <n v="62315"/>
    <n v="195000"/>
    <m/>
    <m/>
    <m/>
    <m/>
    <m/>
    <m/>
  </r>
  <r>
    <x v="460"/>
    <s v="2193"/>
    <s v="Gerencia de Riesgos"/>
    <s v="Riesgos Crediticios y Financieros"/>
    <s v="Riesgos Financieros"/>
    <s v="2193"/>
    <s v="Gerencia de Riesgos"/>
    <s v="Riesgos Crediticios y Financieros"/>
    <s v="Riesgos Financieros"/>
    <x v="368"/>
    <s v="servicios"/>
    <s v="Muy Alta"/>
    <s v="Clasificación de riesgos para el Banco de la Nación (Ítem 2)"/>
    <s v="NO"/>
    <x v="0"/>
    <s v="OEI 3: Optimizar la eficiencia financiera"/>
    <s v="Contratación"/>
    <s v="Significativa"/>
    <s v="SI"/>
    <x v="6"/>
    <s v="36"/>
    <x v="50"/>
    <d v="2023-12-17T00:00:00"/>
    <s v="Luis Rodolfo Rebatta Trujillo"/>
    <s v="993 544 991"/>
    <s v="SI"/>
    <s v="Asignado"/>
    <s v=""/>
    <x v="1"/>
    <s v="CO 27440-2020-BN"/>
    <d v="2023-12-17T00:00:00"/>
    <x v="87"/>
    <s v="CONSULTORÍAS OTRAS"/>
    <m/>
    <m/>
    <m/>
    <n v="31498"/>
    <m/>
    <m/>
    <m/>
    <m/>
    <m/>
    <n v="31498"/>
    <m/>
    <m/>
    <x v="394"/>
    <m/>
    <m/>
    <m/>
    <n v="62996"/>
    <m/>
    <m/>
    <m/>
    <m/>
    <m/>
    <m/>
  </r>
  <r>
    <x v="461"/>
    <s v="2193"/>
    <s v="Gerencia de Riesgos"/>
    <s v="Riesgos Crediticios y Financieros"/>
    <s v="Riesgos Financieros"/>
    <s v="2193"/>
    <s v="Gerencia de Riesgos"/>
    <s v="Riesgos Crediticios y Financieros"/>
    <s v="Riesgos Financieros"/>
    <x v="369"/>
    <s v="servicios"/>
    <s v="Muy Alta"/>
    <s v="Clasificación internacional de riesgos."/>
    <s v="SI"/>
    <x v="2"/>
    <s v="OEI 3: Optimizar la eficiencia financiera"/>
    <s v="Contratación"/>
    <s v="Significativa"/>
    <s v="SI"/>
    <x v="6"/>
    <s v="36"/>
    <x v="51"/>
    <d v="2025-02-22T00:00:00"/>
    <s v="Luis Rodolfo Rebatta Trujillo"/>
    <s v="993 544 991"/>
    <s v="SI"/>
    <s v="Asignado"/>
    <s v=""/>
    <x v="1"/>
    <s v="CO 027622"/>
    <d v="2025-03-22T00:00:00"/>
    <x v="88"/>
    <s v="DIVERSOS"/>
    <m/>
    <m/>
    <m/>
    <m/>
    <m/>
    <n v="160000"/>
    <m/>
    <m/>
    <m/>
    <m/>
    <m/>
    <m/>
    <x v="395"/>
    <n v="160000"/>
    <n v="26667"/>
    <m/>
    <n v="320000"/>
    <m/>
    <m/>
    <m/>
    <m/>
    <m/>
    <m/>
  </r>
  <r>
    <x v="462"/>
    <s v="2193"/>
    <s v="Gerencia de Riesgos"/>
    <s v="Riesgos Crediticios y Financieros"/>
    <s v="Riesgos Financieros"/>
    <s v="2193"/>
    <s v="Gerencia de Riesgos"/>
    <s v="Riesgos Crediticios y Financieros"/>
    <s v="Riesgos Financieros"/>
    <x v="369"/>
    <s v="servicios"/>
    <s v="Muy Alta"/>
    <s v="Clasificación internacional de riesgos."/>
    <s v="SI"/>
    <x v="2"/>
    <s v="OEI 3: Optimizar la eficiencia financiera"/>
    <s v="Contratación"/>
    <s v="Significativa"/>
    <s v="SI"/>
    <x v="6"/>
    <s v="36"/>
    <x v="52"/>
    <d v="2028-03-22T00:00:00"/>
    <s v="Luis Rodolfo Rebatta Trujillo"/>
    <s v="993 544 991"/>
    <s v="NO"/>
    <s v="No Asignado"/>
    <s v=""/>
    <x v="2"/>
    <s v=""/>
    <m/>
    <x v="88"/>
    <s v="DIVERSOS"/>
    <m/>
    <m/>
    <m/>
    <m/>
    <m/>
    <m/>
    <m/>
    <m/>
    <m/>
    <m/>
    <m/>
    <m/>
    <x v="396"/>
    <m/>
    <n v="133333"/>
    <n v="160000"/>
    <n v="320000"/>
    <m/>
    <m/>
    <m/>
    <m/>
    <m/>
    <m/>
  </r>
  <r>
    <x v="463"/>
    <s v="2193"/>
    <s v="Gerencia de Riesgos"/>
    <s v="Riesgos Crediticios y Financieros"/>
    <s v="Riesgos Financieros"/>
    <s v="2193"/>
    <s v="Gerencia de Riesgos"/>
    <s v="Riesgos Crediticios y Financieros"/>
    <s v="Riesgos Financieros"/>
    <x v="370"/>
    <s v="servicios"/>
    <s v="Muy Alta"/>
    <s v="Servicio de Revisión del Modelo de Riesgo de Mercado - Tasa de Interes"/>
    <s v="NO"/>
    <x v="0"/>
    <s v="OEI 3: Optimizar la eficiencia financiera"/>
    <s v="Contratación"/>
    <s v="No Significativa"/>
    <s v="NO"/>
    <x v="5"/>
    <s v="3"/>
    <x v="3"/>
    <d v="2023-08-31T00:00:00"/>
    <s v="Luis Rodolfo Rebatta Trujillo"/>
    <s v="993 544 991"/>
    <s v="SI"/>
    <s v="No Asignado"/>
    <s v=""/>
    <x v="0"/>
    <s v=""/>
    <m/>
    <x v="89"/>
    <s v="SERVICIO DE GESTIÓN DE RIESGOS"/>
    <m/>
    <m/>
    <m/>
    <m/>
    <m/>
    <m/>
    <m/>
    <n v="90000"/>
    <m/>
    <m/>
    <m/>
    <m/>
    <x v="397"/>
    <m/>
    <m/>
    <m/>
    <n v="90000"/>
    <m/>
    <s v=""/>
    <m/>
    <m/>
    <m/>
    <m/>
  </r>
  <r>
    <x v="464"/>
    <s v="2193"/>
    <s v="Gerencia de Riesgos"/>
    <s v="Riesgos Crediticios y Financieros"/>
    <s v="Riesgos Financieros"/>
    <s v="2193"/>
    <s v="Gerencia de Riesgos"/>
    <s v="Riesgos Crediticios y Financieros"/>
    <s v="Riesgos Financieros"/>
    <x v="371"/>
    <s v="servicios"/>
    <s v="Alta"/>
    <s v="Servicio de Revisión del Modelo Interno de Riesgo País"/>
    <s v="NO"/>
    <x v="0"/>
    <s v="OEI 3: Optimizar la eficiencia financiera"/>
    <s v="Contratación"/>
    <s v="No Significativa"/>
    <s v="NO"/>
    <x v="5"/>
    <s v="3"/>
    <x v="3"/>
    <d v="2023-08-31T00:00:00"/>
    <s v="Luis Rodolfo Rebatta Trujillo"/>
    <s v="993 544 991"/>
    <s v="SI"/>
    <s v="No Asignado"/>
    <s v=""/>
    <x v="0"/>
    <s v=""/>
    <m/>
    <x v="89"/>
    <s v="SERVICIO DE GESTIÓN DE RIESGOS"/>
    <m/>
    <m/>
    <m/>
    <m/>
    <m/>
    <n v="60000"/>
    <m/>
    <m/>
    <m/>
    <m/>
    <m/>
    <m/>
    <x v="200"/>
    <m/>
    <m/>
    <m/>
    <n v="60000"/>
    <m/>
    <s v=""/>
    <m/>
    <m/>
    <m/>
    <m/>
  </r>
  <r>
    <x v="465"/>
    <s v="2193"/>
    <s v="Gerencia de Riesgos"/>
    <s v="Riesgos Crediticios y Financieros"/>
    <s v="Riesgos Financieros"/>
    <s v="2193"/>
    <s v="Gerencia de Riesgos"/>
    <s v="Riesgos Crediticios y Financieros"/>
    <s v="Riesgos Financieros"/>
    <x v="372"/>
    <s v="servicios"/>
    <s v="Alta"/>
    <s v="Servicio de Revisión del Modelo de Asignación de Lineas de Contraparte"/>
    <s v="NO"/>
    <x v="0"/>
    <s v="OEI 3: Optimizar la eficiencia financiera"/>
    <s v="Contratación"/>
    <s v="No Significativa"/>
    <s v="NO"/>
    <x v="5"/>
    <s v="3"/>
    <x v="3"/>
    <d v="2023-08-31T00:00:00"/>
    <s v="Luis Rodolfo Rebatta Trujillo"/>
    <s v="993 544 991"/>
    <s v="SI"/>
    <s v="No Asignado"/>
    <s v=""/>
    <x v="0"/>
    <s v=""/>
    <m/>
    <x v="89"/>
    <s v="SERVICIO DE GESTIÓN DE RIESGOS"/>
    <m/>
    <m/>
    <m/>
    <m/>
    <m/>
    <n v="40000"/>
    <m/>
    <m/>
    <m/>
    <m/>
    <m/>
    <m/>
    <x v="398"/>
    <m/>
    <m/>
    <m/>
    <n v="40000"/>
    <m/>
    <s v=""/>
    <m/>
    <m/>
    <m/>
    <m/>
  </r>
  <r>
    <x v="466"/>
    <s v="2193"/>
    <s v="Gerencia de Riesgos"/>
    <s v="Riesgos Crediticios y Financieros"/>
    <s v="Riesgos Financieros"/>
    <s v="8300"/>
    <s v="Gerencia de Tecnologías de Información"/>
    <s v=""/>
    <s v=""/>
    <x v="373"/>
    <s v="servicios"/>
    <s v="Muy Alta"/>
    <s v="Licenciamiento Eviews"/>
    <s v="NO"/>
    <x v="2"/>
    <s v="OEI 3: Optimizar la eficiencia financiera"/>
    <s v="Contratación"/>
    <s v="No Significativa"/>
    <s v="NO"/>
    <x v="6"/>
    <s v="1"/>
    <x v="2"/>
    <d v="2023-08-31T00:00:00"/>
    <s v="Luis Rodolfo Rebatta Trujillo"/>
    <s v="993 544 991"/>
    <s v="SI"/>
    <s v="No Asignado"/>
    <s v=""/>
    <x v="0"/>
    <s v=""/>
    <m/>
    <x v="75"/>
    <s v="GASTOS DE SOFTWARE"/>
    <m/>
    <m/>
    <m/>
    <m/>
    <m/>
    <m/>
    <m/>
    <n v="24700"/>
    <m/>
    <m/>
    <m/>
    <m/>
    <x v="399"/>
    <m/>
    <m/>
    <m/>
    <n v="24700"/>
    <n v="3"/>
    <n v="8233.3333333333339"/>
    <m/>
    <m/>
    <m/>
    <m/>
  </r>
  <r>
    <x v="467"/>
    <s v="2193"/>
    <s v="Gerencia de Riesgos"/>
    <s v="Riesgos Crediticios y Financieros"/>
    <s v="Riesgos Financieros"/>
    <s v="2193"/>
    <s v="Gerencia de Riesgos"/>
    <s v="Riesgos Crediticios y Financieros"/>
    <s v="Riesgos Financieros"/>
    <x v="374"/>
    <s v="servicios"/>
    <s v="Alta"/>
    <s v="Servicio de Soporte y Mantenimiento del RISK-LAB"/>
    <s v="NO"/>
    <x v="2"/>
    <s v="OEI 3: Optimizar la eficiencia financiera"/>
    <s v="Contratación"/>
    <s v="No Significativa"/>
    <s v="SI"/>
    <x v="6"/>
    <s v="24"/>
    <x v="53"/>
    <d v="2023-07-19T00:00:00"/>
    <s v="Luis Rodolfo Rebatta Trujillo"/>
    <s v="993 544 991"/>
    <s v="NO"/>
    <s v="No Asignado"/>
    <s v=""/>
    <x v="1"/>
    <s v="CA 079744-2021-BN"/>
    <d v="2023-07-19T00:00:00"/>
    <x v="90"/>
    <s v="MANTENIMIENTO Y SOPORTE DE SOFTWARE"/>
    <m/>
    <m/>
    <n v="11000"/>
    <m/>
    <m/>
    <m/>
    <m/>
    <m/>
    <m/>
    <m/>
    <m/>
    <m/>
    <x v="400"/>
    <m/>
    <m/>
    <m/>
    <n v="11000"/>
    <m/>
    <s v=""/>
    <m/>
    <m/>
    <m/>
    <m/>
  </r>
  <r>
    <x v="468"/>
    <s v="2193"/>
    <s v="Gerencia de Riesgos"/>
    <s v="Riesgos Crediticios y Financieros"/>
    <s v="Riesgos Financieros"/>
    <s v="2193"/>
    <s v="Gerencia de Riesgos"/>
    <s v="Riesgos Crediticios y Financieros"/>
    <s v="Riesgos Financieros"/>
    <x v="374"/>
    <s v="servicios"/>
    <s v="Alta"/>
    <s v="Servicio de Soporte y Mantenimiento del RISK-LAB"/>
    <s v="NO"/>
    <x v="2"/>
    <s v="OEI 3: Optimizar la eficiencia financiera"/>
    <s v="Contratación"/>
    <s v="No Significativa"/>
    <s v="SI"/>
    <x v="3"/>
    <s v="36"/>
    <x v="54"/>
    <d v="2026-07-19T00:00:00"/>
    <s v="Luis Rodolfo Rebatta Trujillo"/>
    <s v="993 544 991"/>
    <s v="NO"/>
    <s v="No Asignado"/>
    <s v=""/>
    <x v="0"/>
    <s v=""/>
    <m/>
    <x v="90"/>
    <s v="MANTENIMIENTO Y SOPORTE DE SOFTWARE"/>
    <m/>
    <m/>
    <m/>
    <m/>
    <m/>
    <m/>
    <n v="5012"/>
    <m/>
    <m/>
    <m/>
    <m/>
    <m/>
    <x v="401"/>
    <m/>
    <n v="11000"/>
    <n v="11000"/>
    <n v="27012"/>
    <m/>
    <s v=""/>
    <m/>
    <m/>
    <m/>
    <m/>
  </r>
  <r>
    <x v="469"/>
    <s v="2100"/>
    <s v="Gerencia de Riesgos"/>
    <n v="0"/>
    <n v="0"/>
    <m/>
    <m/>
    <m/>
    <m/>
    <x v="375"/>
    <m/>
    <m/>
    <s v="Adq solución tecnológica para Gestión Riesgo Operacional, Seguridad la Información y Continuidad del Negocio"/>
    <s v="NO"/>
    <x v="1"/>
    <m/>
    <m/>
    <m/>
    <m/>
    <x v="1"/>
    <m/>
    <x v="1"/>
    <m/>
    <s v="Luis Rodolfo Rebatta Trujillo"/>
    <s v="993 544 991"/>
    <s v="SI"/>
    <m/>
    <m/>
    <x v="3"/>
    <m/>
    <m/>
    <x v="75"/>
    <s v="GASTOS DE SOFTWARE"/>
    <m/>
    <m/>
    <m/>
    <m/>
    <m/>
    <n v="400000"/>
    <m/>
    <m/>
    <n v="200000"/>
    <m/>
    <m/>
    <m/>
    <x v="402"/>
    <n v="400000"/>
    <m/>
    <m/>
    <n v="600000"/>
    <m/>
    <s v=""/>
    <m/>
    <m/>
    <s v="*"/>
    <m/>
  </r>
  <r>
    <x v="470"/>
    <s v="2220"/>
    <s v="Gerencia de Riesgos"/>
    <s v="Cobranzas y Recuperaciones"/>
    <m/>
    <m/>
    <m/>
    <m/>
    <m/>
    <x v="376"/>
    <m/>
    <m/>
    <s v="Comisión de Servicio a Nivel Nacional         "/>
    <s v="NO"/>
    <x v="1"/>
    <m/>
    <m/>
    <m/>
    <m/>
    <x v="1"/>
    <m/>
    <x v="1"/>
    <m/>
    <s v="Luis Rodolfo Rebatta Trujillo"/>
    <s v="1000 544 991"/>
    <s v="SI"/>
    <m/>
    <m/>
    <x v="3"/>
    <m/>
    <m/>
    <x v="7"/>
    <s v="PASAJES REPUBLICA "/>
    <n v="18560"/>
    <n v="11040"/>
    <n v="7520"/>
    <n v="7520"/>
    <n v="9280"/>
    <n v="4200"/>
    <m/>
    <m/>
    <m/>
    <m/>
    <m/>
    <m/>
    <x v="403"/>
    <m/>
    <m/>
    <m/>
    <n v="58120"/>
    <m/>
    <s v=""/>
    <m/>
    <m/>
    <s v="*"/>
    <m/>
  </r>
  <r>
    <x v="471"/>
    <s v="2220"/>
    <s v="Gerencia de Riesgos"/>
    <s v="Cobranzas y Recuperaciones"/>
    <m/>
    <m/>
    <m/>
    <m/>
    <m/>
    <x v="376"/>
    <m/>
    <m/>
    <s v="Comisión de Servicio a Nivel Nacional         "/>
    <s v="NO"/>
    <x v="1"/>
    <m/>
    <m/>
    <m/>
    <m/>
    <x v="1"/>
    <m/>
    <x v="1"/>
    <m/>
    <s v="Luis Rodolfo Rebatta Trujillo"/>
    <s v="1001 544 991"/>
    <s v="NO"/>
    <m/>
    <m/>
    <x v="3"/>
    <m/>
    <m/>
    <x v="7"/>
    <s v="PASAJES REPUBLICA "/>
    <m/>
    <m/>
    <m/>
    <m/>
    <m/>
    <m/>
    <n v="8367"/>
    <n v="10127"/>
    <n v="10127"/>
    <n v="8367"/>
    <n v="10127"/>
    <n v="10125"/>
    <x v="404"/>
    <m/>
    <m/>
    <m/>
    <s v=""/>
    <m/>
    <s v=""/>
    <m/>
    <m/>
    <s v="*"/>
    <m/>
  </r>
  <r>
    <x v="472"/>
    <s v="2210"/>
    <s v="Gerencia de Riesgos"/>
    <s v="Prevención del Fraude"/>
    <n v="0"/>
    <m/>
    <m/>
    <m/>
    <m/>
    <x v="376"/>
    <m/>
    <m/>
    <s v="Comisión de Servicio a Nivel Nacional         "/>
    <s v="NO"/>
    <x v="1"/>
    <m/>
    <m/>
    <m/>
    <m/>
    <x v="1"/>
    <m/>
    <x v="1"/>
    <m/>
    <s v="Luis Rodolfo Rebatta Trujillo"/>
    <s v="993 544 991"/>
    <s v="SI"/>
    <m/>
    <m/>
    <x v="3"/>
    <m/>
    <m/>
    <x v="7"/>
    <s v="PASAJES REPUBLICA "/>
    <m/>
    <m/>
    <n v="2640"/>
    <m/>
    <m/>
    <n v="1760"/>
    <m/>
    <m/>
    <m/>
    <m/>
    <m/>
    <m/>
    <x v="22"/>
    <m/>
    <m/>
    <m/>
    <n v="4400"/>
    <m/>
    <s v=""/>
    <m/>
    <m/>
    <s v="*"/>
    <m/>
  </r>
  <r>
    <x v="473"/>
    <s v="2210"/>
    <s v="Gerencia de Riesgos"/>
    <s v="Prevención del Fraude"/>
    <n v="0"/>
    <m/>
    <m/>
    <m/>
    <m/>
    <x v="376"/>
    <m/>
    <m/>
    <s v="Comisión de Servicio a Nivel Nacional         "/>
    <s v="NO"/>
    <x v="1"/>
    <m/>
    <m/>
    <m/>
    <m/>
    <x v="1"/>
    <m/>
    <x v="1"/>
    <m/>
    <s v="Luis Rodolfo Rebatta Trujillo"/>
    <s v="993 544 991"/>
    <s v="NO"/>
    <m/>
    <m/>
    <x v="3"/>
    <m/>
    <m/>
    <x v="7"/>
    <s v="PASAJES REPUBLICA "/>
    <m/>
    <m/>
    <m/>
    <m/>
    <m/>
    <m/>
    <m/>
    <m/>
    <n v="2640"/>
    <m/>
    <m/>
    <n v="1760"/>
    <x v="22"/>
    <m/>
    <m/>
    <m/>
    <s v=""/>
    <m/>
    <s v=""/>
    <m/>
    <m/>
    <s v="*"/>
    <m/>
  </r>
  <r>
    <x v="474"/>
    <s v="2180"/>
    <s v="Gerencia de Riesgos"/>
    <s v="Riesgos de Operación y Tecnología"/>
    <n v="0"/>
    <m/>
    <m/>
    <m/>
    <m/>
    <x v="376"/>
    <m/>
    <m/>
    <s v="Comisión de Servicio a Nivel Nacional         "/>
    <s v="NO"/>
    <x v="1"/>
    <m/>
    <m/>
    <m/>
    <m/>
    <x v="1"/>
    <m/>
    <x v="1"/>
    <m/>
    <s v="Luis Rodolfo Rebatta Trujillo"/>
    <s v="993 544 991"/>
    <s v="SI"/>
    <m/>
    <m/>
    <x v="3"/>
    <m/>
    <m/>
    <x v="7"/>
    <s v="PASAJES REPUBLICA "/>
    <n v="0"/>
    <n v="880"/>
    <n v="880"/>
    <n v="250"/>
    <n v="0"/>
    <n v="880"/>
    <m/>
    <m/>
    <m/>
    <m/>
    <m/>
    <m/>
    <x v="405"/>
    <m/>
    <m/>
    <m/>
    <n v="2890"/>
    <m/>
    <s v=""/>
    <m/>
    <m/>
    <s v="*"/>
    <m/>
  </r>
  <r>
    <x v="475"/>
    <s v="2180"/>
    <s v="Gerencia de Riesgos"/>
    <s v="Riesgos de Operación y Tecnología"/>
    <n v="0"/>
    <m/>
    <m/>
    <m/>
    <m/>
    <x v="376"/>
    <m/>
    <m/>
    <s v="Comisión de Servicio a Nivel Nacional         "/>
    <s v="NO"/>
    <x v="1"/>
    <m/>
    <m/>
    <m/>
    <m/>
    <x v="1"/>
    <m/>
    <x v="1"/>
    <m/>
    <s v="Luis Rodolfo Rebatta Trujillo"/>
    <s v="993 544 991"/>
    <s v="NO"/>
    <m/>
    <m/>
    <x v="3"/>
    <m/>
    <m/>
    <x v="7"/>
    <s v="PASAJES REPUBLICA "/>
    <n v="0"/>
    <n v="0"/>
    <n v="0"/>
    <n v="0"/>
    <n v="880"/>
    <n v="880"/>
    <m/>
    <m/>
    <m/>
    <m/>
    <m/>
    <m/>
    <x v="406"/>
    <m/>
    <m/>
    <m/>
    <n v="1760"/>
    <m/>
    <s v=""/>
    <m/>
    <m/>
    <s v="*"/>
    <m/>
  </r>
  <r>
    <x v="476"/>
    <s v="2180"/>
    <s v="Gerencia de Riesgos"/>
    <s v="Riesgos de Operación y Tecnología"/>
    <n v="0"/>
    <m/>
    <m/>
    <m/>
    <m/>
    <x v="376"/>
    <m/>
    <m/>
    <s v="Comisión de Servicio a Nivel Nacional         "/>
    <s v="NO"/>
    <x v="1"/>
    <m/>
    <m/>
    <m/>
    <m/>
    <x v="1"/>
    <m/>
    <x v="1"/>
    <m/>
    <s v="Luis Rodolfo Rebatta Trujillo"/>
    <s v="993 544 991"/>
    <s v="NO"/>
    <m/>
    <m/>
    <x v="3"/>
    <m/>
    <m/>
    <x v="7"/>
    <s v="PASAJES REPUBLICA "/>
    <m/>
    <m/>
    <m/>
    <m/>
    <m/>
    <m/>
    <n v="880"/>
    <n v="250"/>
    <n v="0"/>
    <n v="880"/>
    <n v="880"/>
    <m/>
    <x v="405"/>
    <m/>
    <m/>
    <m/>
    <s v=""/>
    <m/>
    <s v=""/>
    <m/>
    <m/>
    <s v="*"/>
    <m/>
  </r>
  <r>
    <x v="477"/>
    <s v="2180"/>
    <s v="Gerencia de Riesgos"/>
    <s v="Riesgos de Operación y Tecnología"/>
    <n v="0"/>
    <m/>
    <m/>
    <m/>
    <m/>
    <x v="376"/>
    <m/>
    <m/>
    <s v="Comisión de Servicio a Nivel Nacional         "/>
    <s v="NO"/>
    <x v="1"/>
    <m/>
    <m/>
    <m/>
    <m/>
    <x v="1"/>
    <m/>
    <x v="1"/>
    <m/>
    <s v="Luis Rodolfo Rebatta Trujillo"/>
    <s v="993 544 991"/>
    <s v="NO"/>
    <m/>
    <m/>
    <x v="3"/>
    <m/>
    <m/>
    <x v="7"/>
    <s v="PASAJES REPUBLICA "/>
    <m/>
    <m/>
    <m/>
    <m/>
    <m/>
    <m/>
    <n v="0"/>
    <n v="0"/>
    <n v="880"/>
    <n v="880"/>
    <n v="880"/>
    <n v="0"/>
    <x v="25"/>
    <m/>
    <m/>
    <m/>
    <s v=""/>
    <m/>
    <s v=""/>
    <m/>
    <m/>
    <s v="*"/>
    <m/>
  </r>
  <r>
    <x v="478"/>
    <s v="2220"/>
    <s v="Gerencia de Riesgos"/>
    <s v="Cobranzas y Recuperaciones"/>
    <m/>
    <m/>
    <m/>
    <m/>
    <m/>
    <x v="14"/>
    <m/>
    <m/>
    <s v="Comisión de Servicios a Nivel Nacional"/>
    <s v="NO"/>
    <x v="1"/>
    <m/>
    <m/>
    <m/>
    <m/>
    <x v="1"/>
    <m/>
    <x v="1"/>
    <m/>
    <s v="Luis Rodolfo Rebatta Trujillo"/>
    <s v="997 544 991"/>
    <s v="SI"/>
    <m/>
    <m/>
    <x v="3"/>
    <m/>
    <m/>
    <x v="9"/>
    <s v="MOVILIDAD SERVICIO LOCAL"/>
    <n v="3040"/>
    <n v="2560"/>
    <n v="2080"/>
    <n v="2080"/>
    <n v="2320"/>
    <n v="1900"/>
    <m/>
    <m/>
    <m/>
    <m/>
    <m/>
    <m/>
    <x v="407"/>
    <m/>
    <m/>
    <m/>
    <n v="13980"/>
    <m/>
    <s v=""/>
    <m/>
    <m/>
    <s v="*"/>
    <m/>
  </r>
  <r>
    <x v="479"/>
    <s v="2220"/>
    <s v="Gerencia de Riesgos"/>
    <s v="Cobranzas y Recuperaciones"/>
    <m/>
    <m/>
    <m/>
    <m/>
    <m/>
    <x v="14"/>
    <m/>
    <m/>
    <s v="Comisión de Servicios a Nivel Nacional"/>
    <s v="NO"/>
    <x v="1"/>
    <m/>
    <m/>
    <m/>
    <m/>
    <x v="1"/>
    <m/>
    <x v="1"/>
    <m/>
    <s v="Luis Rodolfo Rebatta Trujillo"/>
    <s v="998 544 991"/>
    <s v="NO"/>
    <m/>
    <m/>
    <x v="3"/>
    <m/>
    <m/>
    <x v="9"/>
    <s v="MOVILIDAD SERVICIO LOCAL"/>
    <m/>
    <m/>
    <m/>
    <m/>
    <m/>
    <m/>
    <n v="2080"/>
    <n v="2320"/>
    <n v="2320"/>
    <n v="2080"/>
    <n v="2320"/>
    <n v="2740"/>
    <x v="408"/>
    <m/>
    <m/>
    <m/>
    <s v=""/>
    <m/>
    <s v=""/>
    <m/>
    <m/>
    <s v="*"/>
    <m/>
  </r>
  <r>
    <x v="480"/>
    <s v="2210"/>
    <s v="Gerencia de Riesgos"/>
    <s v="Prevención del Fraude"/>
    <n v="0"/>
    <m/>
    <m/>
    <m/>
    <m/>
    <x v="14"/>
    <m/>
    <m/>
    <s v="Comisión de Servicios a Nivel Nacional"/>
    <s v="NO"/>
    <x v="1"/>
    <m/>
    <m/>
    <m/>
    <m/>
    <x v="1"/>
    <m/>
    <x v="1"/>
    <m/>
    <s v="Luis Rodolfo Rebatta Trujillo"/>
    <s v="993 544 991"/>
    <s v="SI"/>
    <m/>
    <m/>
    <x v="3"/>
    <m/>
    <m/>
    <x v="9"/>
    <s v="MOVILIDAD SERVICIO LOCAL"/>
    <m/>
    <m/>
    <n v="360"/>
    <m/>
    <m/>
    <n v="240"/>
    <m/>
    <m/>
    <m/>
    <m/>
    <m/>
    <m/>
    <x v="409"/>
    <m/>
    <m/>
    <m/>
    <n v="600"/>
    <m/>
    <s v=""/>
    <m/>
    <m/>
    <s v="*"/>
    <m/>
  </r>
  <r>
    <x v="481"/>
    <s v="2210"/>
    <s v="Gerencia de Riesgos"/>
    <s v="Prevención del Fraude"/>
    <n v="0"/>
    <m/>
    <m/>
    <m/>
    <m/>
    <x v="14"/>
    <m/>
    <m/>
    <s v="Comisión de Servicios a Nivel Nacional"/>
    <s v="NO"/>
    <x v="1"/>
    <m/>
    <m/>
    <m/>
    <m/>
    <x v="1"/>
    <m/>
    <x v="1"/>
    <m/>
    <s v="Luis Rodolfo Rebatta Trujillo"/>
    <s v="993 544 991"/>
    <s v="NO"/>
    <m/>
    <m/>
    <x v="3"/>
    <m/>
    <m/>
    <x v="9"/>
    <s v="MOVILIDAD SERVICIO LOCAL"/>
    <m/>
    <m/>
    <m/>
    <m/>
    <m/>
    <m/>
    <m/>
    <m/>
    <n v="360"/>
    <m/>
    <m/>
    <n v="240"/>
    <x v="409"/>
    <m/>
    <m/>
    <m/>
    <s v=""/>
    <m/>
    <s v=""/>
    <m/>
    <m/>
    <s v="*"/>
    <m/>
  </r>
  <r>
    <x v="482"/>
    <s v="2180"/>
    <s v="Gerencia de Riesgos"/>
    <s v="Riesgos de Operación y Tecnología"/>
    <n v="0"/>
    <m/>
    <m/>
    <m/>
    <m/>
    <x v="14"/>
    <m/>
    <m/>
    <s v="Comisión de Servicios a Nivel Nacional"/>
    <s v="NO"/>
    <x v="1"/>
    <m/>
    <m/>
    <m/>
    <m/>
    <x v="1"/>
    <m/>
    <x v="1"/>
    <m/>
    <s v="Luis Rodolfo Rebatta Trujillo"/>
    <s v="993 544 991"/>
    <s v="SI"/>
    <m/>
    <m/>
    <x v="3"/>
    <m/>
    <m/>
    <x v="9"/>
    <s v="MOVILIDAD SERVICIO LOCAL"/>
    <n v="0"/>
    <n v="120"/>
    <n v="240"/>
    <n v="120"/>
    <n v="0"/>
    <n v="120"/>
    <m/>
    <m/>
    <m/>
    <m/>
    <m/>
    <m/>
    <x v="409"/>
    <m/>
    <m/>
    <m/>
    <n v="600"/>
    <m/>
    <s v=""/>
    <m/>
    <m/>
    <s v="*"/>
    <m/>
  </r>
  <r>
    <x v="483"/>
    <s v="2180"/>
    <s v="Gerencia de Riesgos"/>
    <s v="Riesgos de Operación y Tecnología"/>
    <n v="0"/>
    <m/>
    <m/>
    <m/>
    <m/>
    <x v="14"/>
    <m/>
    <m/>
    <s v="Comisión de Servicios a Nivel Nacional"/>
    <s v="NO"/>
    <x v="1"/>
    <m/>
    <m/>
    <m/>
    <m/>
    <x v="1"/>
    <m/>
    <x v="1"/>
    <m/>
    <s v="Luis Rodolfo Rebatta Trujillo"/>
    <s v="993 544 991"/>
    <s v="SI"/>
    <m/>
    <m/>
    <x v="3"/>
    <m/>
    <m/>
    <x v="9"/>
    <s v="MOVILIDAD SERVICIO LOCAL"/>
    <n v="0"/>
    <n v="0"/>
    <n v="0"/>
    <n v="0"/>
    <n v="120"/>
    <n v="120"/>
    <m/>
    <m/>
    <m/>
    <m/>
    <m/>
    <m/>
    <x v="389"/>
    <m/>
    <m/>
    <m/>
    <n v="240"/>
    <m/>
    <s v=""/>
    <m/>
    <m/>
    <s v="*"/>
    <m/>
  </r>
  <r>
    <x v="484"/>
    <s v="2180"/>
    <s v="Gerencia de Riesgos"/>
    <s v="Riesgos de Operación y Tecnología"/>
    <n v="0"/>
    <m/>
    <m/>
    <m/>
    <m/>
    <x v="14"/>
    <m/>
    <m/>
    <s v="Comisión de Servicios a Nivel Nacional"/>
    <s v="NO"/>
    <x v="1"/>
    <m/>
    <m/>
    <m/>
    <m/>
    <x v="1"/>
    <m/>
    <x v="1"/>
    <m/>
    <s v="Luis Rodolfo Rebatta Trujillo"/>
    <s v="993 544 991"/>
    <s v="NO"/>
    <m/>
    <m/>
    <x v="3"/>
    <m/>
    <m/>
    <x v="9"/>
    <s v="MOVILIDAD SERVICIO LOCAL"/>
    <m/>
    <m/>
    <m/>
    <m/>
    <m/>
    <m/>
    <n v="120"/>
    <n v="120"/>
    <n v="0"/>
    <n v="240"/>
    <n v="120"/>
    <n v="0"/>
    <x v="409"/>
    <m/>
    <m/>
    <m/>
    <s v=""/>
    <m/>
    <s v=""/>
    <m/>
    <m/>
    <s v="*"/>
    <m/>
  </r>
  <r>
    <x v="485"/>
    <s v="2180"/>
    <s v="Gerencia de Riesgos"/>
    <s v="Riesgos de Operación y Tecnología"/>
    <n v="0"/>
    <m/>
    <m/>
    <m/>
    <m/>
    <x v="14"/>
    <m/>
    <m/>
    <s v="Comisión de Servicios a Nivel Nacional"/>
    <s v="NO"/>
    <x v="1"/>
    <m/>
    <m/>
    <m/>
    <m/>
    <x v="1"/>
    <m/>
    <x v="1"/>
    <m/>
    <s v="Luis Rodolfo Rebatta Trujillo"/>
    <s v="993 544 991"/>
    <s v="NO"/>
    <m/>
    <m/>
    <x v="3"/>
    <m/>
    <m/>
    <x v="9"/>
    <s v="MOVILIDAD SERVICIO LOCAL"/>
    <m/>
    <m/>
    <m/>
    <m/>
    <m/>
    <m/>
    <n v="0"/>
    <n v="0"/>
    <n v="120"/>
    <n v="120"/>
    <n v="120"/>
    <n v="0"/>
    <x v="410"/>
    <m/>
    <m/>
    <m/>
    <s v=""/>
    <m/>
    <s v=""/>
    <m/>
    <m/>
    <s v="*"/>
    <m/>
  </r>
  <r>
    <x v="486"/>
    <s v="2220"/>
    <s v="Gerencia de Riesgos"/>
    <s v="Cobranzas y Recuperaciones"/>
    <m/>
    <m/>
    <m/>
    <m/>
    <m/>
    <x v="353"/>
    <m/>
    <m/>
    <s v="Comisión de Servicios a Nivel Nacional "/>
    <s v="NO"/>
    <x v="1"/>
    <m/>
    <m/>
    <m/>
    <m/>
    <x v="1"/>
    <m/>
    <x v="1"/>
    <m/>
    <s v="Luis Rodolfo Rebatta Trujillo"/>
    <s v="995 544 991"/>
    <s v="SI"/>
    <m/>
    <m/>
    <x v="3"/>
    <m/>
    <m/>
    <x v="8"/>
    <s v="VIÁTICOS REPUBLICA"/>
    <n v="14240"/>
    <n v="12110"/>
    <n v="5880"/>
    <n v="5880"/>
    <n v="6720"/>
    <n v="3835"/>
    <m/>
    <m/>
    <m/>
    <m/>
    <m/>
    <m/>
    <x v="411"/>
    <m/>
    <m/>
    <m/>
    <n v="48665"/>
    <m/>
    <s v=""/>
    <m/>
    <m/>
    <s v="*"/>
    <m/>
  </r>
  <r>
    <x v="487"/>
    <s v="2220"/>
    <s v="Gerencia de Riesgos"/>
    <s v="Cobranzas y Recuperaciones"/>
    <m/>
    <m/>
    <m/>
    <m/>
    <m/>
    <x v="353"/>
    <m/>
    <m/>
    <s v="Comisión de Servicios a Nivel Nacional "/>
    <s v="NO"/>
    <x v="1"/>
    <m/>
    <m/>
    <m/>
    <m/>
    <x v="1"/>
    <m/>
    <x v="1"/>
    <m/>
    <s v="Luis Rodolfo Rebatta Trujillo"/>
    <s v="996 544 991"/>
    <s v="NO"/>
    <m/>
    <m/>
    <x v="3"/>
    <m/>
    <m/>
    <x v="8"/>
    <s v="VIÁTICOS REPUBLICA"/>
    <m/>
    <m/>
    <m/>
    <m/>
    <m/>
    <m/>
    <n v="6710"/>
    <n v="7550"/>
    <n v="9650"/>
    <n v="6710"/>
    <n v="7550"/>
    <n v="9655"/>
    <x v="412"/>
    <m/>
    <m/>
    <m/>
    <s v=""/>
    <m/>
    <s v=""/>
    <m/>
    <m/>
    <s v="*"/>
    <m/>
  </r>
  <r>
    <x v="488"/>
    <s v="2210"/>
    <s v="Gerencia de Riesgos"/>
    <s v="Prevención del Fraude"/>
    <n v="0"/>
    <m/>
    <m/>
    <m/>
    <m/>
    <x v="353"/>
    <m/>
    <m/>
    <s v="Comisión de Servicios a Nivel Nacional "/>
    <s v="NO"/>
    <x v="1"/>
    <m/>
    <m/>
    <m/>
    <m/>
    <x v="1"/>
    <m/>
    <x v="1"/>
    <m/>
    <s v="Luis Rodolfo Rebatta Trujillo"/>
    <s v="993 544 991"/>
    <s v="SI"/>
    <m/>
    <m/>
    <x v="3"/>
    <m/>
    <m/>
    <x v="8"/>
    <s v="VIÁTICOS REPUBLICA"/>
    <m/>
    <m/>
    <n v="1890"/>
    <m/>
    <m/>
    <n v="1260"/>
    <m/>
    <m/>
    <m/>
    <m/>
    <m/>
    <m/>
    <x v="413"/>
    <m/>
    <m/>
    <m/>
    <n v="3150"/>
    <m/>
    <s v=""/>
    <m/>
    <m/>
    <s v="*"/>
    <m/>
  </r>
  <r>
    <x v="489"/>
    <s v="2210"/>
    <s v="Gerencia de Riesgos"/>
    <s v="Prevención del Fraude"/>
    <n v="0"/>
    <m/>
    <m/>
    <m/>
    <m/>
    <x v="353"/>
    <m/>
    <m/>
    <s v="Comisión de Servicios a Nivel Nacional "/>
    <s v="NO"/>
    <x v="1"/>
    <m/>
    <m/>
    <m/>
    <m/>
    <x v="1"/>
    <m/>
    <x v="1"/>
    <m/>
    <s v="Luis Rodolfo Rebatta Trujillo"/>
    <s v="993 544 991"/>
    <s v="NO"/>
    <m/>
    <m/>
    <x v="3"/>
    <m/>
    <m/>
    <x v="8"/>
    <s v="VIÁTICOS REPUBLICA"/>
    <m/>
    <m/>
    <m/>
    <m/>
    <m/>
    <m/>
    <m/>
    <m/>
    <n v="1890"/>
    <m/>
    <m/>
    <n v="1260"/>
    <x v="413"/>
    <m/>
    <m/>
    <m/>
    <s v=""/>
    <m/>
    <s v=""/>
    <m/>
    <m/>
    <s v="*"/>
    <m/>
  </r>
  <r>
    <x v="490"/>
    <s v="2180"/>
    <s v="Gerencia de Riesgos"/>
    <s v="Riesgos de Operación y Tecnología"/>
    <n v="0"/>
    <m/>
    <m/>
    <m/>
    <m/>
    <x v="353"/>
    <m/>
    <m/>
    <s v="Comisión de Servicios a Nivel Nacional "/>
    <s v="NO"/>
    <x v="1"/>
    <m/>
    <m/>
    <m/>
    <m/>
    <x v="1"/>
    <m/>
    <x v="1"/>
    <m/>
    <s v="Luis Rodolfo Rebatta Trujillo"/>
    <s v="993 544 991"/>
    <s v="SI"/>
    <m/>
    <m/>
    <x v="3"/>
    <m/>
    <m/>
    <x v="8"/>
    <s v="VIÁTICOS REPUBLICA"/>
    <n v="0"/>
    <n v="840"/>
    <n v="840"/>
    <n v="840"/>
    <n v="0"/>
    <n v="840"/>
    <m/>
    <m/>
    <m/>
    <m/>
    <m/>
    <m/>
    <x v="54"/>
    <m/>
    <m/>
    <m/>
    <n v="3360"/>
    <m/>
    <s v=""/>
    <m/>
    <m/>
    <s v="*"/>
    <m/>
  </r>
  <r>
    <x v="491"/>
    <s v="2180"/>
    <s v="Gerencia de Riesgos"/>
    <s v="Riesgos de Operación y Tecnología"/>
    <n v="0"/>
    <m/>
    <m/>
    <m/>
    <m/>
    <x v="353"/>
    <m/>
    <m/>
    <s v="Comisión de Servicios a Nivel Nacional "/>
    <s v="NO"/>
    <x v="1"/>
    <m/>
    <m/>
    <m/>
    <m/>
    <x v="1"/>
    <m/>
    <x v="1"/>
    <m/>
    <s v="Luis Rodolfo Rebatta Trujillo"/>
    <s v="993 544 991"/>
    <s v="SI"/>
    <m/>
    <m/>
    <x v="3"/>
    <m/>
    <m/>
    <x v="8"/>
    <s v="VIÁTICOS REPUBLICA"/>
    <n v="0"/>
    <n v="0"/>
    <n v="0"/>
    <n v="0"/>
    <n v="840"/>
    <n v="840"/>
    <m/>
    <m/>
    <m/>
    <m/>
    <m/>
    <m/>
    <x v="23"/>
    <m/>
    <m/>
    <m/>
    <n v="1680"/>
    <m/>
    <s v=""/>
    <m/>
    <m/>
    <s v="*"/>
    <m/>
  </r>
  <r>
    <x v="492"/>
    <s v="2180"/>
    <s v="Gerencia de Riesgos"/>
    <s v="Riesgos de Operación y Tecnología"/>
    <n v="0"/>
    <m/>
    <m/>
    <m/>
    <m/>
    <x v="353"/>
    <m/>
    <m/>
    <s v="Comisión de Servicios a Nivel Nacional "/>
    <s v="NO"/>
    <x v="1"/>
    <m/>
    <m/>
    <m/>
    <m/>
    <x v="1"/>
    <m/>
    <x v="1"/>
    <m/>
    <s v="Luis Rodolfo Rebatta Trujillo"/>
    <s v="993 544 991"/>
    <s v="NO"/>
    <m/>
    <m/>
    <x v="3"/>
    <m/>
    <m/>
    <x v="8"/>
    <s v="VIÁTICOS REPUBLICA"/>
    <m/>
    <m/>
    <m/>
    <m/>
    <m/>
    <m/>
    <n v="840"/>
    <n v="840"/>
    <n v="0"/>
    <n v="840"/>
    <n v="840"/>
    <n v="0"/>
    <x v="54"/>
    <m/>
    <m/>
    <m/>
    <s v=""/>
    <m/>
    <s v=""/>
    <m/>
    <m/>
    <s v="*"/>
    <m/>
  </r>
  <r>
    <x v="493"/>
    <s v="2180"/>
    <s v="Gerencia de Riesgos"/>
    <s v="Riesgos de Operación y Tecnología"/>
    <n v="0"/>
    <m/>
    <m/>
    <m/>
    <m/>
    <x v="353"/>
    <m/>
    <m/>
    <s v="Comisión de Servicios a Nivel Nacional "/>
    <s v="NO"/>
    <x v="1"/>
    <m/>
    <m/>
    <m/>
    <m/>
    <x v="1"/>
    <m/>
    <x v="1"/>
    <m/>
    <s v="Luis Rodolfo Rebatta Trujillo"/>
    <s v="993 544 991"/>
    <s v="NO"/>
    <m/>
    <m/>
    <x v="3"/>
    <m/>
    <m/>
    <x v="8"/>
    <s v="VIÁTICOS REPUBLICA"/>
    <m/>
    <m/>
    <m/>
    <m/>
    <m/>
    <m/>
    <n v="0"/>
    <n v="0"/>
    <n v="840"/>
    <n v="840"/>
    <n v="840"/>
    <n v="0"/>
    <x v="18"/>
    <m/>
    <m/>
    <m/>
    <s v=""/>
    <m/>
    <s v=""/>
    <m/>
    <m/>
    <s v="*"/>
    <m/>
  </r>
  <r>
    <x v="494"/>
    <s v="2220"/>
    <s v="Gerencia de Riesgos"/>
    <s v="Cobranzas y Recuperaciones"/>
    <m/>
    <m/>
    <m/>
    <m/>
    <m/>
    <x v="349"/>
    <m/>
    <m/>
    <s v="Contratación de locadores de servicio"/>
    <s v="NO"/>
    <x v="1"/>
    <m/>
    <m/>
    <m/>
    <m/>
    <x v="1"/>
    <m/>
    <x v="1"/>
    <m/>
    <s v="Luis Rodolfo Rebatta Trujillo"/>
    <s v="1003 544 991"/>
    <s v="SI"/>
    <m/>
    <m/>
    <x v="3"/>
    <m/>
    <m/>
    <x v="79"/>
    <s v="OTROS SERVICIOS - LOCADORES DE SERVICIOS (SNP)"/>
    <n v="13000"/>
    <n v="13000"/>
    <n v="13000"/>
    <n v="13000"/>
    <n v="13000"/>
    <n v="13000"/>
    <n v="13000"/>
    <n v="13000"/>
    <n v="13000"/>
    <n v="13000"/>
    <n v="13000"/>
    <n v="13000"/>
    <x v="414"/>
    <n v="156000"/>
    <n v="156000"/>
    <n v="156000"/>
    <n v="156000"/>
    <m/>
    <s v=""/>
    <m/>
    <m/>
    <s v="*"/>
    <m/>
  </r>
  <r>
    <x v="495"/>
    <s v="2220"/>
    <s v="Gerencia de Riesgos"/>
    <s v="Cobranzas y Recuperaciones"/>
    <m/>
    <m/>
    <m/>
    <m/>
    <m/>
    <x v="349"/>
    <m/>
    <m/>
    <s v="Contratación de locadores de servicio"/>
    <s v="NO"/>
    <x v="1"/>
    <m/>
    <m/>
    <m/>
    <m/>
    <x v="1"/>
    <m/>
    <x v="1"/>
    <m/>
    <s v="Luis Rodolfo Rebatta Trujillo"/>
    <s v="1004 544 991"/>
    <s v="SI"/>
    <m/>
    <m/>
    <x v="3"/>
    <m/>
    <m/>
    <x v="79"/>
    <s v="OTROS SERVICIOS - LOCADORES DE SERVICIOS (SNP)"/>
    <n v="5000"/>
    <n v="5000"/>
    <n v="5000"/>
    <n v="5000"/>
    <n v="5000"/>
    <n v="5000"/>
    <n v="5000"/>
    <n v="5000"/>
    <n v="5000"/>
    <n v="5000"/>
    <n v="5000"/>
    <n v="5000"/>
    <x v="200"/>
    <n v="60000"/>
    <n v="60000"/>
    <n v="60000"/>
    <n v="60000"/>
    <m/>
    <s v=""/>
    <m/>
    <m/>
    <s v="*"/>
    <m/>
  </r>
  <r>
    <x v="496"/>
    <s v="2210"/>
    <s v="Gerencia de Riesgos"/>
    <s v="Prevención del Fraude"/>
    <n v="0"/>
    <m/>
    <m/>
    <m/>
    <m/>
    <x v="349"/>
    <m/>
    <m/>
    <s v="Contratación de locadores de servicio"/>
    <s v="NO"/>
    <x v="1"/>
    <m/>
    <m/>
    <m/>
    <m/>
    <x v="1"/>
    <m/>
    <x v="1"/>
    <m/>
    <s v="Luis Rodolfo Rebatta Trujillo"/>
    <s v="993 544 991"/>
    <s v="SI"/>
    <m/>
    <m/>
    <x v="3"/>
    <m/>
    <m/>
    <x v="79"/>
    <s v="OTROS SERVICIOS - LOCADORES DE SERVICIOS (SNP)"/>
    <n v="12000"/>
    <n v="12000"/>
    <n v="12000"/>
    <n v="12000"/>
    <n v="12000"/>
    <n v="12000"/>
    <n v="12000"/>
    <n v="12000"/>
    <n v="12000"/>
    <n v="12000"/>
    <n v="12000"/>
    <n v="12000"/>
    <x v="415"/>
    <n v="144000"/>
    <n v="144000"/>
    <n v="144000"/>
    <n v="144000"/>
    <m/>
    <s v=""/>
    <m/>
    <m/>
    <s v="*"/>
    <m/>
  </r>
  <r>
    <x v="497"/>
    <s v="2210"/>
    <s v="Gerencia de Riesgos"/>
    <s v="Prevención del Fraude"/>
    <n v="0"/>
    <m/>
    <m/>
    <m/>
    <m/>
    <x v="349"/>
    <m/>
    <m/>
    <s v="Contratación de locadores de servicio"/>
    <s v="NO"/>
    <x v="1"/>
    <m/>
    <m/>
    <m/>
    <m/>
    <x v="1"/>
    <m/>
    <x v="1"/>
    <m/>
    <s v="Luis Rodolfo Rebatta Trujillo"/>
    <s v="993 544 991"/>
    <s v="SI"/>
    <m/>
    <m/>
    <x v="3"/>
    <m/>
    <m/>
    <x v="79"/>
    <s v="OTROS SERVICIOS - LOCADORES DE SERVICIOS (SNP)"/>
    <n v="2500"/>
    <n v="2500"/>
    <n v="2500"/>
    <n v="2500"/>
    <n v="2500"/>
    <n v="2500"/>
    <n v="2500"/>
    <n v="2500"/>
    <n v="2500"/>
    <n v="2500"/>
    <n v="2500"/>
    <n v="2500"/>
    <x v="85"/>
    <n v="30000"/>
    <n v="30000"/>
    <n v="30000"/>
    <n v="30000"/>
    <m/>
    <s v=""/>
    <m/>
    <m/>
    <s v="*"/>
    <m/>
  </r>
  <r>
    <x v="498"/>
    <s v="2190"/>
    <s v="Gerencia de Riesgos"/>
    <s v="Riesgos Crediticios y Financieros"/>
    <n v="0"/>
    <m/>
    <m/>
    <m/>
    <m/>
    <x v="349"/>
    <m/>
    <m/>
    <s v="Contratación de locadores de servicio"/>
    <s v="NO"/>
    <x v="1"/>
    <m/>
    <m/>
    <m/>
    <m/>
    <x v="1"/>
    <m/>
    <x v="1"/>
    <m/>
    <s v="Luis Rodolfo Rebatta Trujillo"/>
    <s v="993 544 991"/>
    <s v="SI"/>
    <m/>
    <m/>
    <x v="3"/>
    <m/>
    <m/>
    <x v="79"/>
    <s v="OTROS SERVICIOS - LOCADORES DE SERVICIOS (SNP)"/>
    <n v="13000"/>
    <n v="13000"/>
    <n v="13000"/>
    <n v="13000"/>
    <n v="13000"/>
    <n v="13000"/>
    <n v="13000"/>
    <n v="13000"/>
    <n v="13000"/>
    <n v="13000"/>
    <n v="13000"/>
    <n v="13000"/>
    <x v="414"/>
    <n v="156000"/>
    <n v="156000"/>
    <n v="156000"/>
    <n v="156000"/>
    <m/>
    <s v=""/>
    <m/>
    <m/>
    <s v="*"/>
    <m/>
  </r>
  <r>
    <x v="499"/>
    <s v="2180"/>
    <s v="Gerencia de Riesgos"/>
    <s v="Riesgos de Operación y Tecnología"/>
    <n v="0"/>
    <m/>
    <m/>
    <m/>
    <m/>
    <x v="349"/>
    <m/>
    <m/>
    <s v="Contratación de locadores de servicio"/>
    <s v="NO"/>
    <x v="1"/>
    <m/>
    <m/>
    <m/>
    <m/>
    <x v="1"/>
    <m/>
    <x v="1"/>
    <m/>
    <s v="Luis Rodolfo Rebatta Trujillo"/>
    <s v="993 544 991"/>
    <s v="SI"/>
    <m/>
    <m/>
    <x v="3"/>
    <m/>
    <m/>
    <x v="79"/>
    <s v="OTROS SERVICIOS - LOCADORES DE SERVICIOS (SNP)"/>
    <n v="11800"/>
    <n v="11800"/>
    <n v="11800"/>
    <n v="11800"/>
    <n v="11800"/>
    <n v="11800"/>
    <n v="11800"/>
    <n v="11800"/>
    <n v="11800"/>
    <n v="11800"/>
    <n v="11800"/>
    <n v="11800"/>
    <x v="416"/>
    <n v="141600"/>
    <n v="141600"/>
    <n v="141600"/>
    <n v="141600"/>
    <m/>
    <s v=""/>
    <m/>
    <m/>
    <s v="*"/>
    <m/>
  </r>
  <r>
    <x v="500"/>
    <s v="2220"/>
    <s v="Gerencia de Riesgos"/>
    <s v="Cobranzas y Recuperaciones"/>
    <m/>
    <m/>
    <m/>
    <m/>
    <m/>
    <x v="377"/>
    <m/>
    <m/>
    <s v="Envío de cartas notariales a clientes"/>
    <s v="NO"/>
    <x v="1"/>
    <m/>
    <m/>
    <m/>
    <m/>
    <x v="1"/>
    <m/>
    <x v="1"/>
    <m/>
    <s v="Luis Rodolfo Rebatta Trujillo"/>
    <s v="999 544 991"/>
    <s v="SI"/>
    <m/>
    <m/>
    <x v="3"/>
    <m/>
    <m/>
    <x v="49"/>
    <s v="PROTESTO  LEGALIZACION Y REGISTRO"/>
    <n v="10835"/>
    <n v="10835"/>
    <n v="10835"/>
    <n v="10835"/>
    <n v="10835"/>
    <n v="10835"/>
    <n v="10835"/>
    <n v="10835"/>
    <n v="10835"/>
    <n v="10835"/>
    <n v="10835"/>
    <n v="10835"/>
    <x v="417"/>
    <n v="143022"/>
    <n v="157324"/>
    <n v="173057"/>
    <n v="130020"/>
    <m/>
    <s v=""/>
    <m/>
    <m/>
    <s v="*"/>
    <m/>
  </r>
  <r>
    <x v="501"/>
    <s v="2210"/>
    <s v="Gerencia de Riesgos"/>
    <s v="Prevención del Fraude"/>
    <n v="0"/>
    <m/>
    <m/>
    <m/>
    <m/>
    <x v="378"/>
    <m/>
    <m/>
    <s v="Envío de cartas notariales a clientes por eventos de fraude"/>
    <s v="NO"/>
    <x v="1"/>
    <m/>
    <m/>
    <m/>
    <m/>
    <x v="1"/>
    <m/>
    <x v="1"/>
    <m/>
    <s v="Luis Rodolfo Rebatta Trujillo"/>
    <s v="993 544 991"/>
    <s v="SI"/>
    <m/>
    <m/>
    <x v="3"/>
    <m/>
    <m/>
    <x v="49"/>
    <s v="PROTESTO  LEGALIZACION Y REGISTRO"/>
    <n v="600"/>
    <n v="600"/>
    <n v="600"/>
    <n v="600"/>
    <n v="600"/>
    <n v="600"/>
    <n v="600"/>
    <n v="600"/>
    <n v="600"/>
    <n v="600"/>
    <n v="600"/>
    <n v="600"/>
    <x v="298"/>
    <m/>
    <m/>
    <m/>
    <n v="7200"/>
    <m/>
    <s v=""/>
    <m/>
    <m/>
    <s v="*"/>
    <m/>
  </r>
  <r>
    <x v="502"/>
    <s v="2220"/>
    <s v="Gerencia de Riesgos"/>
    <s v="Cobranzas y Recuperaciones"/>
    <m/>
    <m/>
    <m/>
    <m/>
    <m/>
    <x v="379"/>
    <m/>
    <m/>
    <s v="Impresión y ensobrado de cartas "/>
    <s v="NO"/>
    <x v="1"/>
    <m/>
    <m/>
    <m/>
    <m/>
    <x v="1"/>
    <m/>
    <x v="1"/>
    <m/>
    <s v="Luis Rodolfo Rebatta Trujillo"/>
    <s v="1002 544 991"/>
    <s v="SI"/>
    <m/>
    <m/>
    <x v="3"/>
    <m/>
    <m/>
    <x v="50"/>
    <s v="OTROS SERVICIOS"/>
    <n v="906"/>
    <n v="906"/>
    <n v="906"/>
    <n v="906"/>
    <n v="906"/>
    <n v="906"/>
    <n v="906"/>
    <n v="906"/>
    <n v="906"/>
    <n v="906"/>
    <n v="906"/>
    <n v="906"/>
    <x v="418"/>
    <n v="11959"/>
    <n v="13155"/>
    <n v="14471"/>
    <n v="10872"/>
    <m/>
    <s v=""/>
    <m/>
    <m/>
    <s v="*"/>
    <m/>
  </r>
  <r>
    <x v="503"/>
    <s v="2210"/>
    <s v="Gerencia de Riesgos"/>
    <s v="Prevención del Fraude"/>
    <n v="0"/>
    <m/>
    <m/>
    <m/>
    <m/>
    <x v="380"/>
    <m/>
    <m/>
    <s v="MC - Alertas en línea y en tiempo real"/>
    <s v="NO"/>
    <x v="1"/>
    <m/>
    <m/>
    <m/>
    <m/>
    <x v="1"/>
    <m/>
    <x v="1"/>
    <m/>
    <s v="Luis Rodolfo Rebatta Trujillo"/>
    <s v="993 544 991"/>
    <s v="SI"/>
    <m/>
    <m/>
    <x v="3"/>
    <m/>
    <m/>
    <x v="91"/>
    <s v="COBRO - MASTERCARD"/>
    <n v="37584"/>
    <n v="33624"/>
    <n v="33624"/>
    <n v="37584"/>
    <n v="33624"/>
    <n v="33624"/>
    <n v="37584"/>
    <n v="33624"/>
    <n v="19894"/>
    <n v="0"/>
    <n v="0"/>
    <n v="0"/>
    <x v="419"/>
    <m/>
    <m/>
    <m/>
    <n v="300766"/>
    <m/>
    <s v=""/>
    <m/>
    <m/>
    <s v="*"/>
    <m/>
  </r>
  <r>
    <x v="504"/>
    <s v="2210"/>
    <s v="Gerencia de Riesgos"/>
    <s v="Prevención del Fraude"/>
    <n v="0"/>
    <m/>
    <m/>
    <m/>
    <m/>
    <x v="381"/>
    <m/>
    <m/>
    <s v="Monitoreo Prevención y Tratamiento de Fraude - Call Center"/>
    <s v="SI"/>
    <x v="1"/>
    <m/>
    <m/>
    <m/>
    <m/>
    <x v="1"/>
    <m/>
    <x v="1"/>
    <m/>
    <s v="Luis Rodolfo Rebatta Trujillo"/>
    <s v="993 544 991"/>
    <s v="SI"/>
    <m/>
    <m/>
    <x v="3"/>
    <m/>
    <m/>
    <x v="92"/>
    <s v="TC IMPUESTO A LAS TRANSFERENCIAS FINANCIERAS-BCO-LIQUIDADOR"/>
    <n v="324660"/>
    <n v="324660"/>
    <n v="324660"/>
    <n v="324660"/>
    <n v="324660"/>
    <n v="324660"/>
    <n v="324660"/>
    <n v="324660"/>
    <n v="324660"/>
    <n v="324660"/>
    <n v="324660"/>
    <n v="324660"/>
    <x v="420"/>
    <n v="3895920"/>
    <n v="1947960"/>
    <m/>
    <n v="3895920"/>
    <m/>
    <s v=""/>
    <m/>
    <m/>
    <s v="*"/>
    <m/>
  </r>
  <r>
    <x v="505"/>
    <s v="2210"/>
    <s v="Gerencia de Riesgos"/>
    <s v="Prevención del Fraude"/>
    <n v="0"/>
    <m/>
    <m/>
    <m/>
    <m/>
    <x v="382"/>
    <m/>
    <m/>
    <s v="Peritaje y otros"/>
    <s v="NO"/>
    <x v="1"/>
    <m/>
    <m/>
    <m/>
    <m/>
    <x v="1"/>
    <m/>
    <x v="1"/>
    <m/>
    <s v="Luis Rodolfo Rebatta Trujillo"/>
    <s v="993 544 991"/>
    <s v="SI"/>
    <m/>
    <m/>
    <x v="3"/>
    <m/>
    <m/>
    <x v="85"/>
    <s v="HONORARIOS PERSONAS NATURALES"/>
    <m/>
    <m/>
    <n v="7500"/>
    <m/>
    <m/>
    <m/>
    <m/>
    <n v="2500"/>
    <m/>
    <m/>
    <m/>
    <m/>
    <x v="26"/>
    <m/>
    <m/>
    <m/>
    <n v="10000"/>
    <m/>
    <s v=""/>
    <m/>
    <m/>
    <s v="*"/>
    <m/>
  </r>
  <r>
    <x v="506"/>
    <s v="2220"/>
    <s v="Gerencia de Riesgos"/>
    <s v="Cobranzas y Recuperaciones"/>
    <m/>
    <m/>
    <m/>
    <m/>
    <m/>
    <x v="383"/>
    <m/>
    <m/>
    <s v="Presupuesto Mesa Cobranza Preventiva A365 - Call Center"/>
    <s v="SI"/>
    <x v="1"/>
    <m/>
    <m/>
    <m/>
    <m/>
    <x v="1"/>
    <m/>
    <x v="1"/>
    <m/>
    <s v="Luis Rodolfo Rebatta Trujillo"/>
    <s v="994 544 991"/>
    <s v="SI"/>
    <m/>
    <m/>
    <x v="3"/>
    <m/>
    <m/>
    <x v="93"/>
    <s v="SERVICIO DE OUTSOURCING - COBRANZA PREVENTIVA"/>
    <n v="40894"/>
    <n v="40894"/>
    <n v="40894"/>
    <n v="40894"/>
    <n v="40894"/>
    <n v="40894"/>
    <n v="40894"/>
    <n v="40894"/>
    <n v="40894"/>
    <n v="40894"/>
    <n v="40894"/>
    <n v="40894"/>
    <x v="421"/>
    <m/>
    <m/>
    <m/>
    <n v="490728"/>
    <m/>
    <s v=""/>
    <m/>
    <m/>
    <s v="*"/>
    <m/>
  </r>
  <r>
    <x v="507"/>
    <s v="2220"/>
    <s v="Gerencia de Riesgos"/>
    <s v="Cobranzas y Recuperaciones"/>
    <m/>
    <m/>
    <m/>
    <m/>
    <m/>
    <x v="384"/>
    <m/>
    <m/>
    <s v="Presupuesto Mesa Cobranza Preventiva A365 - Comisiones"/>
    <s v="SI"/>
    <x v="1"/>
    <m/>
    <m/>
    <m/>
    <m/>
    <x v="1"/>
    <m/>
    <x v="1"/>
    <m/>
    <s v="Luis Rodolfo Rebatta Trujillo"/>
    <s v="993 544 991"/>
    <s v="SI"/>
    <m/>
    <m/>
    <x v="3"/>
    <m/>
    <m/>
    <x v="93"/>
    <s v="SERVICIO DE OUTSOURCING - COBRANZA PREVENTIVA"/>
    <n v="120292"/>
    <n v="120292"/>
    <n v="120292"/>
    <n v="120292"/>
    <n v="120292"/>
    <n v="120292"/>
    <n v="120292"/>
    <n v="120292"/>
    <n v="120292"/>
    <n v="120292"/>
    <n v="120292"/>
    <n v="120292"/>
    <x v="422"/>
    <m/>
    <m/>
    <m/>
    <n v="1443504"/>
    <m/>
    <s v=""/>
    <m/>
    <m/>
    <s v="*"/>
    <m/>
  </r>
  <r>
    <x v="508"/>
    <s v="2190"/>
    <s v="Gerencia de Riesgos"/>
    <s v="Riesgos Crediticios y Financieros"/>
    <n v="0"/>
    <m/>
    <m/>
    <m/>
    <m/>
    <x v="385"/>
    <m/>
    <m/>
    <s v="Servicio de revisión de expedientes de deudores No Minoristas. Es de carácter regulatorio."/>
    <s v="NO"/>
    <x v="1"/>
    <m/>
    <m/>
    <m/>
    <m/>
    <x v="1"/>
    <m/>
    <x v="1"/>
    <m/>
    <s v="Luis Rodolfo Rebatta Trujillo"/>
    <s v="993 544 991"/>
    <s v="SI"/>
    <m/>
    <m/>
    <x v="3"/>
    <m/>
    <m/>
    <x v="50"/>
    <s v="OTROS SERVICIOS"/>
    <n v="0"/>
    <n v="0"/>
    <n v="0"/>
    <n v="0"/>
    <n v="0"/>
    <n v="0"/>
    <n v="0"/>
    <n v="0"/>
    <n v="0"/>
    <n v="0"/>
    <n v="0"/>
    <n v="30000"/>
    <x v="85"/>
    <m/>
    <m/>
    <m/>
    <n v="30000"/>
    <m/>
    <s v=""/>
    <m/>
    <m/>
    <s v="*"/>
    <m/>
  </r>
  <r>
    <x v="509"/>
    <s v="2100"/>
    <s v="Gerencia de Riesgos"/>
    <n v="0"/>
    <n v="0"/>
    <m/>
    <m/>
    <m/>
    <m/>
    <x v="386"/>
    <m/>
    <m/>
    <s v="Solución Tecn. Prevención Fraudes y LA/FT y aplicación scoring riesgos "/>
    <s v="NO"/>
    <x v="1"/>
    <m/>
    <m/>
    <m/>
    <m/>
    <x v="1"/>
    <m/>
    <x v="1"/>
    <m/>
    <s v="Luis Rodolfo Rebatta Trujillo"/>
    <s v="993 544 991"/>
    <s v="SI"/>
    <m/>
    <m/>
    <x v="3"/>
    <m/>
    <m/>
    <x v="75"/>
    <s v="GASTOS DE SOFTWARE"/>
    <m/>
    <m/>
    <m/>
    <m/>
    <m/>
    <m/>
    <n v="1730737"/>
    <m/>
    <m/>
    <m/>
    <m/>
    <n v="3736409"/>
    <x v="423"/>
    <m/>
    <m/>
    <m/>
    <n v="5467146"/>
    <m/>
    <s v=""/>
    <m/>
    <m/>
    <s v="*"/>
    <m/>
  </r>
  <r>
    <x v="510"/>
    <s v="2210"/>
    <s v="Gerencia de Riesgos"/>
    <s v="Prevención del Fraude"/>
    <n v="0"/>
    <m/>
    <m/>
    <m/>
    <m/>
    <x v="387"/>
    <m/>
    <m/>
    <s v="Solución tecnologica para la prevención de fraudes, lavado de activos y financiamiento del terrorismo (LA/FT) y aplicación de scoring de riesgos de LA/FT - SENTINEL"/>
    <s v="NO"/>
    <x v="1"/>
    <m/>
    <m/>
    <m/>
    <m/>
    <x v="1"/>
    <m/>
    <x v="1"/>
    <m/>
    <s v="Luis Rodolfo Rebatta Trujillo"/>
    <s v="993 544 991"/>
    <s v="SI"/>
    <m/>
    <m/>
    <x v="3"/>
    <m/>
    <m/>
    <x v="50"/>
    <s v="OTROS SERVICIOS"/>
    <m/>
    <m/>
    <m/>
    <n v="369618"/>
    <m/>
    <m/>
    <m/>
    <m/>
    <m/>
    <m/>
    <m/>
    <m/>
    <x v="424"/>
    <m/>
    <m/>
    <m/>
    <n v="369618"/>
    <m/>
    <s v=""/>
    <m/>
    <m/>
    <s v="*"/>
    <m/>
  </r>
  <r>
    <x v="511"/>
    <s v="2210"/>
    <s v="Gerencia de Riesgos"/>
    <s v="Prevención del Fraude"/>
    <n v="0"/>
    <m/>
    <m/>
    <m/>
    <m/>
    <x v="388"/>
    <m/>
    <m/>
    <s v="Visa - Alertas en línea y en tiempo real"/>
    <s v="NO"/>
    <x v="1"/>
    <m/>
    <m/>
    <m/>
    <m/>
    <x v="1"/>
    <m/>
    <x v="1"/>
    <m/>
    <s v="Luis Rodolfo Rebatta Trujillo"/>
    <s v="993 544 991"/>
    <s v="SI"/>
    <m/>
    <m/>
    <x v="3"/>
    <m/>
    <m/>
    <x v="94"/>
    <s v="VISA INTERNACIONAL"/>
    <n v="3300"/>
    <n v="3300"/>
    <n v="3300"/>
    <n v="3300"/>
    <n v="3300"/>
    <n v="3300"/>
    <n v="3300"/>
    <n v="3300"/>
    <n v="3079"/>
    <n v="0"/>
    <n v="0"/>
    <n v="0"/>
    <x v="425"/>
    <m/>
    <m/>
    <m/>
    <n v="29479"/>
    <m/>
    <s v=""/>
    <m/>
    <m/>
    <s v="*"/>
    <m/>
  </r>
  <r>
    <x v="512"/>
    <s v="2100"/>
    <s v="Gerencia de Riesgos"/>
    <s v=""/>
    <s v=""/>
    <s v="2100"/>
    <s v="Gerencia de Riesgos"/>
    <s v=""/>
    <s v=""/>
    <x v="389"/>
    <s v="servicios"/>
    <s v="Alta"/>
    <s v="CAPACITACION"/>
    <s v="NO"/>
    <x v="0"/>
    <s v="OEI 8: Optimizar la eficiencia de los procesos"/>
    <s v="Contratación"/>
    <s v="No Significativa"/>
    <s v="SI"/>
    <x v="4"/>
    <s v="1"/>
    <x v="4"/>
    <d v="2023-04-30T00:00:00"/>
    <s v="Luis Rodolfo Rebatta Trujillo"/>
    <s v="993 544 991"/>
    <s v="SI"/>
    <s v="Asignado"/>
    <s v=""/>
    <x v="0"/>
    <s v=""/>
    <m/>
    <x v="95"/>
    <s v="CAPACITACIÓN PERSONAS JURIDICAS"/>
    <m/>
    <m/>
    <m/>
    <n v="61030"/>
    <m/>
    <m/>
    <m/>
    <m/>
    <m/>
    <m/>
    <m/>
    <m/>
    <x v="426"/>
    <m/>
    <m/>
    <m/>
    <n v="61030"/>
    <m/>
    <m/>
    <s v="NO"/>
    <s v=""/>
    <s v="*"/>
    <n v="7500"/>
  </r>
  <r>
    <x v="513"/>
    <m/>
    <m/>
    <m/>
    <s v=""/>
    <s v="2530"/>
    <s v="Gerencia de Tecnologías de Información"/>
    <s v="Oficina de Seguridad Informática"/>
    <s v=""/>
    <x v="390"/>
    <s v="servicios"/>
    <s v="Muy Alta"/>
    <s v=""/>
    <s v="NO"/>
    <x v="2"/>
    <s v="OEI 10: Garantizar la estabilidad operativa"/>
    <s v="Contratación"/>
    <s v="Significativa"/>
    <s v="SI"/>
    <x v="0"/>
    <s v="36"/>
    <x v="14"/>
    <d v="2025-12-31T00:00:00"/>
    <s v="Luis Rodolfo Rebatta Trujillo"/>
    <s v="993 544 991"/>
    <s v="SI"/>
    <s v="Asignado"/>
    <s v=""/>
    <x v="0"/>
    <s v=""/>
    <m/>
    <x v="96"/>
    <s v="PROCESO TRANSFORMACIÓN DIGITAL"/>
    <n v="195000"/>
    <n v="195000"/>
    <n v="195000"/>
    <n v="195000"/>
    <n v="195000"/>
    <n v="195000"/>
    <n v="195000"/>
    <n v="195000"/>
    <n v="195000"/>
    <n v="195000"/>
    <n v="195000"/>
    <n v="195000"/>
    <x v="427"/>
    <m/>
    <m/>
    <m/>
    <n v="2340000"/>
    <m/>
    <s v=""/>
    <s v="NO"/>
    <s v="NO CORRESPONDE A RIESGOS (REVISAR) mes previsto de convocatoria octubre 2022"/>
    <s v="*"/>
    <n v="8300"/>
  </r>
  <r>
    <x v="514"/>
    <s v="2752"/>
    <s v="Gerencia Legal"/>
    <s v="Asuntos Procesales"/>
    <s v="Procesos Laborales"/>
    <s v="2752"/>
    <s v="Gerencia Legal"/>
    <s v="Asuntos Procesales"/>
    <s v="Procesos Laborales"/>
    <x v="391"/>
    <s v="servicios"/>
    <s v="Moderada"/>
    <s v="Solución de conflictos - Conciliación"/>
    <s v="NO"/>
    <x v="2"/>
    <m/>
    <m/>
    <m/>
    <s v="SI"/>
    <x v="6"/>
    <s v="12"/>
    <x v="14"/>
    <d v="2023-12-31T00:00:00"/>
    <s v="Kathery Roxana Grande Arroyo"/>
    <s v="949 405 851"/>
    <s v="SI"/>
    <s v="Asignado"/>
    <s v=""/>
    <x v="3"/>
    <s v=""/>
    <m/>
    <x v="97"/>
    <s v="SOLUCION DE CONFLICTOS - CONCILIACIÓN"/>
    <m/>
    <m/>
    <m/>
    <n v="100000"/>
    <m/>
    <m/>
    <n v="100000"/>
    <m/>
    <m/>
    <m/>
    <m/>
    <m/>
    <x v="70"/>
    <n v="200000"/>
    <n v="200000"/>
    <n v="200000"/>
    <n v="800000"/>
    <m/>
    <m/>
    <s v="NO"/>
    <s v="Se sugiere agregar en el rubro tipo de necesidad la opción OTROS. La ejecución presupuestal depende de la materialización de las conciliaciones."/>
    <m/>
    <s v="4500"/>
  </r>
  <r>
    <x v="515"/>
    <s v="4500"/>
    <s v="Gerencia Legal"/>
    <s v=""/>
    <s v=""/>
    <s v="4500"/>
    <s v="Gerencia Legal"/>
    <s v=""/>
    <s v=""/>
    <x v="392"/>
    <s v="servicios"/>
    <s v="Alta"/>
    <s v="Dieta Directores"/>
    <s v="NO"/>
    <x v="2"/>
    <m/>
    <m/>
    <s v="No Significativa"/>
    <s v="SI"/>
    <x v="6"/>
    <s v="12"/>
    <x v="14"/>
    <d v="2023-12-31T00:00:00"/>
    <s v="Kathery Roxana Grande Arroyo"/>
    <s v="949 405 851"/>
    <s v="SI"/>
    <s v="Asignado"/>
    <s v=""/>
    <x v="3"/>
    <s v=""/>
    <m/>
    <x v="98"/>
    <s v="DIETAS AL DIRECTORIO"/>
    <n v="34000"/>
    <n v="34000"/>
    <n v="34000"/>
    <n v="34000"/>
    <n v="34000"/>
    <n v="34000"/>
    <n v="34000"/>
    <n v="34000"/>
    <n v="34000"/>
    <n v="34000"/>
    <n v="34000"/>
    <n v="34000"/>
    <x v="428"/>
    <n v="408000"/>
    <n v="408000"/>
    <n v="408000"/>
    <n v="1632000"/>
    <m/>
    <s v=""/>
    <s v="NO"/>
    <s v=""/>
    <m/>
    <s v="4500"/>
  </r>
  <r>
    <x v="516"/>
    <s v="4500"/>
    <s v="Gerencia Legal"/>
    <s v="Asuntos Procesales"/>
    <s v="Procesos Laborales"/>
    <m/>
    <m/>
    <m/>
    <m/>
    <x v="393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50 405 851"/>
    <s v="SI"/>
    <m/>
    <m/>
    <x v="3"/>
    <m/>
    <m/>
    <x v="99"/>
    <s v="ASESORIA LEGAL"/>
    <n v="92143"/>
    <n v="92143"/>
    <n v="92143"/>
    <n v="92143"/>
    <n v="92143"/>
    <n v="92143"/>
    <n v="92143"/>
    <n v="92143"/>
    <n v="92143"/>
    <n v="92143"/>
    <n v="92143"/>
    <n v="92143"/>
    <x v="429"/>
    <m/>
    <m/>
    <m/>
    <n v="1105716"/>
    <m/>
    <s v=""/>
    <m/>
    <m/>
    <s v="x"/>
    <s v="4500"/>
  </r>
  <r>
    <x v="517"/>
    <s v="4500"/>
    <s v="Gerencia Legal"/>
    <s v="Asuntos Procesales"/>
    <s v="Procesos Judiciales y Administrativos"/>
    <m/>
    <m/>
    <m/>
    <m/>
    <x v="394"/>
    <s v="servicios"/>
    <m/>
    <m/>
    <s v="NO"/>
    <x v="2"/>
    <s v="OEI 8: Optimizar la eficiencia de los procesos"/>
    <m/>
    <s v="No Significativa"/>
    <s v="SI"/>
    <x v="1"/>
    <m/>
    <x v="1"/>
    <m/>
    <s v="Kathery Roxana Grande Arroyo"/>
    <s v="951 405 851"/>
    <s v="SI"/>
    <s v="Asignado"/>
    <m/>
    <x v="3"/>
    <m/>
    <m/>
    <x v="99"/>
    <s v="ASESORIA LEGAL"/>
    <n v="31175"/>
    <n v="31175"/>
    <n v="31175"/>
    <n v="31175"/>
    <n v="31175"/>
    <n v="31175"/>
    <n v="31175"/>
    <n v="31175"/>
    <n v="31175"/>
    <n v="31175"/>
    <n v="31175"/>
    <n v="31175"/>
    <x v="430"/>
    <m/>
    <m/>
    <m/>
    <n v="374100"/>
    <m/>
    <s v=""/>
    <m/>
    <m/>
    <s v="x"/>
    <s v="4500"/>
  </r>
  <r>
    <x v="518"/>
    <s v="4500"/>
    <s v="Gerencia Legal"/>
    <s v="Asuntos Procesales"/>
    <s v="Procesos Laborales"/>
    <m/>
    <m/>
    <m/>
    <m/>
    <x v="395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52 405 851"/>
    <s v="SI"/>
    <m/>
    <m/>
    <x v="3"/>
    <m/>
    <m/>
    <x v="99"/>
    <s v="ASESORIA LEGAL"/>
    <n v="40305"/>
    <n v="40305"/>
    <n v="40305"/>
    <n v="40305"/>
    <n v="40305"/>
    <n v="40305"/>
    <n v="40305"/>
    <n v="40305"/>
    <n v="40305"/>
    <m/>
    <m/>
    <m/>
    <x v="431"/>
    <m/>
    <m/>
    <m/>
    <n v="362745"/>
    <m/>
    <s v=""/>
    <m/>
    <m/>
    <s v="x"/>
    <s v="4500"/>
  </r>
  <r>
    <x v="519"/>
    <s v="4500"/>
    <s v="Gerencia Legal"/>
    <s v="Asuntos Bancarios y Financieros"/>
    <m/>
    <m/>
    <m/>
    <m/>
    <m/>
    <x v="396"/>
    <s v="servicios"/>
    <m/>
    <m/>
    <s v="SI"/>
    <x v="2"/>
    <s v="OEI 8: Optimizar la eficiencia de los procesos"/>
    <m/>
    <s v="No Significativa"/>
    <m/>
    <x v="1"/>
    <m/>
    <x v="1"/>
    <m/>
    <s v="Kathery Roxana Grande Arroyo"/>
    <s v="953 405 851"/>
    <s v="SI"/>
    <m/>
    <m/>
    <x v="3"/>
    <m/>
    <m/>
    <x v="87"/>
    <s v="CONSULTORÍAS OTRAS"/>
    <m/>
    <m/>
    <m/>
    <m/>
    <m/>
    <m/>
    <n v="60000"/>
    <n v="60000"/>
    <n v="60000"/>
    <n v="60000"/>
    <n v="60000"/>
    <n v="60000"/>
    <x v="90"/>
    <m/>
    <m/>
    <m/>
    <n v="360000"/>
    <m/>
    <s v=""/>
    <m/>
    <m/>
    <s v="x"/>
    <s v="4500"/>
  </r>
  <r>
    <x v="520"/>
    <s v="4500"/>
    <s v="Gerencia Legal"/>
    <m/>
    <m/>
    <m/>
    <m/>
    <m/>
    <m/>
    <x v="397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54 405 851"/>
    <s v="SI"/>
    <m/>
    <m/>
    <x v="3"/>
    <m/>
    <m/>
    <x v="87"/>
    <s v="CONSULTORÍAS OTRAS"/>
    <n v="25000"/>
    <n v="25000"/>
    <n v="25000"/>
    <n v="25000"/>
    <n v="25000"/>
    <n v="25000"/>
    <n v="25000"/>
    <n v="25000"/>
    <n v="25000"/>
    <n v="25000"/>
    <n v="25000"/>
    <n v="25000"/>
    <x v="344"/>
    <m/>
    <m/>
    <m/>
    <n v="300000"/>
    <m/>
    <s v=""/>
    <m/>
    <m/>
    <s v="x"/>
    <s v="4500"/>
  </r>
  <r>
    <x v="521"/>
    <s v="4500"/>
    <s v="Gerencia Legal"/>
    <s v="Asuntos Procesales"/>
    <s v="Procesos Judiciales y Administrativos"/>
    <m/>
    <m/>
    <m/>
    <m/>
    <x v="398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55 405 851"/>
    <s v="SI"/>
    <m/>
    <m/>
    <x v="3"/>
    <m/>
    <m/>
    <x v="99"/>
    <s v="ASESORIA LEGAL"/>
    <m/>
    <m/>
    <m/>
    <n v="50000"/>
    <m/>
    <n v="50000"/>
    <m/>
    <m/>
    <n v="50000"/>
    <m/>
    <n v="50000"/>
    <m/>
    <x v="70"/>
    <m/>
    <m/>
    <m/>
    <n v="200000"/>
    <m/>
    <s v=""/>
    <m/>
    <m/>
    <s v="x"/>
    <s v="4500"/>
  </r>
  <r>
    <x v="522"/>
    <s v="4500"/>
    <s v="Gerencia Legal"/>
    <s v="Asuntos Procesales"/>
    <m/>
    <m/>
    <m/>
    <m/>
    <m/>
    <x v="399"/>
    <s v="servicios"/>
    <m/>
    <m/>
    <s v="NO"/>
    <x v="2"/>
    <m/>
    <m/>
    <m/>
    <m/>
    <x v="1"/>
    <m/>
    <x v="1"/>
    <m/>
    <s v="Kathery Roxana Grande Arroyo"/>
    <s v="956 405 851"/>
    <s v="SI"/>
    <m/>
    <m/>
    <x v="3"/>
    <m/>
    <m/>
    <x v="100"/>
    <s v="TASAS PODER JUDICIAL"/>
    <n v="10000"/>
    <n v="10000"/>
    <n v="10000"/>
    <n v="10000"/>
    <n v="20000"/>
    <n v="20000"/>
    <n v="20000"/>
    <n v="20000"/>
    <n v="20000"/>
    <n v="20000"/>
    <n v="20000"/>
    <n v="20000"/>
    <x v="70"/>
    <m/>
    <m/>
    <m/>
    <n v="200000"/>
    <m/>
    <s v=""/>
    <m/>
    <m/>
    <s v="x"/>
    <s v="4500"/>
  </r>
  <r>
    <x v="523"/>
    <s v="4500"/>
    <s v="Gerencia Legal"/>
    <s v="Asuntos Procesales"/>
    <s v="Procesos Laborales"/>
    <m/>
    <m/>
    <m/>
    <m/>
    <x v="400"/>
    <s v="servicios"/>
    <m/>
    <m/>
    <s v="NO"/>
    <x v="2"/>
    <m/>
    <m/>
    <m/>
    <m/>
    <x v="1"/>
    <m/>
    <x v="1"/>
    <m/>
    <s v="Kathery Roxana Grande Arroyo"/>
    <s v="957 405 851"/>
    <s v="SI"/>
    <m/>
    <m/>
    <x v="3"/>
    <m/>
    <m/>
    <x v="101"/>
    <s v="SOLUCION DE CONFLICTOS -CONCILIACION LOCADORES"/>
    <m/>
    <m/>
    <m/>
    <n v="100000"/>
    <m/>
    <m/>
    <n v="100000"/>
    <m/>
    <m/>
    <m/>
    <m/>
    <m/>
    <x v="70"/>
    <m/>
    <m/>
    <m/>
    <n v="200000"/>
    <m/>
    <s v=""/>
    <m/>
    <m/>
    <s v="x"/>
    <s v="4500"/>
  </r>
  <r>
    <x v="524"/>
    <s v="4500"/>
    <s v="Gerencia Legal"/>
    <s v="Asuntos Procesales"/>
    <s v="Procesos Judiciales y Administrativos"/>
    <m/>
    <m/>
    <m/>
    <m/>
    <x v="401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58 405 851"/>
    <s v="SI"/>
    <m/>
    <m/>
    <x v="3"/>
    <m/>
    <m/>
    <x v="102"/>
    <s v="HONORARIOS PERSONAS JURIDICAS"/>
    <n v="4000"/>
    <n v="4000"/>
    <n v="8000"/>
    <n v="41600"/>
    <n v="54400"/>
    <n v="50489"/>
    <n v="0"/>
    <n v="0"/>
    <n v="0"/>
    <m/>
    <n v="0"/>
    <n v="0"/>
    <x v="432"/>
    <m/>
    <m/>
    <m/>
    <n v="162489"/>
    <m/>
    <s v=""/>
    <m/>
    <m/>
    <s v="x"/>
    <s v="4500"/>
  </r>
  <r>
    <x v="525"/>
    <s v="4500"/>
    <s v="Gerencia Legal"/>
    <s v="Asuntos Procesales"/>
    <s v="Procesos Laborales"/>
    <m/>
    <m/>
    <m/>
    <m/>
    <x v="402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59 405 851"/>
    <s v="SI"/>
    <m/>
    <m/>
    <x v="3"/>
    <m/>
    <m/>
    <x v="99"/>
    <s v="ASESORIA LEGAL"/>
    <n v="13015"/>
    <n v="13015"/>
    <n v="13015"/>
    <n v="13015"/>
    <n v="13015"/>
    <n v="13015"/>
    <n v="13015"/>
    <n v="13015"/>
    <n v="13015"/>
    <n v="13015"/>
    <n v="13015"/>
    <n v="13015"/>
    <x v="433"/>
    <m/>
    <m/>
    <m/>
    <n v="156180"/>
    <m/>
    <s v=""/>
    <m/>
    <m/>
    <s v="x"/>
    <s v="4500"/>
  </r>
  <r>
    <x v="526"/>
    <s v="4500"/>
    <s v="Gerencia Legal"/>
    <s v="Asuntos Administrativos"/>
    <m/>
    <m/>
    <m/>
    <m/>
    <m/>
    <x v="403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60 405 851"/>
    <s v="SI"/>
    <m/>
    <m/>
    <x v="3"/>
    <m/>
    <m/>
    <x v="87"/>
    <s v="CONSULTORÍAS OTRAS"/>
    <n v="12712"/>
    <n v="12712"/>
    <n v="12712"/>
    <n v="12712"/>
    <n v="12712"/>
    <n v="12712"/>
    <n v="12712"/>
    <n v="12712"/>
    <n v="12712"/>
    <n v="12712"/>
    <n v="12712"/>
    <n v="12712"/>
    <x v="434"/>
    <m/>
    <m/>
    <m/>
    <n v="152544"/>
    <m/>
    <s v=""/>
    <m/>
    <m/>
    <s v="x"/>
    <s v="4500"/>
  </r>
  <r>
    <x v="527"/>
    <s v="4500"/>
    <s v="Gerencia Legal"/>
    <s v="Asuntos Procesales"/>
    <s v="Procesos Laborales"/>
    <m/>
    <m/>
    <m/>
    <m/>
    <x v="404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61 405 851"/>
    <s v="SI"/>
    <m/>
    <m/>
    <x v="3"/>
    <m/>
    <m/>
    <x v="102"/>
    <s v="HONORARIOS PERSONAS JURIDICAS"/>
    <m/>
    <m/>
    <n v="37600"/>
    <n v="37600"/>
    <n v="37600"/>
    <n v="34600"/>
    <n v="0"/>
    <n v="0"/>
    <n v="0"/>
    <m/>
    <n v="0"/>
    <n v="0"/>
    <x v="435"/>
    <m/>
    <m/>
    <m/>
    <n v="147400"/>
    <m/>
    <s v=""/>
    <m/>
    <m/>
    <s v="x"/>
    <s v="4500"/>
  </r>
  <r>
    <x v="528"/>
    <s v="4500"/>
    <s v="Gerencia Legal"/>
    <m/>
    <m/>
    <m/>
    <m/>
    <m/>
    <m/>
    <x v="336"/>
    <s v="servicios"/>
    <m/>
    <m/>
    <s v="NO"/>
    <x v="2"/>
    <s v="OEI 8: Optimizar la eficiencia de los procesos"/>
    <m/>
    <m/>
    <m/>
    <x v="1"/>
    <m/>
    <x v="1"/>
    <m/>
    <s v="Kathery Roxana Grande Arroyo"/>
    <s v="962 405 851"/>
    <s v="SI"/>
    <m/>
    <m/>
    <x v="3"/>
    <m/>
    <m/>
    <x v="79"/>
    <s v="OTROS SERVICIOS - LOCADORES DE SERVICIOS (SNP)"/>
    <n v="10000"/>
    <n v="10000"/>
    <n v="10000"/>
    <n v="10000"/>
    <n v="10000"/>
    <n v="10000"/>
    <n v="10000"/>
    <n v="10000"/>
    <n v="10000"/>
    <n v="10000"/>
    <n v="10000"/>
    <n v="10000"/>
    <x v="135"/>
    <m/>
    <m/>
    <m/>
    <n v="120000"/>
    <m/>
    <s v=""/>
    <m/>
    <m/>
    <s v="x"/>
    <s v="4500"/>
  </r>
  <r>
    <x v="529"/>
    <s v="4500"/>
    <s v="Gerencia Legal"/>
    <s v="Asuntos Procesales"/>
    <s v="Procesos Laborales"/>
    <m/>
    <m/>
    <m/>
    <m/>
    <x v="405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63 405 851"/>
    <s v="SI"/>
    <m/>
    <m/>
    <x v="3"/>
    <m/>
    <m/>
    <x v="99"/>
    <s v="ASESORIA LEGAL"/>
    <n v="9000"/>
    <n v="9000"/>
    <n v="9000"/>
    <n v="9000"/>
    <n v="29000"/>
    <n v="9000"/>
    <n v="9000"/>
    <m/>
    <m/>
    <m/>
    <n v="20000"/>
    <m/>
    <x v="436"/>
    <m/>
    <m/>
    <m/>
    <n v="103000"/>
    <m/>
    <s v=""/>
    <m/>
    <m/>
    <s v="x"/>
    <s v="4500"/>
  </r>
  <r>
    <x v="530"/>
    <s v="4500"/>
    <s v="Gerencia Legal"/>
    <s v="Asuntos Procesales"/>
    <s v="Procesos Judiciales y Administrativos"/>
    <m/>
    <m/>
    <m/>
    <m/>
    <x v="406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64 405 851"/>
    <s v="SI"/>
    <m/>
    <m/>
    <x v="3"/>
    <m/>
    <m/>
    <x v="99"/>
    <s v="ASESORIA LEGAL"/>
    <m/>
    <m/>
    <n v="25000"/>
    <m/>
    <m/>
    <n v="25000"/>
    <m/>
    <m/>
    <n v="25000"/>
    <m/>
    <m/>
    <n v="25000"/>
    <x v="332"/>
    <m/>
    <m/>
    <m/>
    <n v="100000"/>
    <m/>
    <s v=""/>
    <m/>
    <m/>
    <s v="x"/>
    <s v="4500"/>
  </r>
  <r>
    <x v="531"/>
    <s v="4500"/>
    <s v="Gerencia Legal"/>
    <m/>
    <m/>
    <m/>
    <m/>
    <m/>
    <m/>
    <x v="407"/>
    <s v="servicios"/>
    <m/>
    <m/>
    <s v="NO"/>
    <x v="0"/>
    <s v="OEI 8: Optimizar la eficiencia de los procesos"/>
    <m/>
    <s v="No Significativa"/>
    <m/>
    <x v="0"/>
    <n v="36"/>
    <x v="55"/>
    <d v="2026-01-15T00:00:00"/>
    <s v="Kathery Roxana Grande Arroyo"/>
    <s v="965 405 851"/>
    <s v="SI"/>
    <m/>
    <m/>
    <x v="3"/>
    <m/>
    <m/>
    <x v="50"/>
    <s v="OTROS SERVICIOS"/>
    <m/>
    <m/>
    <n v="96366"/>
    <m/>
    <m/>
    <m/>
    <m/>
    <m/>
    <n v="0"/>
    <m/>
    <m/>
    <m/>
    <x v="437"/>
    <n v="320717"/>
    <n v="320717"/>
    <n v="330000"/>
    <n v="1067800"/>
    <m/>
    <s v=""/>
    <m/>
    <m/>
    <s v="x"/>
    <s v="4500"/>
  </r>
  <r>
    <x v="532"/>
    <s v="4500"/>
    <s v="Gerencia Legal"/>
    <s v="Asuntos Procesales"/>
    <s v="Procesos Laborales"/>
    <m/>
    <m/>
    <m/>
    <m/>
    <x v="408"/>
    <s v="servicios"/>
    <m/>
    <m/>
    <s v="NO"/>
    <x v="0"/>
    <s v="OEI 8: Optimizar la eficiencia de los procesos"/>
    <m/>
    <s v="No Significativa"/>
    <m/>
    <x v="5"/>
    <n v="30"/>
    <x v="4"/>
    <d v="2025-09-30T00:00:00"/>
    <s v="Kathery Roxana Grande Arroyo"/>
    <s v="966 405 851"/>
    <s v="SI"/>
    <m/>
    <m/>
    <x v="3"/>
    <m/>
    <m/>
    <x v="87"/>
    <s v="CONSULTORÍAS OTRAS"/>
    <m/>
    <m/>
    <m/>
    <n v="10000"/>
    <n v="10000"/>
    <n v="10000"/>
    <n v="10000"/>
    <n v="10000"/>
    <n v="10000"/>
    <n v="10000"/>
    <n v="10000"/>
    <n v="10000"/>
    <x v="397"/>
    <n v="120000"/>
    <n v="120000"/>
    <n v="120000"/>
    <n v="450000"/>
    <m/>
    <s v=""/>
    <m/>
    <m/>
    <s v="x"/>
    <s v="4500"/>
  </r>
  <r>
    <x v="533"/>
    <s v="4500"/>
    <s v="Gerencia Legal"/>
    <s v="Asuntos Procesales"/>
    <s v="Procesos Judiciales y Administrativos"/>
    <m/>
    <m/>
    <m/>
    <m/>
    <x v="409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67 405 851"/>
    <s v="SI"/>
    <m/>
    <m/>
    <x v="3"/>
    <m/>
    <m/>
    <x v="99"/>
    <s v="ASESORIA LEGAL"/>
    <n v="4450"/>
    <n v="4450"/>
    <n v="4450"/>
    <n v="6674"/>
    <n v="6674"/>
    <n v="6674"/>
    <n v="6674"/>
    <n v="6674"/>
    <n v="6674"/>
    <n v="6674"/>
    <n v="6674"/>
    <n v="6674"/>
    <x v="438"/>
    <m/>
    <m/>
    <m/>
    <n v="73416"/>
    <m/>
    <s v=""/>
    <m/>
    <m/>
    <s v="x"/>
    <s v="4500"/>
  </r>
  <r>
    <x v="534"/>
    <s v="4500"/>
    <s v="Gerencia Legal"/>
    <s v="Asuntos Procesales"/>
    <s v="Procesos Laborales"/>
    <m/>
    <m/>
    <m/>
    <m/>
    <x v="410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68 405 851"/>
    <s v="SI"/>
    <m/>
    <m/>
    <x v="3"/>
    <m/>
    <m/>
    <x v="99"/>
    <s v="ASESORIA LEGAL"/>
    <n v="2381"/>
    <n v="2381"/>
    <n v="2381"/>
    <n v="2381"/>
    <n v="2381"/>
    <n v="37381"/>
    <n v="2381"/>
    <n v="2381"/>
    <n v="2381"/>
    <n v="2381"/>
    <n v="2381"/>
    <n v="2381"/>
    <x v="439"/>
    <m/>
    <m/>
    <m/>
    <n v="63572"/>
    <m/>
    <s v=""/>
    <m/>
    <m/>
    <s v="x"/>
    <s v="4500"/>
  </r>
  <r>
    <x v="535"/>
    <s v="4500"/>
    <s v="Gerencia Legal"/>
    <s v="Asuntos Administrativos"/>
    <m/>
    <m/>
    <m/>
    <m/>
    <m/>
    <x v="411"/>
    <s v="servicios"/>
    <m/>
    <m/>
    <s v="NO"/>
    <x v="2"/>
    <s v="OEI 8: Optimizar la eficiencia de los procesos"/>
    <m/>
    <m/>
    <m/>
    <x v="1"/>
    <m/>
    <x v="1"/>
    <m/>
    <s v="Kathery Roxana Grande Arroyo"/>
    <s v="969 405 851"/>
    <s v="SI"/>
    <m/>
    <m/>
    <x v="3"/>
    <m/>
    <m/>
    <x v="49"/>
    <s v="PROTESTO  LEGALIZACION Y REGISTRO"/>
    <n v="5000"/>
    <n v="5000"/>
    <n v="5000"/>
    <n v="5000"/>
    <n v="5000"/>
    <n v="5000"/>
    <n v="5000"/>
    <n v="5000"/>
    <n v="5000"/>
    <n v="5000"/>
    <n v="5000"/>
    <n v="5000"/>
    <x v="200"/>
    <m/>
    <m/>
    <m/>
    <n v="60000"/>
    <m/>
    <s v=""/>
    <m/>
    <m/>
    <s v="x"/>
    <s v="4500"/>
  </r>
  <r>
    <x v="536"/>
    <s v="4500"/>
    <s v="Gerencia Legal"/>
    <s v="Asuntos Procesales"/>
    <s v="Procesos Judiciales y Administrativos"/>
    <m/>
    <m/>
    <m/>
    <m/>
    <x v="412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70 405 851"/>
    <s v="SI"/>
    <m/>
    <m/>
    <x v="3"/>
    <m/>
    <m/>
    <x v="99"/>
    <s v="ASESORIA LEGAL"/>
    <n v="4227"/>
    <n v="4227"/>
    <n v="4227"/>
    <n v="4227"/>
    <n v="7194"/>
    <n v="4227"/>
    <n v="4227"/>
    <n v="7194"/>
    <n v="4227"/>
    <n v="4227"/>
    <n v="7194"/>
    <n v="4227"/>
    <x v="440"/>
    <m/>
    <m/>
    <m/>
    <n v="59625"/>
    <m/>
    <s v=""/>
    <m/>
    <m/>
    <s v="x"/>
    <s v="4500"/>
  </r>
  <r>
    <x v="537"/>
    <s v="4500"/>
    <s v="Gerencia Legal"/>
    <m/>
    <m/>
    <m/>
    <m/>
    <m/>
    <m/>
    <x v="413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71 405 851"/>
    <s v="SI"/>
    <m/>
    <m/>
    <x v="3"/>
    <m/>
    <m/>
    <x v="88"/>
    <s v="DIVERSOS"/>
    <m/>
    <m/>
    <m/>
    <m/>
    <m/>
    <m/>
    <n v="57000"/>
    <m/>
    <m/>
    <m/>
    <m/>
    <m/>
    <x v="441"/>
    <m/>
    <m/>
    <m/>
    <n v="57000"/>
    <m/>
    <s v=""/>
    <m/>
    <m/>
    <s v="x"/>
    <s v="4500"/>
  </r>
  <r>
    <x v="538"/>
    <s v="4500"/>
    <s v="Gerencia Legal"/>
    <s v="Asuntos Procesales"/>
    <s v="Procesos Judiciales y Administrativos"/>
    <m/>
    <m/>
    <m/>
    <m/>
    <x v="414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72 405 851"/>
    <s v="SI"/>
    <m/>
    <m/>
    <x v="3"/>
    <m/>
    <m/>
    <x v="85"/>
    <s v="HONORARIOS PERSONAS NATURALES"/>
    <m/>
    <m/>
    <n v="10000"/>
    <m/>
    <n v="10000"/>
    <m/>
    <n v="12500"/>
    <m/>
    <n v="10000"/>
    <m/>
    <n v="12500"/>
    <m/>
    <x v="442"/>
    <m/>
    <m/>
    <m/>
    <n v="55000"/>
    <m/>
    <s v=""/>
    <m/>
    <m/>
    <s v="x"/>
    <s v="4500"/>
  </r>
  <r>
    <x v="539"/>
    <s v="4500"/>
    <s v="Gerencia Legal"/>
    <s v="Asuntos Procesales"/>
    <s v="Procesos Judiciales y Administrativos"/>
    <m/>
    <m/>
    <m/>
    <m/>
    <x v="415"/>
    <s v="servicios"/>
    <m/>
    <m/>
    <s v="NO"/>
    <x v="0"/>
    <s v="OEI 8: Optimizar la eficiencia de los procesos"/>
    <m/>
    <s v="No Significativa"/>
    <m/>
    <x v="12"/>
    <n v="42"/>
    <x v="56"/>
    <d v="2027-03-31T00:00:00"/>
    <s v="Kathery Roxana Grande Arroyo"/>
    <s v="973 405 851"/>
    <s v="SI"/>
    <m/>
    <m/>
    <x v="3"/>
    <m/>
    <m/>
    <x v="99"/>
    <s v="ASESORIA LEGAL"/>
    <m/>
    <m/>
    <m/>
    <m/>
    <m/>
    <m/>
    <m/>
    <m/>
    <m/>
    <n v="16143"/>
    <n v="16143"/>
    <n v="16143"/>
    <x v="443"/>
    <n v="193716"/>
    <n v="193716"/>
    <n v="193716"/>
    <n v="629577"/>
    <m/>
    <s v=""/>
    <m/>
    <m/>
    <s v="x"/>
    <s v="4500"/>
  </r>
  <r>
    <x v="540"/>
    <s v="4500"/>
    <s v="Gerencia Legal"/>
    <s v="Asuntos Procesales"/>
    <s v="Procesos Laborales"/>
    <m/>
    <m/>
    <m/>
    <m/>
    <x v="414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74 405 851"/>
    <s v="SI"/>
    <m/>
    <m/>
    <x v="3"/>
    <m/>
    <m/>
    <x v="85"/>
    <s v="HONORARIOS PERSONAS NATURALES"/>
    <m/>
    <m/>
    <n v="37600"/>
    <n v="7400"/>
    <n v="0"/>
    <n v="0"/>
    <n v="0"/>
    <n v="0"/>
    <n v="0"/>
    <m/>
    <n v="0"/>
    <n v="0"/>
    <x v="338"/>
    <m/>
    <m/>
    <m/>
    <n v="45000"/>
    <m/>
    <s v=""/>
    <m/>
    <m/>
    <s v="x"/>
    <s v="4500"/>
  </r>
  <r>
    <x v="541"/>
    <s v="4500"/>
    <s v="Gerencia Legal"/>
    <s v="Asuntos Procesales"/>
    <s v="Procesos Laborales"/>
    <m/>
    <m/>
    <m/>
    <m/>
    <x v="416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75 405 851"/>
    <s v="SI"/>
    <m/>
    <m/>
    <x v="3"/>
    <m/>
    <m/>
    <x v="99"/>
    <s v="ASESORIA LEGAL"/>
    <n v="35372"/>
    <m/>
    <m/>
    <m/>
    <m/>
    <m/>
    <m/>
    <m/>
    <m/>
    <m/>
    <m/>
    <m/>
    <x v="444"/>
    <m/>
    <m/>
    <m/>
    <n v="35372"/>
    <m/>
    <s v=""/>
    <m/>
    <m/>
    <s v="x"/>
    <s v="4500"/>
  </r>
  <r>
    <x v="542"/>
    <s v="4500"/>
    <s v="Gerencia Legal"/>
    <s v="Asuntos Bancarios y Financieros"/>
    <m/>
    <m/>
    <m/>
    <m/>
    <m/>
    <x v="417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76 405 851"/>
    <s v="SI"/>
    <m/>
    <m/>
    <x v="3"/>
    <m/>
    <m/>
    <x v="87"/>
    <s v="CONSULTORÍAS OTRAS"/>
    <n v="2700"/>
    <n v="2700"/>
    <n v="2700"/>
    <n v="2700"/>
    <n v="2700"/>
    <n v="2700"/>
    <n v="2700"/>
    <n v="2700"/>
    <n v="2700"/>
    <n v="2700"/>
    <n v="2700"/>
    <n v="2700"/>
    <x v="445"/>
    <m/>
    <m/>
    <m/>
    <n v="32400"/>
    <m/>
    <s v=""/>
    <m/>
    <m/>
    <s v="x"/>
    <s v="4500"/>
  </r>
  <r>
    <x v="543"/>
    <s v="4500"/>
    <s v="Gerencia Legal"/>
    <s v="Asuntos Administrativos"/>
    <m/>
    <m/>
    <m/>
    <m/>
    <m/>
    <x v="418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77 405 851"/>
    <s v="SI"/>
    <m/>
    <m/>
    <x v="3"/>
    <m/>
    <m/>
    <x v="87"/>
    <s v="CONSULTORÍAS OTRAS"/>
    <m/>
    <m/>
    <m/>
    <n v="2797"/>
    <n v="2797"/>
    <n v="2797"/>
    <n v="2797"/>
    <n v="2797"/>
    <n v="2797"/>
    <n v="2797"/>
    <n v="2797"/>
    <n v="2797"/>
    <x v="446"/>
    <m/>
    <m/>
    <m/>
    <n v="25173"/>
    <m/>
    <s v=""/>
    <m/>
    <m/>
    <s v="x"/>
    <s v="4500"/>
  </r>
  <r>
    <x v="544"/>
    <s v="4500"/>
    <s v="Gerencia Legal"/>
    <s v="Asuntos Procesales"/>
    <s v="Procesos Laborales"/>
    <m/>
    <m/>
    <m/>
    <m/>
    <x v="14"/>
    <s v="servicios"/>
    <m/>
    <m/>
    <s v="NO"/>
    <x v="2"/>
    <s v="OEI 8: Optimizar la eficiencia de los procesos"/>
    <m/>
    <m/>
    <m/>
    <x v="1"/>
    <m/>
    <x v="1"/>
    <m/>
    <s v="Kathery Roxana Grande Arroyo"/>
    <s v="978 405 851"/>
    <s v="SI"/>
    <m/>
    <m/>
    <x v="3"/>
    <m/>
    <m/>
    <x v="9"/>
    <s v="MOVILIDAD SERVICIO LOCAL"/>
    <n v="4000"/>
    <n v="1000"/>
    <n v="4000"/>
    <n v="4000"/>
    <n v="4000"/>
    <n v="4000"/>
    <m/>
    <m/>
    <m/>
    <m/>
    <m/>
    <m/>
    <x v="447"/>
    <m/>
    <m/>
    <m/>
    <n v="21000"/>
    <m/>
    <s v=""/>
    <m/>
    <m/>
    <s v="x"/>
    <s v="4500"/>
  </r>
  <r>
    <x v="545"/>
    <s v="4500"/>
    <s v="Gerencia Legal"/>
    <s v="Asuntos Procesales"/>
    <s v="Procesos Judiciales y Administrativos"/>
    <m/>
    <m/>
    <m/>
    <m/>
    <x v="419"/>
    <s v="servicios"/>
    <m/>
    <m/>
    <s v="NO"/>
    <x v="0"/>
    <s v="OEI 8: Optimizar la eficiencia de los procesos"/>
    <m/>
    <s v="No Significativa"/>
    <m/>
    <x v="11"/>
    <m/>
    <x v="6"/>
    <m/>
    <s v="Kathery Roxana Grande Arroyo"/>
    <s v="979 405 851"/>
    <s v="SI"/>
    <m/>
    <m/>
    <x v="3"/>
    <m/>
    <m/>
    <x v="99"/>
    <s v="ASESORIA LEGAL"/>
    <m/>
    <m/>
    <m/>
    <m/>
    <m/>
    <m/>
    <m/>
    <m/>
    <m/>
    <m/>
    <n v="20340"/>
    <m/>
    <x v="448"/>
    <n v="120000"/>
    <n v="120000"/>
    <n v="100000"/>
    <n v="360340"/>
    <m/>
    <s v=""/>
    <m/>
    <m/>
    <s v="x"/>
    <s v="4500"/>
  </r>
  <r>
    <x v="546"/>
    <s v="4500"/>
    <s v="Gerencia Legal"/>
    <s v="Asuntos Procesales"/>
    <m/>
    <m/>
    <m/>
    <m/>
    <m/>
    <x v="420"/>
    <s v="servicios"/>
    <m/>
    <m/>
    <s v="NO"/>
    <x v="2"/>
    <s v="OEI 8: Optimizar la eficiencia de los procesos"/>
    <m/>
    <m/>
    <m/>
    <x v="1"/>
    <m/>
    <x v="1"/>
    <m/>
    <s v="Kathery Roxana Grande Arroyo"/>
    <s v="980 405 851"/>
    <s v="SI"/>
    <m/>
    <m/>
    <x v="3"/>
    <m/>
    <m/>
    <x v="103"/>
    <s v="GASTOS JUDICIALES POR DEMANDAS"/>
    <m/>
    <m/>
    <n v="2000"/>
    <n v="2000"/>
    <n v="2000"/>
    <n v="2000"/>
    <n v="2000"/>
    <n v="2000"/>
    <n v="2000"/>
    <n v="2000"/>
    <n v="2000"/>
    <n v="2000"/>
    <x v="55"/>
    <m/>
    <m/>
    <m/>
    <n v="20000"/>
    <m/>
    <s v=""/>
    <m/>
    <m/>
    <s v="x"/>
    <s v="4500"/>
  </r>
  <r>
    <x v="547"/>
    <s v="4500"/>
    <s v="Gerencia Legal"/>
    <m/>
    <m/>
    <m/>
    <m/>
    <m/>
    <m/>
    <x v="421"/>
    <s v="servicios"/>
    <m/>
    <m/>
    <s v="NO"/>
    <x v="2"/>
    <s v="OEI 8: Optimizar la eficiencia de los procesos"/>
    <m/>
    <m/>
    <m/>
    <x v="1"/>
    <m/>
    <x v="1"/>
    <m/>
    <s v="Kathery Roxana Grande Arroyo"/>
    <s v="981 405 851"/>
    <s v="SI"/>
    <m/>
    <m/>
    <x v="3"/>
    <m/>
    <m/>
    <x v="84"/>
    <s v="PASAJES EXTERIOR"/>
    <m/>
    <m/>
    <m/>
    <m/>
    <m/>
    <m/>
    <n v="7636"/>
    <m/>
    <m/>
    <m/>
    <m/>
    <n v="7636"/>
    <x v="449"/>
    <m/>
    <m/>
    <m/>
    <n v="15272"/>
    <m/>
    <m/>
    <m/>
    <m/>
    <s v="x"/>
    <s v="4500"/>
  </r>
  <r>
    <x v="548"/>
    <s v="4500"/>
    <s v="Gerencia Legal"/>
    <s v="Asuntos Procesales"/>
    <s v="Procesos Judiciales y Administrativos"/>
    <m/>
    <m/>
    <m/>
    <m/>
    <x v="422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82 405 851"/>
    <s v="SI"/>
    <m/>
    <m/>
    <x v="3"/>
    <m/>
    <m/>
    <x v="99"/>
    <s v="ASESORIA LEGAL"/>
    <m/>
    <m/>
    <m/>
    <n v="5000"/>
    <m/>
    <m/>
    <n v="5000"/>
    <m/>
    <m/>
    <m/>
    <n v="5000"/>
    <m/>
    <x v="450"/>
    <m/>
    <m/>
    <m/>
    <n v="15000"/>
    <m/>
    <m/>
    <m/>
    <m/>
    <s v="x"/>
    <s v="4500"/>
  </r>
  <r>
    <x v="549"/>
    <s v="4500"/>
    <s v="Gerencia Legal"/>
    <s v="Asuntos Procesales"/>
    <s v="Procesos Judiciales y Administrativos"/>
    <m/>
    <m/>
    <m/>
    <m/>
    <x v="423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83 405 851"/>
    <s v="SI"/>
    <m/>
    <m/>
    <x v="3"/>
    <m/>
    <m/>
    <x v="99"/>
    <s v="ASESORIA LEGAL"/>
    <m/>
    <m/>
    <m/>
    <m/>
    <m/>
    <m/>
    <m/>
    <m/>
    <m/>
    <m/>
    <n v="13560"/>
    <m/>
    <x v="451"/>
    <m/>
    <m/>
    <m/>
    <n v="13560"/>
    <m/>
    <s v=""/>
    <m/>
    <m/>
    <s v="x"/>
    <s v="4500"/>
  </r>
  <r>
    <x v="550"/>
    <s v="4500"/>
    <s v="Gerencia Legal"/>
    <s v="Asuntos Administrativos"/>
    <m/>
    <m/>
    <m/>
    <m/>
    <m/>
    <x v="424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84 405 851"/>
    <s v="SI"/>
    <m/>
    <m/>
    <x v="3"/>
    <m/>
    <m/>
    <x v="87"/>
    <s v="CONSULTORÍAS OTRAS"/>
    <m/>
    <m/>
    <n v="1356"/>
    <n v="1356"/>
    <n v="1356"/>
    <n v="1356"/>
    <n v="1356"/>
    <n v="1356"/>
    <n v="1356"/>
    <n v="1356"/>
    <n v="1356"/>
    <n v="1356"/>
    <x v="451"/>
    <m/>
    <m/>
    <m/>
    <n v="13560"/>
    <m/>
    <s v=""/>
    <m/>
    <m/>
    <s v="x"/>
    <s v="4500"/>
  </r>
  <r>
    <x v="551"/>
    <s v="4500"/>
    <s v="Gerencia Legal"/>
    <s v="Asuntos Procesales"/>
    <s v="Procesos Judiciales y Administrativos"/>
    <m/>
    <m/>
    <m/>
    <m/>
    <x v="425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85 405 851"/>
    <s v="SI"/>
    <m/>
    <m/>
    <x v="3"/>
    <m/>
    <m/>
    <x v="99"/>
    <s v="ASESORIA LEGAL"/>
    <m/>
    <m/>
    <m/>
    <m/>
    <m/>
    <m/>
    <m/>
    <m/>
    <m/>
    <n v="13348"/>
    <m/>
    <m/>
    <x v="452"/>
    <m/>
    <m/>
    <m/>
    <n v="13348"/>
    <m/>
    <s v=""/>
    <m/>
    <m/>
    <s v="x"/>
    <s v="4500"/>
  </r>
  <r>
    <x v="552"/>
    <s v="4500"/>
    <s v="Gerencia Legal"/>
    <s v="Asuntos Procesales"/>
    <s v="Procesos Judiciales y Administrativos"/>
    <m/>
    <m/>
    <m/>
    <m/>
    <x v="14"/>
    <s v="servicios"/>
    <m/>
    <m/>
    <s v="NO"/>
    <x v="2"/>
    <s v="OEI 8: Optimizar la eficiencia de los procesos"/>
    <m/>
    <m/>
    <m/>
    <x v="1"/>
    <m/>
    <x v="1"/>
    <m/>
    <s v="Kathery Roxana Grande Arroyo"/>
    <s v="986 405 851"/>
    <s v="SI"/>
    <m/>
    <m/>
    <x v="3"/>
    <m/>
    <m/>
    <x v="9"/>
    <s v="MOVILIDAD SERVICIO LOCAL"/>
    <n v="1500"/>
    <n v="1500"/>
    <n v="1500"/>
    <n v="1500"/>
    <n v="1500"/>
    <n v="1500"/>
    <m/>
    <m/>
    <m/>
    <m/>
    <m/>
    <m/>
    <x v="453"/>
    <m/>
    <m/>
    <m/>
    <n v="9000"/>
    <m/>
    <s v=""/>
    <m/>
    <m/>
    <s v="x"/>
    <s v="4500"/>
  </r>
  <r>
    <x v="553"/>
    <s v="4500"/>
    <s v="Gerencia Legal"/>
    <s v="Asuntos Administrativos"/>
    <m/>
    <m/>
    <m/>
    <m/>
    <m/>
    <x v="418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87 405 851"/>
    <s v="SI"/>
    <m/>
    <m/>
    <x v="3"/>
    <m/>
    <m/>
    <x v="87"/>
    <s v="CONSULTORÍAS OTRAS"/>
    <n v="2797"/>
    <n v="2797"/>
    <n v="2797"/>
    <m/>
    <m/>
    <m/>
    <m/>
    <m/>
    <m/>
    <m/>
    <m/>
    <m/>
    <x v="454"/>
    <m/>
    <m/>
    <m/>
    <n v="8391"/>
    <m/>
    <s v=""/>
    <m/>
    <m/>
    <s v="x"/>
    <s v="4500"/>
  </r>
  <r>
    <x v="554"/>
    <s v="4500"/>
    <s v="Gerencia Legal"/>
    <s v="Asuntos Procesales"/>
    <m/>
    <m/>
    <m/>
    <m/>
    <m/>
    <x v="426"/>
    <s v="servicios"/>
    <m/>
    <m/>
    <s v="NO"/>
    <x v="2"/>
    <s v="OEI 8: Optimizar la eficiencia de los procesos"/>
    <m/>
    <m/>
    <m/>
    <x v="1"/>
    <m/>
    <x v="1"/>
    <m/>
    <s v="Kathery Roxana Grande Arroyo"/>
    <s v="988 405 851"/>
    <s v="SI"/>
    <m/>
    <m/>
    <x v="3"/>
    <m/>
    <m/>
    <x v="50"/>
    <s v="OTROS SERVICIOS"/>
    <n v="509"/>
    <n v="509"/>
    <n v="509"/>
    <n v="509"/>
    <n v="509"/>
    <n v="509"/>
    <n v="509"/>
    <n v="509"/>
    <n v="509"/>
    <n v="509"/>
    <n v="509"/>
    <n v="509"/>
    <x v="347"/>
    <m/>
    <m/>
    <m/>
    <n v="6108"/>
    <m/>
    <s v=""/>
    <m/>
    <m/>
    <s v="x"/>
    <s v="4500"/>
  </r>
  <r>
    <x v="555"/>
    <s v="4500"/>
    <s v="Gerencia Legal"/>
    <m/>
    <m/>
    <m/>
    <m/>
    <m/>
    <m/>
    <x v="421"/>
    <s v="servicios"/>
    <m/>
    <m/>
    <s v="NO"/>
    <x v="2"/>
    <s v="OEI 8: Optimizar la eficiencia de los procesos"/>
    <m/>
    <m/>
    <m/>
    <x v="1"/>
    <m/>
    <x v="1"/>
    <m/>
    <s v="Kathery Roxana Grande Arroyo"/>
    <s v="989 405 851"/>
    <s v="SI"/>
    <m/>
    <m/>
    <x v="3"/>
    <m/>
    <m/>
    <x v="83"/>
    <s v="VIÁTICOS EXTERIOR"/>
    <m/>
    <m/>
    <m/>
    <m/>
    <m/>
    <m/>
    <n v="2960"/>
    <m/>
    <m/>
    <n v="2520"/>
    <m/>
    <m/>
    <x v="455"/>
    <m/>
    <m/>
    <m/>
    <n v="5480"/>
    <m/>
    <s v=""/>
    <m/>
    <m/>
    <s v="x"/>
    <s v="4500"/>
  </r>
  <r>
    <x v="556"/>
    <s v="4500"/>
    <s v="Gerencia Legal"/>
    <m/>
    <m/>
    <m/>
    <m/>
    <m/>
    <m/>
    <x v="427"/>
    <s v="servicios"/>
    <m/>
    <m/>
    <s v="NO"/>
    <x v="2"/>
    <s v="OEI 8: Optimizar la eficiencia de los procesos"/>
    <m/>
    <m/>
    <m/>
    <x v="1"/>
    <m/>
    <x v="1"/>
    <m/>
    <s v="Kathery Roxana Grande Arroyo"/>
    <s v="990 405 851"/>
    <s v="SI"/>
    <m/>
    <m/>
    <x v="3"/>
    <m/>
    <m/>
    <x v="50"/>
    <s v="OTROS SERVICIOS"/>
    <m/>
    <m/>
    <m/>
    <m/>
    <m/>
    <m/>
    <n v="2000"/>
    <m/>
    <n v="2000"/>
    <m/>
    <n v="1000"/>
    <m/>
    <x v="456"/>
    <m/>
    <m/>
    <m/>
    <n v="5000"/>
    <m/>
    <s v=""/>
    <m/>
    <m/>
    <s v="x"/>
    <s v="4500"/>
  </r>
  <r>
    <x v="557"/>
    <s v="4500"/>
    <s v="Gerencia Legal"/>
    <s v="Asuntos Procesales"/>
    <m/>
    <m/>
    <m/>
    <m/>
    <m/>
    <x v="428"/>
    <s v="servicios"/>
    <m/>
    <m/>
    <s v="NO"/>
    <x v="2"/>
    <s v="OEI 8: Optimizar la eficiencia de los procesos"/>
    <m/>
    <m/>
    <m/>
    <x v="1"/>
    <m/>
    <x v="1"/>
    <m/>
    <s v="Kathery Roxana Grande Arroyo"/>
    <s v="991 405 851"/>
    <s v="SI"/>
    <m/>
    <m/>
    <x v="3"/>
    <m/>
    <m/>
    <x v="70"/>
    <s v="ALQUILERES OTROS"/>
    <m/>
    <n v="4850"/>
    <m/>
    <m/>
    <m/>
    <m/>
    <m/>
    <m/>
    <m/>
    <m/>
    <m/>
    <m/>
    <x v="457"/>
    <m/>
    <m/>
    <m/>
    <n v="4850"/>
    <m/>
    <s v=""/>
    <m/>
    <m/>
    <s v="x"/>
    <s v="4500"/>
  </r>
  <r>
    <x v="558"/>
    <s v="4500"/>
    <s v="Gerencia Legal"/>
    <s v="Asuntos Procesales"/>
    <s v="Procesos Judiciales y Administrativos"/>
    <m/>
    <m/>
    <m/>
    <m/>
    <x v="14"/>
    <s v="servicios"/>
    <m/>
    <m/>
    <s v="NO"/>
    <x v="2"/>
    <s v="OEI 8: Optimizar la eficiencia de los procesos"/>
    <m/>
    <m/>
    <m/>
    <x v="1"/>
    <m/>
    <x v="1"/>
    <m/>
    <s v="Kathery Roxana Grande Arroyo"/>
    <s v="992 405 851"/>
    <s v="SI"/>
    <m/>
    <m/>
    <x v="3"/>
    <m/>
    <m/>
    <x v="7"/>
    <s v="PASAJES REPUBLICA "/>
    <m/>
    <m/>
    <m/>
    <m/>
    <m/>
    <m/>
    <n v="250"/>
    <n v="880"/>
    <n v="880"/>
    <n v="880"/>
    <n v="880"/>
    <n v="880"/>
    <x v="458"/>
    <m/>
    <m/>
    <m/>
    <n v="4650"/>
    <m/>
    <s v=""/>
    <m/>
    <m/>
    <s v="x"/>
    <s v="4500"/>
  </r>
  <r>
    <x v="559"/>
    <s v="4500"/>
    <s v="Gerencia Legal"/>
    <m/>
    <m/>
    <m/>
    <m/>
    <m/>
    <m/>
    <x v="429"/>
    <s v="servicios"/>
    <m/>
    <m/>
    <s v="NO"/>
    <x v="2"/>
    <s v="OEI 8: Optimizar la eficiencia de los procesos"/>
    <m/>
    <m/>
    <m/>
    <x v="1"/>
    <m/>
    <x v="1"/>
    <m/>
    <s v="Kathery Roxana Grande Arroyo"/>
    <s v="993 405 851"/>
    <s v="SI"/>
    <m/>
    <m/>
    <x v="3"/>
    <m/>
    <m/>
    <x v="7"/>
    <s v="PASAJES REPUBLICA "/>
    <m/>
    <m/>
    <m/>
    <m/>
    <n v="3520"/>
    <m/>
    <m/>
    <m/>
    <m/>
    <m/>
    <m/>
    <m/>
    <x v="17"/>
    <m/>
    <m/>
    <m/>
    <n v="3520"/>
    <m/>
    <s v=""/>
    <m/>
    <m/>
    <s v="x"/>
    <s v="4500"/>
  </r>
  <r>
    <x v="560"/>
    <s v="4500"/>
    <s v="Gerencia Legal"/>
    <m/>
    <m/>
    <m/>
    <m/>
    <m/>
    <m/>
    <x v="429"/>
    <s v="servicios"/>
    <m/>
    <m/>
    <s v="NO"/>
    <x v="2"/>
    <s v="OEI 8: Optimizar la eficiencia de los procesos"/>
    <m/>
    <m/>
    <m/>
    <x v="1"/>
    <m/>
    <x v="1"/>
    <m/>
    <s v="Kathery Roxana Grande Arroyo"/>
    <s v="994 405 851"/>
    <s v="SI"/>
    <m/>
    <m/>
    <x v="3"/>
    <m/>
    <m/>
    <x v="7"/>
    <s v="PASAJES REPUBLICA "/>
    <m/>
    <m/>
    <m/>
    <m/>
    <m/>
    <m/>
    <m/>
    <m/>
    <n v="3520"/>
    <m/>
    <m/>
    <m/>
    <x v="17"/>
    <m/>
    <m/>
    <m/>
    <n v="3520"/>
    <m/>
    <s v=""/>
    <m/>
    <m/>
    <s v="x"/>
    <s v="4500"/>
  </r>
  <r>
    <x v="561"/>
    <s v="4500"/>
    <s v="Gerencia Legal"/>
    <s v="Asuntos Administrativos"/>
    <m/>
    <m/>
    <m/>
    <m/>
    <m/>
    <x v="424"/>
    <s v="servicios"/>
    <m/>
    <m/>
    <s v="NO"/>
    <x v="2"/>
    <s v="OEI 8: Optimizar la eficiencia de los procesos"/>
    <m/>
    <s v="No Significativa"/>
    <m/>
    <x v="1"/>
    <m/>
    <x v="1"/>
    <m/>
    <s v="Kathery Roxana Grande Arroyo"/>
    <s v="995 405 851"/>
    <s v="SI"/>
    <m/>
    <m/>
    <x v="3"/>
    <m/>
    <m/>
    <x v="87"/>
    <s v="CONSULTORÍAS OTRAS"/>
    <n v="1356"/>
    <n v="1356"/>
    <m/>
    <m/>
    <m/>
    <m/>
    <m/>
    <m/>
    <m/>
    <m/>
    <m/>
    <m/>
    <x v="459"/>
    <m/>
    <m/>
    <m/>
    <n v="2712"/>
    <m/>
    <s v=""/>
    <m/>
    <m/>
    <s v="x"/>
    <s v="4500"/>
  </r>
  <r>
    <x v="562"/>
    <s v="4500"/>
    <s v="Gerencia Legal"/>
    <m/>
    <m/>
    <m/>
    <m/>
    <m/>
    <m/>
    <x v="429"/>
    <s v="servicios"/>
    <m/>
    <m/>
    <s v="NO"/>
    <x v="2"/>
    <s v="OEI 8: Optimizar la eficiencia de los procesos"/>
    <m/>
    <m/>
    <m/>
    <x v="1"/>
    <m/>
    <x v="1"/>
    <m/>
    <s v="Kathery Roxana Grande Arroyo"/>
    <s v="996 405 851"/>
    <s v="SI"/>
    <m/>
    <m/>
    <x v="3"/>
    <m/>
    <m/>
    <x v="8"/>
    <s v="VIÁTICOS REPUBLICA"/>
    <m/>
    <m/>
    <m/>
    <m/>
    <m/>
    <m/>
    <m/>
    <m/>
    <n v="2560"/>
    <m/>
    <m/>
    <m/>
    <x v="460"/>
    <m/>
    <m/>
    <m/>
    <n v="2560"/>
    <m/>
    <s v=""/>
    <m/>
    <m/>
    <s v="x"/>
    <s v="4500"/>
  </r>
  <r>
    <x v="563"/>
    <s v="4500"/>
    <s v="Gerencia Legal"/>
    <m/>
    <m/>
    <m/>
    <m/>
    <m/>
    <m/>
    <x v="429"/>
    <s v="servicios"/>
    <m/>
    <m/>
    <s v="NO"/>
    <x v="2"/>
    <s v="OEI 8: Optimizar la eficiencia de los procesos"/>
    <m/>
    <m/>
    <m/>
    <x v="1"/>
    <m/>
    <x v="1"/>
    <m/>
    <s v="Kathery Roxana Grande Arroyo"/>
    <s v="997 405 851"/>
    <s v="SI"/>
    <m/>
    <m/>
    <x v="3"/>
    <m/>
    <m/>
    <x v="8"/>
    <s v="VIÁTICOS REPUBLICA"/>
    <m/>
    <m/>
    <m/>
    <m/>
    <n v="2560"/>
    <m/>
    <m/>
    <m/>
    <m/>
    <m/>
    <m/>
    <m/>
    <x v="460"/>
    <m/>
    <m/>
    <m/>
    <n v="2560"/>
    <m/>
    <s v=""/>
    <m/>
    <m/>
    <s v="x"/>
    <s v="4500"/>
  </r>
  <r>
    <x v="564"/>
    <s v="4500"/>
    <s v="Gerencia Legal"/>
    <s v="Asuntos Procesales"/>
    <s v="Procesos Judiciales y Administrativos"/>
    <m/>
    <m/>
    <m/>
    <m/>
    <x v="14"/>
    <s v="servicios"/>
    <m/>
    <m/>
    <s v="NO"/>
    <x v="2"/>
    <s v="OEI 8: Optimizar la eficiencia de los procesos"/>
    <m/>
    <m/>
    <m/>
    <x v="1"/>
    <m/>
    <x v="1"/>
    <m/>
    <s v="Kathery Roxana Grande Arroyo"/>
    <s v="998 405 851"/>
    <s v="SI"/>
    <m/>
    <m/>
    <x v="3"/>
    <m/>
    <m/>
    <x v="8"/>
    <s v="VIÁTICOS REPUBLICA"/>
    <m/>
    <m/>
    <m/>
    <m/>
    <m/>
    <m/>
    <n v="420"/>
    <n v="420"/>
    <n v="420"/>
    <n v="420"/>
    <n v="420"/>
    <n v="420"/>
    <x v="18"/>
    <m/>
    <m/>
    <m/>
    <n v="2520"/>
    <m/>
    <s v=""/>
    <m/>
    <m/>
    <s v="x"/>
    <s v="4500"/>
  </r>
  <r>
    <x v="565"/>
    <s v="4500"/>
    <s v="Gerencia Legal"/>
    <s v="Asuntos Procesales"/>
    <s v="Procesos Judiciales y Administrativos"/>
    <m/>
    <m/>
    <m/>
    <m/>
    <x v="14"/>
    <s v="servicios"/>
    <m/>
    <m/>
    <s v="NO"/>
    <x v="2"/>
    <s v="OEI 8: Optimizar la eficiencia de los procesos"/>
    <m/>
    <m/>
    <m/>
    <x v="1"/>
    <m/>
    <x v="1"/>
    <m/>
    <s v="Kathery Roxana Grande Arroyo"/>
    <s v="999 405 851"/>
    <s v="SI"/>
    <m/>
    <m/>
    <x v="3"/>
    <m/>
    <m/>
    <x v="9"/>
    <s v="MOVILIDAD SERVICIO LOCAL"/>
    <m/>
    <m/>
    <m/>
    <m/>
    <m/>
    <m/>
    <n v="930"/>
    <n v="0"/>
    <n v="0"/>
    <m/>
    <n v="0"/>
    <n v="0"/>
    <x v="461"/>
    <m/>
    <m/>
    <m/>
    <n v="930"/>
    <m/>
    <s v=""/>
    <m/>
    <m/>
    <s v="x"/>
    <s v="4500"/>
  </r>
  <r>
    <x v="566"/>
    <s v="4500"/>
    <s v="Gerencia Legal"/>
    <s v="Asuntos Procesales"/>
    <s v="Procesos Laborales"/>
    <m/>
    <m/>
    <m/>
    <m/>
    <x v="14"/>
    <s v="servicios"/>
    <m/>
    <m/>
    <s v="NO"/>
    <x v="2"/>
    <s v="OEI 8: Optimizar la eficiencia de los procesos"/>
    <m/>
    <m/>
    <m/>
    <x v="1"/>
    <m/>
    <x v="1"/>
    <m/>
    <s v="Kathery Roxana Grande Arroyo"/>
    <s v="1000 405 851"/>
    <s v="SI"/>
    <m/>
    <m/>
    <x v="3"/>
    <m/>
    <m/>
    <x v="9"/>
    <s v="MOVILIDAD SERVICIO LOCAL"/>
    <m/>
    <m/>
    <m/>
    <m/>
    <m/>
    <m/>
    <n v="930"/>
    <n v="0"/>
    <n v="0"/>
    <m/>
    <n v="0"/>
    <n v="0"/>
    <x v="461"/>
    <m/>
    <m/>
    <m/>
    <n v="930"/>
    <m/>
    <s v=""/>
    <m/>
    <m/>
    <s v="x"/>
    <s v="4500"/>
  </r>
  <r>
    <x v="567"/>
    <s v="4500"/>
    <s v="Gerencia Legal"/>
    <m/>
    <m/>
    <m/>
    <m/>
    <m/>
    <m/>
    <x v="429"/>
    <s v="servicios"/>
    <m/>
    <m/>
    <s v="NO"/>
    <x v="2"/>
    <s v="OEI 8: Optimizar la eficiencia de los procesos"/>
    <m/>
    <m/>
    <m/>
    <x v="1"/>
    <m/>
    <x v="1"/>
    <m/>
    <s v="Kathery Roxana Grande Arroyo"/>
    <s v="1001 405 851"/>
    <s v="SI"/>
    <m/>
    <m/>
    <x v="3"/>
    <m/>
    <m/>
    <x v="9"/>
    <s v="MOVILIDAD SERVICIO LOCAL"/>
    <m/>
    <m/>
    <m/>
    <m/>
    <n v="480"/>
    <m/>
    <m/>
    <m/>
    <m/>
    <m/>
    <m/>
    <m/>
    <x v="462"/>
    <m/>
    <m/>
    <m/>
    <n v="480"/>
    <m/>
    <s v=""/>
    <m/>
    <m/>
    <s v="x"/>
    <s v="4500"/>
  </r>
  <r>
    <x v="568"/>
    <s v="1400"/>
    <s v="Órgano de Auditoría Interna"/>
    <s v=""/>
    <s v=""/>
    <s v=""/>
    <s v=""/>
    <s v=""/>
    <s v=""/>
    <x v="430"/>
    <s v="servicios"/>
    <s v="Alta"/>
    <s v=""/>
    <s v="NO"/>
    <x v="0"/>
    <s v="OEI 10: Garantizar la estabilidad operativa"/>
    <s v="Contratación"/>
    <s v="No Significativa"/>
    <s v="NO"/>
    <x v="5"/>
    <s v="2"/>
    <x v="4"/>
    <d v="2023-05-31T00:00:00"/>
    <s v="Miguel Jacinto Casma Salcedo"/>
    <s v="988 893 830"/>
    <s v="SI"/>
    <s v="Asignado"/>
    <s v=""/>
    <x v="0"/>
    <s v=""/>
    <m/>
    <x v="102"/>
    <s v="HONORARIOS PERSONAS JURIDICAS"/>
    <m/>
    <m/>
    <m/>
    <n v="36600"/>
    <m/>
    <m/>
    <m/>
    <m/>
    <m/>
    <m/>
    <m/>
    <m/>
    <x v="463"/>
    <m/>
    <m/>
    <m/>
    <n v="36600"/>
    <m/>
    <s v=""/>
    <s v="SI"/>
    <s v=""/>
    <m/>
    <s v="1400"/>
  </r>
  <r>
    <x v="569"/>
    <s v="1400"/>
    <s v="Órgano de Auditoría Interna"/>
    <s v=""/>
    <s v=""/>
    <s v=""/>
    <s v=""/>
    <s v=""/>
    <s v=""/>
    <x v="431"/>
    <s v="servicios"/>
    <s v="Alta"/>
    <s v=""/>
    <s v="NO"/>
    <x v="0"/>
    <s v="OEI 10: Garantizar la estabilidad operativa"/>
    <s v="Contratación"/>
    <s v="No Significativa"/>
    <s v="NO"/>
    <x v="3"/>
    <s v="2"/>
    <x v="2"/>
    <d v="2023-09-30T00:00:00"/>
    <s v="Miguel Jacinto Casma Salcedo"/>
    <s v="988 893 830"/>
    <s v="SI"/>
    <s v="Asignado"/>
    <s v=""/>
    <x v="0"/>
    <s v=""/>
    <m/>
    <x v="102"/>
    <s v="HONORARIOS PERSONAS JURIDICAS"/>
    <m/>
    <m/>
    <m/>
    <m/>
    <m/>
    <m/>
    <m/>
    <n v="36600"/>
    <m/>
    <m/>
    <m/>
    <m/>
    <x v="463"/>
    <m/>
    <m/>
    <m/>
    <n v="36600"/>
    <m/>
    <s v=""/>
    <s v="SI"/>
    <s v=""/>
    <m/>
    <s v="1400"/>
  </r>
  <r>
    <x v="570"/>
    <s v="1400"/>
    <s v="Órgano de Auditoría Interna"/>
    <s v=""/>
    <s v=""/>
    <s v=""/>
    <s v=""/>
    <s v=""/>
    <s v=""/>
    <x v="432"/>
    <s v="servicios"/>
    <s v="Alta"/>
    <s v=""/>
    <s v="NO"/>
    <x v="0"/>
    <s v="OEI 10: Garantizar la estabilidad operativa"/>
    <s v="Contratación"/>
    <s v="No Significativa"/>
    <s v="NO"/>
    <x v="8"/>
    <s v="2"/>
    <x v="47"/>
    <d v="2023-08-31T00:00:00"/>
    <s v="Miguel Jacinto Casma Salcedo"/>
    <s v="988 893 830"/>
    <s v="SI"/>
    <s v="Asignado"/>
    <s v=""/>
    <x v="0"/>
    <s v=""/>
    <m/>
    <x v="102"/>
    <s v="HONORARIOS PERSONAS JURIDICAS"/>
    <m/>
    <m/>
    <m/>
    <m/>
    <m/>
    <m/>
    <n v="43400"/>
    <m/>
    <m/>
    <m/>
    <m/>
    <m/>
    <x v="464"/>
    <m/>
    <m/>
    <m/>
    <n v="43400"/>
    <m/>
    <s v=""/>
    <s v="SI"/>
    <s v=""/>
    <m/>
    <s v="1400"/>
  </r>
  <r>
    <x v="570"/>
    <s v="1400"/>
    <s v="Órgano de Auditoría Interna"/>
    <s v=""/>
    <s v=""/>
    <s v=""/>
    <s v=""/>
    <s v=""/>
    <s v=""/>
    <x v="432"/>
    <s v="servicios"/>
    <s v="Alta"/>
    <s v=""/>
    <s v="NO"/>
    <x v="0"/>
    <s v="OEI 10: Garantizar la estabilidad operativa"/>
    <s v="Contratación"/>
    <s v="No Significativa"/>
    <s v="NO"/>
    <x v="8"/>
    <n v="2"/>
    <x v="47"/>
    <d v="2023-08-31T00:00:00"/>
    <s v="Miguel Jacinto Casma Salcedo"/>
    <s v="989 893 830"/>
    <s v="NO"/>
    <s v="Asignado"/>
    <s v=""/>
    <x v="0"/>
    <s v=""/>
    <m/>
    <x v="102"/>
    <s v="HONORARIOS PERSONAS JURIDICAS"/>
    <m/>
    <m/>
    <m/>
    <m/>
    <m/>
    <m/>
    <n v="36600"/>
    <m/>
    <m/>
    <m/>
    <m/>
    <m/>
    <x v="463"/>
    <m/>
    <m/>
    <m/>
    <n v="36600"/>
    <m/>
    <s v=""/>
    <s v="SI"/>
    <s v=""/>
    <m/>
    <s v="1400"/>
  </r>
  <r>
    <x v="571"/>
    <s v="1400"/>
    <s v="Órgano de Auditoría Interna"/>
    <s v=""/>
    <s v=""/>
    <s v=""/>
    <s v=""/>
    <s v=""/>
    <s v=""/>
    <x v="433"/>
    <s v="servicios"/>
    <s v="Alta"/>
    <s v=""/>
    <s v="NO"/>
    <x v="0"/>
    <s v="OEI 10: Garantizar la estabilidad operativa"/>
    <s v="Contratación"/>
    <s v="No Significativa"/>
    <s v="NO"/>
    <x v="0"/>
    <s v="4"/>
    <x v="14"/>
    <d v="2023-04-30T00:00:00"/>
    <s v="Miguel Jacinto Casma Salcedo"/>
    <s v="988 893 830"/>
    <s v="SI"/>
    <s v="No Asignado"/>
    <s v=""/>
    <x v="0"/>
    <s v=""/>
    <m/>
    <x v="85"/>
    <s v="HONORARIOS PERSONAS NATURALES"/>
    <n v="29600"/>
    <m/>
    <m/>
    <m/>
    <m/>
    <m/>
    <m/>
    <m/>
    <m/>
    <m/>
    <m/>
    <m/>
    <x v="465"/>
    <m/>
    <m/>
    <m/>
    <n v="29600"/>
    <m/>
    <s v=""/>
    <s v="SI"/>
    <s v=""/>
    <m/>
    <s v="1400"/>
  </r>
  <r>
    <x v="572"/>
    <s v="1400"/>
    <s v="Órgano de Auditoría Interna"/>
    <s v=""/>
    <s v=""/>
    <s v=""/>
    <s v=""/>
    <s v=""/>
    <s v=""/>
    <x v="434"/>
    <s v="servicios"/>
    <s v="Alta"/>
    <s v=""/>
    <s v="NO"/>
    <x v="0"/>
    <s v="OEI 10: Garantizar la estabilidad operativa"/>
    <s v="Contratación"/>
    <s v="No Significativa"/>
    <s v="NO"/>
    <x v="4"/>
    <s v="4"/>
    <x v="24"/>
    <d v="2023-08-31T00:00:00"/>
    <s v="Miguel Jacinto Casma Salcedo"/>
    <s v="988 893 830"/>
    <s v="SI"/>
    <s v="No Asignado"/>
    <s v=""/>
    <x v="2"/>
    <s v=""/>
    <m/>
    <x v="85"/>
    <s v="HONORARIOS PERSONAS NATURALES"/>
    <m/>
    <m/>
    <m/>
    <m/>
    <n v="29600"/>
    <m/>
    <m/>
    <m/>
    <m/>
    <m/>
    <m/>
    <m/>
    <x v="465"/>
    <m/>
    <m/>
    <m/>
    <n v="29600"/>
    <m/>
    <s v=""/>
    <s v="SI"/>
    <s v=""/>
    <m/>
    <s v="1400"/>
  </r>
  <r>
    <x v="573"/>
    <s v="1400"/>
    <s v="Órgano de Auditoría Interna"/>
    <s v=""/>
    <s v=""/>
    <s v=""/>
    <s v=""/>
    <s v=""/>
    <s v=""/>
    <x v="435"/>
    <s v="servicios"/>
    <s v="Alta"/>
    <s v=""/>
    <s v="NO"/>
    <x v="0"/>
    <s v="OEI 10: Garantizar la estabilidad operativa"/>
    <s v="Contratación"/>
    <s v="No Significativa"/>
    <s v="NO"/>
    <x v="11"/>
    <s v="4"/>
    <x v="6"/>
    <d v="2023-12-31T00:00:00"/>
    <s v="Miguel Jacinto Casma Salcedo"/>
    <s v="988 893 830"/>
    <s v="NO"/>
    <s v="No Asignado"/>
    <s v=""/>
    <x v="2"/>
    <s v=""/>
    <m/>
    <x v="104"/>
    <s v="VIGILANCIA PERSONAS NATURALES"/>
    <m/>
    <m/>
    <m/>
    <m/>
    <m/>
    <m/>
    <m/>
    <m/>
    <n v="29600"/>
    <m/>
    <m/>
    <m/>
    <x v="465"/>
    <m/>
    <m/>
    <m/>
    <n v="29600"/>
    <m/>
    <s v=""/>
    <s v="SI"/>
    <s v=""/>
    <m/>
    <s v="1400"/>
  </r>
  <r>
    <x v="574"/>
    <s v="1400"/>
    <s v="Órgano de Auditoría Interna"/>
    <s v=""/>
    <s v=""/>
    <s v=""/>
    <s v=""/>
    <s v=""/>
    <s v=""/>
    <x v="436"/>
    <s v="servicios"/>
    <s v="Alta"/>
    <s v=""/>
    <s v="NO"/>
    <x v="0"/>
    <s v="OEI 10: Garantizar la estabilidad operativa"/>
    <s v="Contratación"/>
    <s v="No Significativa"/>
    <s v="NO"/>
    <x v="0"/>
    <s v="6"/>
    <x v="14"/>
    <d v="2023-06-30T00:00:00"/>
    <s v="Miguel Jacinto Casma Salcedo"/>
    <s v="988 893 830"/>
    <s v="SI"/>
    <s v="No Asignado"/>
    <s v=""/>
    <x v="0"/>
    <s v=""/>
    <m/>
    <x v="85"/>
    <s v="HONORARIOS PERSONAS NATURALES"/>
    <n v="25000"/>
    <m/>
    <m/>
    <m/>
    <m/>
    <m/>
    <m/>
    <m/>
    <m/>
    <m/>
    <m/>
    <m/>
    <x v="219"/>
    <m/>
    <m/>
    <m/>
    <n v="25000"/>
    <m/>
    <s v=""/>
    <s v="SI"/>
    <s v=""/>
    <m/>
    <s v="1400"/>
  </r>
  <r>
    <x v="575"/>
    <s v="1400"/>
    <s v="Órgano de Auditoría Interna"/>
    <s v=""/>
    <s v=""/>
    <s v=""/>
    <s v=""/>
    <s v=""/>
    <s v=""/>
    <x v="437"/>
    <s v="servicios"/>
    <s v="Alta"/>
    <s v=""/>
    <s v="NO"/>
    <x v="0"/>
    <s v="OEI 10: Garantizar la estabilidad operativa"/>
    <s v="Contratación"/>
    <s v="No Significativa"/>
    <s v="NO"/>
    <x v="8"/>
    <s v="6"/>
    <x v="47"/>
    <d v="2023-12-31T00:00:00"/>
    <s v="Miguel Jacinto Casma Salcedo"/>
    <s v="988 893 830"/>
    <s v="SI"/>
    <s v="No Asignado"/>
    <s v=""/>
    <x v="2"/>
    <s v=""/>
    <m/>
    <x v="85"/>
    <s v="HONORARIOS PERSONAS NATURALES"/>
    <m/>
    <m/>
    <m/>
    <m/>
    <m/>
    <m/>
    <n v="25000"/>
    <m/>
    <m/>
    <m/>
    <m/>
    <m/>
    <x v="219"/>
    <m/>
    <m/>
    <m/>
    <n v="25000"/>
    <m/>
    <s v=""/>
    <s v="SI"/>
    <s v=""/>
    <m/>
    <s v="1400"/>
  </r>
  <r>
    <x v="576"/>
    <s v="1400"/>
    <s v="Órgano de Auditoría Interna"/>
    <m/>
    <m/>
    <m/>
    <m/>
    <m/>
    <m/>
    <x v="349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79"/>
    <s v="OTROS SERVICIOS - LOCADORES DE SERVICIOS (SNP)"/>
    <n v="10500"/>
    <n v="10500"/>
    <n v="10500"/>
    <n v="10500"/>
    <n v="10500"/>
    <n v="10500"/>
    <n v="10500"/>
    <n v="10500"/>
    <n v="10500"/>
    <n v="10500"/>
    <n v="10500"/>
    <n v="10500"/>
    <x v="466"/>
    <m/>
    <m/>
    <m/>
    <n v="126000"/>
    <m/>
    <s v=""/>
    <m/>
    <m/>
    <s v="x"/>
    <s v="1400"/>
  </r>
  <r>
    <x v="577"/>
    <s v="1450"/>
    <s v="Órgano de Auditoría Interna"/>
    <s v="Subgerencia Auditoría Forense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7"/>
    <s v="REPUBLICA "/>
    <n v="1480"/>
    <n v="3110"/>
    <n v="3110"/>
    <n v="13790"/>
    <n v="3110"/>
    <n v="3110"/>
    <m/>
    <m/>
    <m/>
    <m/>
    <m/>
    <m/>
    <x v="467"/>
    <m/>
    <m/>
    <m/>
    <n v="27710"/>
    <m/>
    <s v=""/>
    <m/>
    <m/>
    <s v="x"/>
    <s v="1400"/>
  </r>
  <r>
    <x v="578"/>
    <s v="1450"/>
    <s v="Órgano de Auditoría Interna"/>
    <s v="Subgerencia Auditoría Forense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8"/>
    <s v="VIATICOS REPUBLICA"/>
    <n v="840"/>
    <n v="2140"/>
    <n v="2140"/>
    <n v="9196"/>
    <n v="2140"/>
    <n v="2140"/>
    <m/>
    <m/>
    <m/>
    <m/>
    <m/>
    <m/>
    <x v="468"/>
    <m/>
    <m/>
    <m/>
    <n v="18596"/>
    <m/>
    <s v=""/>
    <m/>
    <m/>
    <s v="x"/>
    <s v="1400"/>
  </r>
  <r>
    <x v="579"/>
    <s v="1420"/>
    <s v="Órgano de Auditoría Interna"/>
    <s v="Subgerencia Auditoría de Procesos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7"/>
    <s v="REPUBLICA "/>
    <n v="0"/>
    <n v="0"/>
    <n v="0"/>
    <n v="15870"/>
    <n v="0"/>
    <n v="0"/>
    <m/>
    <m/>
    <m/>
    <m/>
    <m/>
    <m/>
    <x v="469"/>
    <m/>
    <m/>
    <m/>
    <n v="15870"/>
    <m/>
    <s v=""/>
    <m/>
    <m/>
    <s v="x"/>
    <s v="1400"/>
  </r>
  <r>
    <x v="580"/>
    <s v="1420"/>
    <s v="Órgano de Auditoría Interna"/>
    <s v="Subgerencia Auditoría de Procesos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8"/>
    <s v="VIATICOS REPUBLICA"/>
    <n v="0"/>
    <n v="0"/>
    <n v="0"/>
    <n v="10708"/>
    <n v="0"/>
    <n v="0"/>
    <m/>
    <m/>
    <m/>
    <m/>
    <m/>
    <m/>
    <x v="470"/>
    <m/>
    <m/>
    <m/>
    <n v="10708"/>
    <m/>
    <s v=""/>
    <m/>
    <m/>
    <s v="x"/>
    <s v="1400"/>
  </r>
  <r>
    <x v="581"/>
    <s v="1450"/>
    <s v="Órgano de Auditoría Interna"/>
    <s v="Subgerencia Auditoría Forense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6"/>
    <s v="PASAJES LOCADORES DE SERVICIO"/>
    <n v="1030"/>
    <n v="1030"/>
    <n v="1030"/>
    <n v="2060"/>
    <n v="1030"/>
    <n v="1030"/>
    <m/>
    <m/>
    <m/>
    <m/>
    <m/>
    <m/>
    <x v="471"/>
    <m/>
    <m/>
    <m/>
    <n v="7210"/>
    <m/>
    <s v=""/>
    <m/>
    <m/>
    <s v="x"/>
    <s v="1400"/>
  </r>
  <r>
    <x v="582"/>
    <s v="1450"/>
    <s v="Órgano de Auditoría Interna"/>
    <s v="Subgerencia Auditoría Forense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6"/>
    <s v="PASAJES LOCADORES DE SERVICIO"/>
    <m/>
    <m/>
    <m/>
    <m/>
    <m/>
    <m/>
    <n v="1030"/>
    <n v="2060"/>
    <n v="1030"/>
    <n v="1030"/>
    <n v="1030"/>
    <n v="1030"/>
    <x v="471"/>
    <m/>
    <m/>
    <m/>
    <n v="7210"/>
    <m/>
    <s v=""/>
    <m/>
    <m/>
    <s v="x"/>
    <s v="1400"/>
  </r>
  <r>
    <x v="583"/>
    <s v="1450"/>
    <s v="Órgano de Auditoría Interna"/>
    <s v="Subgerencia Auditoría Forense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7"/>
    <s v="VIATICOS  LOCADORES DE SERVICIOS"/>
    <n v="840"/>
    <n v="840"/>
    <n v="840"/>
    <n v="2016"/>
    <n v="840"/>
    <n v="840"/>
    <m/>
    <m/>
    <m/>
    <m/>
    <m/>
    <m/>
    <x v="472"/>
    <m/>
    <m/>
    <m/>
    <n v="6216"/>
    <m/>
    <s v=""/>
    <m/>
    <m/>
    <s v="x"/>
    <s v="1400"/>
  </r>
  <r>
    <x v="584"/>
    <s v="1450"/>
    <s v="Órgano de Auditoría Interna"/>
    <s v="Subgerencia Auditoría Forense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7"/>
    <s v="VIATICOS  LOCADORES DE SERVICIOS"/>
    <m/>
    <m/>
    <m/>
    <m/>
    <m/>
    <m/>
    <n v="840"/>
    <n v="2016"/>
    <n v="840"/>
    <n v="840"/>
    <n v="840"/>
    <n v="840"/>
    <x v="472"/>
    <m/>
    <m/>
    <m/>
    <n v="6216"/>
    <m/>
    <s v=""/>
    <m/>
    <m/>
    <s v="x"/>
    <s v="1400"/>
  </r>
  <r>
    <x v="585"/>
    <s v="1450"/>
    <s v="Órgano de Auditoría Interna"/>
    <s v="Subgerencia Auditoría Forense"/>
    <m/>
    <m/>
    <m/>
    <m/>
    <m/>
    <x v="438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9"/>
    <s v="MOVILIDAD SERVICIO LOCAL"/>
    <n v="120"/>
    <n v="240"/>
    <n v="240"/>
    <n v="960"/>
    <n v="240"/>
    <n v="240"/>
    <m/>
    <m/>
    <m/>
    <m/>
    <m/>
    <m/>
    <x v="98"/>
    <m/>
    <m/>
    <m/>
    <n v="2040"/>
    <m/>
    <s v=""/>
    <m/>
    <m/>
    <s v="x"/>
    <s v="1400"/>
  </r>
  <r>
    <x v="586"/>
    <s v="1400"/>
    <s v="Órgano de Auditoría Interna"/>
    <m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7"/>
    <s v="REPUBLICA "/>
    <n v="0"/>
    <n v="0"/>
    <n v="0"/>
    <n v="1330"/>
    <n v="0"/>
    <n v="0"/>
    <m/>
    <m/>
    <m/>
    <m/>
    <m/>
    <m/>
    <x v="473"/>
    <m/>
    <m/>
    <m/>
    <n v="1330"/>
    <m/>
    <s v=""/>
    <m/>
    <m/>
    <s v="x"/>
    <s v="1400"/>
  </r>
  <r>
    <x v="587"/>
    <s v="1420"/>
    <s v="Órgano de Auditoría Interna"/>
    <s v="Subgerencia Auditoría de Procesos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7"/>
    <s v="VIATICOS  LOCADORES DE SERVICIOS"/>
    <m/>
    <m/>
    <m/>
    <m/>
    <m/>
    <m/>
    <n v="0"/>
    <n v="1176"/>
    <n v="0"/>
    <n v="0"/>
    <n v="0"/>
    <n v="0"/>
    <x v="474"/>
    <m/>
    <m/>
    <m/>
    <n v="1176"/>
    <m/>
    <s v=""/>
    <m/>
    <m/>
    <s v="x"/>
    <s v="1400"/>
  </r>
  <r>
    <x v="588"/>
    <s v="1420"/>
    <s v="Órgano de Auditoría Interna"/>
    <s v="Subgerencia Auditoría de Procesos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7"/>
    <s v="VIATICOS  LOCADORES DE SERVICIOS"/>
    <n v="0"/>
    <n v="0"/>
    <n v="0"/>
    <n v="1176"/>
    <n v="0"/>
    <n v="0"/>
    <m/>
    <m/>
    <m/>
    <m/>
    <m/>
    <m/>
    <x v="474"/>
    <m/>
    <m/>
    <m/>
    <n v="1176"/>
    <m/>
    <s v=""/>
    <m/>
    <m/>
    <s v="x"/>
    <s v="1400"/>
  </r>
  <r>
    <x v="589"/>
    <s v="1420"/>
    <s v="Órgano de Auditoría Interna"/>
    <s v="Subgerencia Auditoría de Procesos"/>
    <m/>
    <m/>
    <m/>
    <m/>
    <m/>
    <x v="438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9"/>
    <s v="MOVILIDAD SERVICIO LOCAL"/>
    <n v="0"/>
    <n v="0"/>
    <n v="0"/>
    <n v="1080"/>
    <n v="0"/>
    <n v="0"/>
    <m/>
    <m/>
    <m/>
    <m/>
    <m/>
    <m/>
    <x v="475"/>
    <m/>
    <m/>
    <m/>
    <n v="1080"/>
    <m/>
    <s v=""/>
    <m/>
    <m/>
    <s v="x"/>
    <s v="1400"/>
  </r>
  <r>
    <x v="590"/>
    <s v="1420"/>
    <s v="Órgano de Auditoría Interna"/>
    <s v="Subgerencia Auditoría de Procesos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6"/>
    <s v="PASAJES LOCADORES DE SERVICIO"/>
    <m/>
    <m/>
    <m/>
    <m/>
    <m/>
    <m/>
    <n v="0"/>
    <n v="1030"/>
    <n v="0"/>
    <n v="0"/>
    <n v="0"/>
    <n v="0"/>
    <x v="476"/>
    <m/>
    <m/>
    <m/>
    <n v="1030"/>
    <m/>
    <s v=""/>
    <m/>
    <m/>
    <s v="x"/>
    <s v="1400"/>
  </r>
  <r>
    <x v="591"/>
    <s v="1420"/>
    <s v="Órgano de Auditoría Interna"/>
    <s v="Subgerencia Auditoría de Procesos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6"/>
    <s v="PASAJES LOCADORES DE SERVICIO"/>
    <n v="0"/>
    <n v="0"/>
    <n v="0"/>
    <n v="1030"/>
    <n v="0"/>
    <n v="0"/>
    <m/>
    <m/>
    <m/>
    <m/>
    <m/>
    <m/>
    <x v="476"/>
    <m/>
    <m/>
    <m/>
    <n v="1030"/>
    <m/>
    <s v=""/>
    <m/>
    <m/>
    <s v="x"/>
    <s v="1400"/>
  </r>
  <r>
    <x v="592"/>
    <s v="1400"/>
    <s v="Órgano de Auditoría Interna"/>
    <m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8"/>
    <s v="VIATICOS REPUBLICA"/>
    <n v="0"/>
    <n v="0"/>
    <n v="0"/>
    <n v="960"/>
    <n v="0"/>
    <n v="0"/>
    <m/>
    <m/>
    <m/>
    <m/>
    <m/>
    <m/>
    <x v="56"/>
    <m/>
    <m/>
    <m/>
    <n v="960"/>
    <m/>
    <s v=""/>
    <m/>
    <m/>
    <s v="x"/>
    <s v="1400"/>
  </r>
  <r>
    <x v="593"/>
    <s v="1450"/>
    <s v="Órgano de Auditoría Interna"/>
    <s v="Subgerencia Auditoría Forense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05"/>
    <s v="MOVILIDAD LOCADORES AEROPUERTO-TERRAPUERTO"/>
    <n v="120"/>
    <n v="120"/>
    <n v="120"/>
    <n v="240"/>
    <n v="120"/>
    <n v="120"/>
    <m/>
    <m/>
    <m/>
    <m/>
    <m/>
    <m/>
    <x v="8"/>
    <m/>
    <m/>
    <m/>
    <n v="840"/>
    <m/>
    <s v=""/>
    <m/>
    <m/>
    <s v="x"/>
    <s v="1400"/>
  </r>
  <r>
    <x v="594"/>
    <s v="1450"/>
    <s v="Órgano de Auditoría Interna"/>
    <s v="Subgerencia Auditoría Forense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05"/>
    <s v="MOVILIDAD LOCADORES AEROPUERTO-TERRAPUERTO"/>
    <m/>
    <m/>
    <m/>
    <m/>
    <m/>
    <m/>
    <n v="120"/>
    <n v="240"/>
    <n v="120"/>
    <n v="120"/>
    <n v="120"/>
    <n v="120"/>
    <x v="8"/>
    <m/>
    <m/>
    <m/>
    <n v="840"/>
    <m/>
    <s v=""/>
    <m/>
    <m/>
    <s v="x"/>
    <s v="1400"/>
  </r>
  <r>
    <x v="595"/>
    <s v="1400"/>
    <s v="Órgano de Auditoría Interna"/>
    <m/>
    <m/>
    <m/>
    <m/>
    <m/>
    <m/>
    <x v="438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9"/>
    <s v="MOVILIDAD SERVICIO LOCAL"/>
    <n v="0"/>
    <n v="0"/>
    <n v="0"/>
    <n v="120"/>
    <n v="0"/>
    <n v="0"/>
    <m/>
    <m/>
    <m/>
    <m/>
    <m/>
    <m/>
    <x v="378"/>
    <m/>
    <m/>
    <m/>
    <n v="120"/>
    <m/>
    <s v=""/>
    <m/>
    <m/>
    <s v="x"/>
    <s v="1400"/>
  </r>
  <r>
    <x v="596"/>
    <s v="1420"/>
    <s v="Órgano de Auditoría Interna"/>
    <s v="Subgerencia Auditoría de Procesos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05"/>
    <s v="MOVILIDAD LOCADORES AEROPUERTO-TERRAPUERTO"/>
    <m/>
    <m/>
    <m/>
    <m/>
    <m/>
    <m/>
    <n v="0"/>
    <n v="120"/>
    <n v="0"/>
    <n v="0"/>
    <n v="0"/>
    <n v="0"/>
    <x v="378"/>
    <m/>
    <m/>
    <m/>
    <n v="120"/>
    <m/>
    <s v=""/>
    <m/>
    <m/>
    <s v="x"/>
    <s v="1400"/>
  </r>
  <r>
    <x v="597"/>
    <s v="1420"/>
    <s v="Órgano de Auditoría Interna"/>
    <s v="Subgerencia Auditoría de Procesos"/>
    <m/>
    <m/>
    <m/>
    <m/>
    <m/>
    <x v="14"/>
    <s v="servicios"/>
    <s v="Alta"/>
    <m/>
    <s v="NO"/>
    <x v="1"/>
    <s v="OEI 10: Garantizar la estabilidad operativa"/>
    <s v="Contratación"/>
    <s v="No Significativa"/>
    <s v="SI"/>
    <x v="1"/>
    <m/>
    <x v="1"/>
    <m/>
    <s v="Miguel Jacinto Casma Salcedo"/>
    <s v="988 893 830"/>
    <s v="SI"/>
    <m/>
    <m/>
    <x v="3"/>
    <m/>
    <m/>
    <x v="105"/>
    <s v="MOVILIDAD LOCADORES AEROPUERTO-TERRAPUERTO"/>
    <n v="0"/>
    <n v="0"/>
    <n v="0"/>
    <n v="120"/>
    <n v="0"/>
    <n v="0"/>
    <m/>
    <m/>
    <m/>
    <m/>
    <m/>
    <m/>
    <x v="378"/>
    <m/>
    <m/>
    <m/>
    <n v="120"/>
    <m/>
    <s v=""/>
    <m/>
    <m/>
    <s v="x"/>
    <s v="1400"/>
  </r>
  <r>
    <x v="598"/>
    <s v="8400"/>
    <s v="Gerencia de Productos e Inclusión Financiera"/>
    <s v=""/>
    <s v=""/>
    <s v="8400"/>
    <s v="Gerencia de Productos e Inclusión Financiera"/>
    <s v=""/>
    <s v=""/>
    <x v="439"/>
    <s v="servicios"/>
    <s v="Alta"/>
    <s v="Movilidad Servicio Local"/>
    <s v="NO"/>
    <x v="2"/>
    <s v="OEI 4: Mejorar la experiencia del cliente"/>
    <s v="Contratación"/>
    <s v="No Significativa"/>
    <s v="SI"/>
    <x v="0"/>
    <s v="6"/>
    <x v="14"/>
    <d v="2023-06-30T00:00:00"/>
    <s v="Daniel Christian Vega Lazo"/>
    <s v="999 633 500"/>
    <s v="SI"/>
    <s v="Asignado"/>
    <s v=""/>
    <x v="1"/>
    <s v=""/>
    <m/>
    <x v="9"/>
    <s v="MOVILIDAD SERVICIO LOCAL"/>
    <n v="530"/>
    <n v="530"/>
    <n v="530"/>
    <n v="530"/>
    <n v="530"/>
    <n v="530"/>
    <m/>
    <m/>
    <m/>
    <m/>
    <m/>
    <m/>
    <x v="477"/>
    <m/>
    <m/>
    <m/>
    <n v="3180"/>
    <m/>
    <s v=""/>
    <m/>
    <s v=""/>
    <s v=""/>
    <s v="8400"/>
  </r>
  <r>
    <x v="598"/>
    <m/>
    <s v="Gerencia de Productos e Inclusión Financiera"/>
    <m/>
    <m/>
    <m/>
    <m/>
    <m/>
    <m/>
    <x v="439"/>
    <m/>
    <m/>
    <s v=""/>
    <m/>
    <x v="1"/>
    <m/>
    <m/>
    <m/>
    <m/>
    <x v="1"/>
    <m/>
    <x v="1"/>
    <m/>
    <m/>
    <m/>
    <s v="SI"/>
    <s v="Asignado"/>
    <s v=""/>
    <x v="1"/>
    <s v=""/>
    <m/>
    <x v="9"/>
    <s v="MOVILIDAD SERVICIO LOCAL"/>
    <n v="120"/>
    <n v="120"/>
    <n v="120"/>
    <n v="120"/>
    <n v="120"/>
    <n v="120"/>
    <m/>
    <m/>
    <m/>
    <m/>
    <m/>
    <m/>
    <x v="9"/>
    <m/>
    <m/>
    <m/>
    <n v="720"/>
    <m/>
    <s v=""/>
    <m/>
    <m/>
    <m/>
    <s v="8400"/>
  </r>
  <r>
    <x v="598"/>
    <m/>
    <s v="Gerencia de Productos e Inclusión Financiera"/>
    <m/>
    <m/>
    <m/>
    <m/>
    <m/>
    <m/>
    <x v="439"/>
    <m/>
    <m/>
    <s v=""/>
    <m/>
    <x v="1"/>
    <m/>
    <m/>
    <m/>
    <m/>
    <x v="1"/>
    <m/>
    <x v="1"/>
    <m/>
    <m/>
    <m/>
    <s v="SI"/>
    <s v="Asignado"/>
    <s v=""/>
    <x v="1"/>
    <s v=""/>
    <m/>
    <x v="7"/>
    <s v="PASAJES REPUBLICA "/>
    <n v="6920"/>
    <n v="6920"/>
    <n v="6920"/>
    <n v="6920"/>
    <n v="6920"/>
    <n v="6920"/>
    <m/>
    <m/>
    <m/>
    <m/>
    <m/>
    <m/>
    <x v="478"/>
    <m/>
    <m/>
    <m/>
    <n v="41520"/>
    <m/>
    <s v=""/>
    <m/>
    <m/>
    <m/>
    <s v="8400"/>
  </r>
  <r>
    <x v="598"/>
    <m/>
    <s v="Gerencia de Productos e Inclusión Financiera"/>
    <m/>
    <m/>
    <m/>
    <m/>
    <m/>
    <m/>
    <x v="439"/>
    <m/>
    <m/>
    <s v=""/>
    <m/>
    <x v="1"/>
    <m/>
    <m/>
    <m/>
    <m/>
    <x v="1"/>
    <m/>
    <x v="1"/>
    <m/>
    <m/>
    <m/>
    <s v="SI"/>
    <s v="Asignado"/>
    <s v=""/>
    <x v="3"/>
    <s v=""/>
    <m/>
    <x v="7"/>
    <s v="PASAJES REPUBLICA "/>
    <n v="880"/>
    <n v="880"/>
    <n v="880"/>
    <n v="880"/>
    <n v="880"/>
    <n v="880"/>
    <m/>
    <m/>
    <m/>
    <m/>
    <m/>
    <m/>
    <x v="53"/>
    <m/>
    <m/>
    <m/>
    <n v="5280"/>
    <m/>
    <s v=""/>
    <m/>
    <m/>
    <m/>
    <s v="8400"/>
  </r>
  <r>
    <x v="599"/>
    <s v="8400"/>
    <s v="Gerencia de Productos e Inclusión Financiera"/>
    <s v=""/>
    <s v=""/>
    <s v="8400"/>
    <s v="Gerencia de Productos e Inclusión Financiera"/>
    <s v=""/>
    <s v=""/>
    <x v="440"/>
    <s v="servicios"/>
    <s v="Alta"/>
    <s v=""/>
    <s v="SI"/>
    <x v="2"/>
    <s v="OEI 7: Optimizar la eficiencia financiera"/>
    <s v="Contratación"/>
    <s v="No Significativa"/>
    <s v="SI"/>
    <x v="0"/>
    <s v="12"/>
    <x v="14"/>
    <d v="2023-12-31T00:00:00"/>
    <s v="Daniel Christian Vega Lazo"/>
    <s v="999 633 500"/>
    <s v="SI"/>
    <s v="Asignado"/>
    <s v=""/>
    <x v="1"/>
    <s v=""/>
    <m/>
    <x v="49"/>
    <s v="PROTESTO  LEGALIZACION Y REGISTRO"/>
    <n v="400"/>
    <n v="400"/>
    <n v="400"/>
    <n v="400"/>
    <n v="400"/>
    <n v="400"/>
    <n v="400"/>
    <n v="400"/>
    <n v="400"/>
    <n v="400"/>
    <n v="400"/>
    <n v="400"/>
    <x v="479"/>
    <m/>
    <m/>
    <m/>
    <n v="4800"/>
    <m/>
    <s v=""/>
    <m/>
    <s v=""/>
    <s v=""/>
    <s v="8400"/>
  </r>
  <r>
    <x v="600"/>
    <s v="3341"/>
    <s v="Gerencia de Productos e Inclusión Financiera"/>
    <s v="Banca Personal"/>
    <s v="Créditos Hipotecarios"/>
    <s v="3341"/>
    <s v="Gerencia de Productos e Inclusión Financiera"/>
    <s v="Banca Personal"/>
    <s v="Créditos Hipotecarios"/>
    <x v="441"/>
    <s v="servicios"/>
    <s v="Alta"/>
    <s v=""/>
    <s v="SI"/>
    <x v="2"/>
    <s v="OEI 7: Optimizar la eficiencia financiera"/>
    <s v="Contratación"/>
    <s v="No Significativa"/>
    <s v="SI"/>
    <x v="0"/>
    <s v="12"/>
    <x v="14"/>
    <d v="2023-12-31T00:00:00"/>
    <s v="Daniel Christian Vega Lazo"/>
    <s v="999 633 500"/>
    <s v="SI"/>
    <s v="Asignado"/>
    <s v=""/>
    <x v="1"/>
    <s v=""/>
    <m/>
    <x v="49"/>
    <s v="PROTESTO  LEGALIZACION Y REGISTRO"/>
    <n v="100"/>
    <n v="100"/>
    <n v="100"/>
    <n v="100"/>
    <n v="100"/>
    <n v="100"/>
    <n v="100"/>
    <n v="100"/>
    <n v="100"/>
    <n v="100"/>
    <n v="100"/>
    <n v="100"/>
    <x v="99"/>
    <m/>
    <m/>
    <m/>
    <n v="1200"/>
    <m/>
    <s v=""/>
    <m/>
    <s v=""/>
    <s v=""/>
    <s v="8400"/>
  </r>
  <r>
    <x v="601"/>
    <s v="8400"/>
    <s v="Gerencia de Productos e Inclusión Financiera"/>
    <s v=""/>
    <s v=""/>
    <s v="8400"/>
    <s v="Gerencia de Productos e Inclusión Financiera"/>
    <s v=""/>
    <s v=""/>
    <x v="442"/>
    <s v="servicios"/>
    <s v="Alta"/>
    <s v=""/>
    <s v="NO"/>
    <x v="2"/>
    <s v="OEI 7: Optimizar la eficiencia financiera"/>
    <s v="Contratación"/>
    <s v="No Significativa"/>
    <s v="SI"/>
    <x v="2"/>
    <s v="1"/>
    <x v="0"/>
    <d v="2023-02-28T00:00:00"/>
    <s v="Daniel Christian Vega Lazo"/>
    <s v="999 633 500"/>
    <s v="SI"/>
    <s v="Asignado"/>
    <s v=""/>
    <x v="1"/>
    <s v=""/>
    <m/>
    <x v="50"/>
    <s v="OTROS SERVICIOS"/>
    <m/>
    <n v="4854808"/>
    <m/>
    <m/>
    <m/>
    <m/>
    <m/>
    <m/>
    <m/>
    <m/>
    <m/>
    <m/>
    <x v="480"/>
    <m/>
    <m/>
    <m/>
    <n v="4854808"/>
    <m/>
    <s v=""/>
    <m/>
    <s v=""/>
    <s v=""/>
    <s v="8400"/>
  </r>
  <r>
    <x v="602"/>
    <s v="8400"/>
    <s v="Gerencia de Productos e Inclusión Financiera"/>
    <s v=""/>
    <s v=""/>
    <s v="8400"/>
    <s v="Gerencia de Productos e Inclusión Financiera"/>
    <s v=""/>
    <s v=""/>
    <x v="443"/>
    <s v="servicios"/>
    <s v="Alta"/>
    <s v=""/>
    <s v="NO"/>
    <x v="2"/>
    <s v="OEI 7: Optimizar la eficiencia financiera"/>
    <s v="Contratación"/>
    <s v="No Significativa"/>
    <s v="SI"/>
    <x v="0"/>
    <s v="12"/>
    <x v="14"/>
    <d v="2023-12-31T00:00:00"/>
    <s v="Daniel Christian Vega Lazo"/>
    <s v="999 633 500"/>
    <s v="SI"/>
    <s v="Asignado"/>
    <s v=""/>
    <x v="1"/>
    <s v=""/>
    <m/>
    <x v="79"/>
    <s v="OTROS SERVICIOS - LOCADORES DE SERVICIOS (SNP)"/>
    <n v="77708"/>
    <n v="77708"/>
    <n v="77708"/>
    <n v="77708"/>
    <n v="77708"/>
    <n v="77708"/>
    <n v="77708"/>
    <n v="77708"/>
    <n v="77708"/>
    <n v="77708"/>
    <n v="77708"/>
    <n v="77708"/>
    <x v="481"/>
    <m/>
    <m/>
    <m/>
    <n v="932496"/>
    <m/>
    <s v=""/>
    <m/>
    <s v=""/>
    <s v=""/>
    <s v="8400"/>
  </r>
  <r>
    <x v="603"/>
    <s v="3340"/>
    <s v="Gerencia de Productos e Inclusión Financiera"/>
    <s v="Banca Personal"/>
    <s v=""/>
    <s v="3340"/>
    <s v="Gerencia de Productos e Inclusión Financiera"/>
    <s v="Banca Personal"/>
    <s v=""/>
    <x v="444"/>
    <s v="servicios"/>
    <s v="Alta"/>
    <s v=""/>
    <s v="SI"/>
    <x v="2"/>
    <s v="OEI 4: Mejorar la experiencia del cliente"/>
    <s v="Contratación"/>
    <s v="No Significativa"/>
    <s v="SI"/>
    <x v="0"/>
    <s v="12"/>
    <x v="14"/>
    <d v="2023-12-31T00:00:00"/>
    <s v="Daniel Christian Vega Lazo"/>
    <s v="999 633 500"/>
    <s v="SI"/>
    <s v="Asignado"/>
    <s v=""/>
    <x v="1"/>
    <s v=""/>
    <m/>
    <x v="106"/>
    <s v="SERVICIO DE OUTSOURCING - GESTION COMERCIAL Y ENVIO COMUNICACIONES"/>
    <n v="400000"/>
    <n v="400000"/>
    <n v="400000"/>
    <n v="400000"/>
    <n v="400000"/>
    <n v="400000"/>
    <n v="400000"/>
    <n v="400000"/>
    <n v="400000"/>
    <n v="400000"/>
    <n v="400000"/>
    <n v="400000"/>
    <x v="482"/>
    <m/>
    <m/>
    <m/>
    <n v="4800000"/>
    <m/>
    <s v=""/>
    <m/>
    <s v=""/>
    <s v=""/>
    <s v="8400"/>
  </r>
  <r>
    <x v="604"/>
    <s v="8400"/>
    <s v="Gerencia de Productos e Inclusión Financiera"/>
    <s v=""/>
    <s v=""/>
    <s v="8400"/>
    <s v="Gerencia de Productos e Inclusión Financiera"/>
    <s v=""/>
    <s v=""/>
    <x v="445"/>
    <s v="servicios"/>
    <s v="Alta"/>
    <s v=""/>
    <s v="SI"/>
    <x v="2"/>
    <s v="OEI 12: Aplicar la transformación digital"/>
    <s v="Contratación"/>
    <s v="No Significativa"/>
    <s v="SI"/>
    <x v="8"/>
    <s v="7"/>
    <x v="3"/>
    <d v="2023-12-31T00:00:00"/>
    <s v="Daniel Christian Vega Lazo"/>
    <s v="999 633 500"/>
    <s v="SI"/>
    <s v="Asignado"/>
    <s v=""/>
    <x v="1"/>
    <s v=""/>
    <m/>
    <x v="96"/>
    <s v="PROCESO TRANSFORMACIÓN DIGITAL"/>
    <m/>
    <m/>
    <m/>
    <m/>
    <m/>
    <n v="1080714"/>
    <n v="1080714"/>
    <n v="1080714"/>
    <n v="1080714"/>
    <n v="1080714"/>
    <n v="1080714"/>
    <n v="1080716"/>
    <x v="483"/>
    <m/>
    <m/>
    <m/>
    <n v="7565000"/>
    <m/>
    <s v=""/>
    <m/>
    <s v=""/>
    <s v=""/>
    <s v="8400"/>
  </r>
  <r>
    <x v="605"/>
    <s v="8410"/>
    <s v="Gerencia de Productos e Inclusión Financiera"/>
    <s v="Inclusión Financiera"/>
    <s v=""/>
    <s v="8410"/>
    <s v="Gerencia de Productos e Inclusión Financiera"/>
    <s v="Inclusión Financiera"/>
    <s v=""/>
    <x v="14"/>
    <s v="servicios"/>
    <s v="Alta"/>
    <s v=""/>
    <s v="NO"/>
    <x v="2"/>
    <s v="OEI 7: Optimizar la eficiencia financiera"/>
    <s v="Contratación"/>
    <s v="No Significativa"/>
    <s v="SI"/>
    <x v="0"/>
    <s v="6"/>
    <x v="14"/>
    <d v="2023-06-30T00:00:00"/>
    <s v="Daniel Christian Vega Lazo"/>
    <s v="999 633 500"/>
    <s v="SI"/>
    <s v="Asignado"/>
    <s v=""/>
    <x v="1"/>
    <s v=""/>
    <m/>
    <x v="9"/>
    <s v="MOVILIDAD SERVICIO LOCAL"/>
    <n v="460"/>
    <n v="460"/>
    <n v="460"/>
    <n v="460"/>
    <n v="460"/>
    <n v="460"/>
    <m/>
    <m/>
    <m/>
    <m/>
    <m/>
    <m/>
    <x v="484"/>
    <m/>
    <m/>
    <m/>
    <n v="2760"/>
    <m/>
    <s v=""/>
    <m/>
    <s v=""/>
    <s v=""/>
    <s v="8400"/>
  </r>
  <r>
    <x v="605"/>
    <m/>
    <s v="Gerencia de Productos e Inclusión Financiera"/>
    <m/>
    <m/>
    <m/>
    <m/>
    <m/>
    <m/>
    <x v="14"/>
    <m/>
    <m/>
    <s v=""/>
    <m/>
    <x v="1"/>
    <m/>
    <m/>
    <m/>
    <m/>
    <x v="1"/>
    <m/>
    <x v="1"/>
    <m/>
    <m/>
    <m/>
    <s v="SI"/>
    <s v="Asignado"/>
    <s v=""/>
    <x v="1"/>
    <s v=""/>
    <m/>
    <x v="7"/>
    <s v="PASAJES REPUBLICA "/>
    <n v="4073"/>
    <n v="4073"/>
    <n v="4073"/>
    <n v="4073"/>
    <n v="4073"/>
    <n v="4073"/>
    <m/>
    <m/>
    <m/>
    <m/>
    <m/>
    <m/>
    <x v="485"/>
    <m/>
    <m/>
    <m/>
    <n v="24438"/>
    <m/>
    <s v=""/>
    <m/>
    <m/>
    <m/>
    <s v="8400"/>
  </r>
  <r>
    <x v="606"/>
    <s v="8411"/>
    <s v="Gerencia de Productos e Inclusión Financiera"/>
    <s v="Inclusión Financiera"/>
    <s v="Desarrollo y Seguimiento"/>
    <s v="8411"/>
    <s v="Gerencia de Productos e Inclusión Financiera"/>
    <s v="Inclusión Financiera"/>
    <s v="Desarrollo y Seguimiento"/>
    <x v="446"/>
    <s v="servicios"/>
    <s v="Alta"/>
    <s v=""/>
    <s v="NO"/>
    <x v="2"/>
    <s v="OEI 4: Mejorar la experiencia del cliente"/>
    <s v="Contratación"/>
    <s v="No Significativa"/>
    <s v="SI"/>
    <x v="0"/>
    <s v="12"/>
    <x v="14"/>
    <d v="2023-12-01T00:00:00"/>
    <s v="Daniel Christian Vega Lazo"/>
    <s v="999 633 500"/>
    <s v="SI"/>
    <s v="Asignado"/>
    <s v=""/>
    <x v="1"/>
    <s v=""/>
    <m/>
    <x v="33"/>
    <s v="FLETES Y EMBALAJES"/>
    <n v="250"/>
    <n v="250"/>
    <n v="250"/>
    <n v="250"/>
    <n v="250"/>
    <n v="250"/>
    <n v="250"/>
    <n v="250"/>
    <n v="250"/>
    <n v="250"/>
    <n v="250"/>
    <n v="250"/>
    <x v="130"/>
    <m/>
    <m/>
    <m/>
    <n v="3000"/>
    <m/>
    <s v=""/>
    <m/>
    <s v=""/>
    <s v=""/>
    <s v="8400"/>
  </r>
  <r>
    <x v="606"/>
    <m/>
    <s v="Gerencia de Productos e Inclusión Financiera"/>
    <m/>
    <m/>
    <m/>
    <m/>
    <m/>
    <m/>
    <x v="446"/>
    <m/>
    <m/>
    <s v=""/>
    <m/>
    <x v="1"/>
    <m/>
    <m/>
    <m/>
    <m/>
    <x v="1"/>
    <m/>
    <x v="1"/>
    <m/>
    <m/>
    <m/>
    <s v="SI"/>
    <s v="Asignado"/>
    <s v=""/>
    <x v="1"/>
    <s v=""/>
    <m/>
    <x v="70"/>
    <s v="ALQUILERES OTROS"/>
    <n v="238"/>
    <n v="238"/>
    <n v="238"/>
    <n v="238"/>
    <n v="238"/>
    <n v="238"/>
    <n v="238"/>
    <n v="238"/>
    <n v="238"/>
    <n v="238"/>
    <n v="238"/>
    <n v="240"/>
    <x v="486"/>
    <m/>
    <m/>
    <m/>
    <n v="2858"/>
    <m/>
    <s v=""/>
    <m/>
    <m/>
    <m/>
    <s v="8400"/>
  </r>
  <r>
    <x v="606"/>
    <m/>
    <s v="Gerencia de Productos e Inclusión Financiera"/>
    <m/>
    <m/>
    <m/>
    <m/>
    <m/>
    <m/>
    <x v="446"/>
    <m/>
    <m/>
    <s v=""/>
    <m/>
    <x v="1"/>
    <m/>
    <m/>
    <m/>
    <m/>
    <x v="1"/>
    <m/>
    <x v="1"/>
    <m/>
    <m/>
    <m/>
    <s v="SI"/>
    <s v="Asignado"/>
    <s v=""/>
    <x v="1"/>
    <s v=""/>
    <m/>
    <x v="42"/>
    <s v="CARBURANTES Y LUBRICANTES"/>
    <n v="383"/>
    <n v="383"/>
    <n v="383"/>
    <n v="383"/>
    <n v="383"/>
    <n v="383"/>
    <n v="383"/>
    <n v="383"/>
    <n v="383"/>
    <n v="383"/>
    <n v="383"/>
    <n v="382"/>
    <x v="487"/>
    <m/>
    <m/>
    <m/>
    <n v="4595"/>
    <m/>
    <s v=""/>
    <m/>
    <m/>
    <m/>
    <s v="8400"/>
  </r>
  <r>
    <x v="606"/>
    <m/>
    <s v="Gerencia de Productos e Inclusión Financiera"/>
    <m/>
    <m/>
    <m/>
    <m/>
    <m/>
    <m/>
    <x v="446"/>
    <m/>
    <m/>
    <s v=""/>
    <m/>
    <x v="1"/>
    <m/>
    <m/>
    <m/>
    <m/>
    <x v="1"/>
    <m/>
    <x v="1"/>
    <m/>
    <m/>
    <m/>
    <s v="SI"/>
    <s v="Asignado"/>
    <s v=""/>
    <x v="1"/>
    <s v=""/>
    <m/>
    <x v="78"/>
    <s v="GASTOS DE REPRODUCCION"/>
    <n v="208"/>
    <n v="208"/>
    <n v="208"/>
    <n v="208"/>
    <n v="208"/>
    <n v="208"/>
    <n v="208"/>
    <n v="208"/>
    <n v="208"/>
    <m/>
    <m/>
    <m/>
    <x v="488"/>
    <m/>
    <m/>
    <m/>
    <n v="1872"/>
    <m/>
    <s v=""/>
    <m/>
    <m/>
    <m/>
    <s v="8400"/>
  </r>
  <r>
    <x v="606"/>
    <m/>
    <s v="Gerencia de Productos e Inclusión Financiera"/>
    <m/>
    <m/>
    <m/>
    <m/>
    <m/>
    <m/>
    <x v="446"/>
    <m/>
    <m/>
    <s v=""/>
    <m/>
    <x v="1"/>
    <m/>
    <m/>
    <m/>
    <m/>
    <x v="1"/>
    <m/>
    <x v="1"/>
    <m/>
    <m/>
    <m/>
    <s v="SI"/>
    <s v="Asignado"/>
    <s v=""/>
    <x v="1"/>
    <s v=""/>
    <m/>
    <x v="78"/>
    <s v="GASTOS DE REPRODUCCION"/>
    <n v="416"/>
    <n v="416"/>
    <n v="416"/>
    <n v="416"/>
    <n v="416"/>
    <n v="416"/>
    <n v="416"/>
    <n v="416"/>
    <n v="416"/>
    <n v="44"/>
    <m/>
    <m/>
    <x v="489"/>
    <m/>
    <m/>
    <m/>
    <n v="3788"/>
    <m/>
    <s v=""/>
    <m/>
    <m/>
    <m/>
    <s v="8400"/>
  </r>
  <r>
    <x v="606"/>
    <m/>
    <s v="Gerencia de Productos e Inclusión Financiera"/>
    <m/>
    <m/>
    <m/>
    <m/>
    <m/>
    <m/>
    <x v="446"/>
    <m/>
    <m/>
    <s v=""/>
    <m/>
    <x v="1"/>
    <m/>
    <m/>
    <m/>
    <m/>
    <x v="1"/>
    <m/>
    <x v="1"/>
    <m/>
    <m/>
    <m/>
    <s v="SI"/>
    <s v="Asignado"/>
    <s v=""/>
    <x v="1"/>
    <s v=""/>
    <m/>
    <x v="50"/>
    <s v="OTROS SERVICIOS"/>
    <n v="125"/>
    <n v="125"/>
    <n v="125"/>
    <n v="125"/>
    <n v="125"/>
    <n v="125"/>
    <n v="125"/>
    <n v="125"/>
    <n v="125"/>
    <n v="125"/>
    <n v="125"/>
    <n v="125"/>
    <x v="490"/>
    <m/>
    <m/>
    <m/>
    <n v="1500"/>
    <m/>
    <s v=""/>
    <m/>
    <m/>
    <m/>
    <s v="8400"/>
  </r>
  <r>
    <x v="607"/>
    <s v="8411"/>
    <s v="Gerencia de Productos e Inclusión Financiera"/>
    <s v="Inclusión Financiera"/>
    <m/>
    <m/>
    <m/>
    <m/>
    <m/>
    <x v="14"/>
    <s v="servicios"/>
    <m/>
    <m/>
    <m/>
    <x v="1"/>
    <m/>
    <m/>
    <m/>
    <m/>
    <x v="1"/>
    <m/>
    <x v="1"/>
    <m/>
    <s v="Daniel Christian Vega Lazo"/>
    <s v="999 633 500"/>
    <s v="SI"/>
    <m/>
    <m/>
    <x v="3"/>
    <m/>
    <m/>
    <x v="8"/>
    <s v="VIATICOS REPUBLICA"/>
    <n v="3010"/>
    <n v="3010"/>
    <n v="3010"/>
    <n v="3010"/>
    <n v="3010"/>
    <n v="3010"/>
    <m/>
    <m/>
    <m/>
    <m/>
    <m/>
    <m/>
    <x v="491"/>
    <m/>
    <m/>
    <m/>
    <n v="18060"/>
    <m/>
    <s v=""/>
    <m/>
    <m/>
    <s v="x"/>
    <s v="8400"/>
  </r>
  <r>
    <x v="608"/>
    <s v="8400"/>
    <s v="Gerencia de Productos e Inclusión Financiera"/>
    <m/>
    <m/>
    <m/>
    <m/>
    <m/>
    <m/>
    <x v="14"/>
    <s v="servicios"/>
    <m/>
    <m/>
    <m/>
    <x v="1"/>
    <m/>
    <m/>
    <m/>
    <m/>
    <x v="1"/>
    <m/>
    <x v="1"/>
    <m/>
    <s v="Daniel Christian Vega Lazo"/>
    <s v="999 633 500"/>
    <s v="SI"/>
    <m/>
    <m/>
    <x v="3"/>
    <m/>
    <m/>
    <x v="8"/>
    <s v="VIATICOS REPUBLICA"/>
    <n v="1825"/>
    <n v="1825"/>
    <n v="1825"/>
    <n v="1825"/>
    <n v="1825"/>
    <n v="1825"/>
    <m/>
    <m/>
    <m/>
    <m/>
    <m/>
    <m/>
    <x v="492"/>
    <m/>
    <m/>
    <m/>
    <n v="10950"/>
    <m/>
    <s v=""/>
    <m/>
    <m/>
    <s v="x"/>
    <s v="8400"/>
  </r>
  <r>
    <x v="609"/>
    <s v="8400"/>
    <s v="Gerencia de Productos e Inclusión Financiera"/>
    <m/>
    <m/>
    <m/>
    <m/>
    <m/>
    <m/>
    <x v="14"/>
    <s v="servicios"/>
    <m/>
    <m/>
    <m/>
    <x v="1"/>
    <m/>
    <m/>
    <m/>
    <m/>
    <x v="1"/>
    <m/>
    <x v="1"/>
    <m/>
    <s v="Daniel Christian Vega Lazo"/>
    <s v="999 633 500"/>
    <s v="SI"/>
    <m/>
    <m/>
    <x v="3"/>
    <m/>
    <m/>
    <x v="8"/>
    <s v="VIATICOS REPUBLICA"/>
    <n v="420"/>
    <n v="420"/>
    <n v="420"/>
    <n v="420"/>
    <n v="420"/>
    <n v="420"/>
    <m/>
    <m/>
    <m/>
    <m/>
    <m/>
    <m/>
    <x v="18"/>
    <m/>
    <m/>
    <m/>
    <n v="2520"/>
    <m/>
    <s v=""/>
    <m/>
    <m/>
    <s v="x"/>
    <s v="8400"/>
  </r>
  <r>
    <x v="610"/>
    <s v="2840"/>
    <s v="Gerencia de Planeamiento y Control de Gestión"/>
    <s v="Gestión de la Calidad"/>
    <s v=""/>
    <s v="2840"/>
    <s v="Gerencia de Planeamiento y Control de Gestión"/>
    <s v="Gestión de la Calidad"/>
    <s v=""/>
    <x v="447"/>
    <s v="servicios"/>
    <s v="Muy Alta"/>
    <s v="CONSULTORIAS OTRAS"/>
    <s v="NO"/>
    <x v="0"/>
    <s v="OEI 8: Optimizar la eficiencia de los procesos"/>
    <s v="Contratación"/>
    <s v="No Significativa"/>
    <s v="SI"/>
    <x v="12"/>
    <s v="1"/>
    <x v="57"/>
    <d v="2023-11-30T00:00:00"/>
    <s v="Luis Eduardo Salazar Flores"/>
    <s v="996 355 898"/>
    <s v="SI"/>
    <s v="No Asignado"/>
    <s v=""/>
    <x v="0"/>
    <s v=""/>
    <m/>
    <x v="87"/>
    <s v="CONSULTORÍAS OTRAS"/>
    <m/>
    <m/>
    <m/>
    <m/>
    <m/>
    <m/>
    <m/>
    <m/>
    <m/>
    <m/>
    <n v="30000"/>
    <m/>
    <x v="85"/>
    <m/>
    <m/>
    <m/>
    <n v="30000"/>
    <n v="1"/>
    <n v="30000"/>
    <s v="SI"/>
    <s v=""/>
    <m/>
    <s v="7700"/>
  </r>
  <r>
    <x v="611"/>
    <s v="2840"/>
    <s v="Gerencia de Planeamiento y Control de Gestión"/>
    <s v="Gestión de la Calidad"/>
    <s v=""/>
    <s v="2840"/>
    <s v="Gerencia de Planeamiento y Control de Gestión"/>
    <s v="Gestión de la Calidad"/>
    <s v=""/>
    <x v="448"/>
    <s v="servicios"/>
    <s v="Muy Alta"/>
    <s v="CONSULTORIAS OTRAS"/>
    <s v="NO"/>
    <x v="0"/>
    <s v="OEI 8: Optimizar la eficiencia de los procesos"/>
    <s v="Contratación"/>
    <s v="No Significativa"/>
    <s v="SI"/>
    <x v="3"/>
    <s v="1"/>
    <x v="6"/>
    <d v="2023-09-30T00:00:00"/>
    <s v="Luis Eduardo Salazar Flores"/>
    <s v="996 355 898"/>
    <s v="SI"/>
    <s v="No Asignado"/>
    <s v=""/>
    <x v="0"/>
    <s v=""/>
    <m/>
    <x v="87"/>
    <s v="CONSULTORÍAS OTRAS"/>
    <m/>
    <m/>
    <m/>
    <m/>
    <m/>
    <m/>
    <m/>
    <m/>
    <n v="30000"/>
    <m/>
    <m/>
    <m/>
    <x v="85"/>
    <m/>
    <m/>
    <m/>
    <n v="30000"/>
    <n v="1"/>
    <n v="30000"/>
    <s v="SI"/>
    <s v=""/>
    <m/>
    <s v="7700"/>
  </r>
  <r>
    <x v="612"/>
    <s v="2840"/>
    <s v="Gerencia de Planeamiento y Control de Gestión"/>
    <s v="Gestión de la Calidad"/>
    <s v=""/>
    <s v="2840"/>
    <s v="Gerencia de Planeamiento y Control de Gestión"/>
    <s v="Gestión de la Calidad"/>
    <s v=""/>
    <x v="449"/>
    <s v="servicios"/>
    <s v="Muy Alta"/>
    <s v="CONSULTORIAS OTRAS"/>
    <s v="NO"/>
    <x v="0"/>
    <s v="OEI 4: Mejorar la experiencia del cliente"/>
    <s v="Contratación"/>
    <s v="No Significativa"/>
    <s v="SI"/>
    <x v="9"/>
    <s v="1"/>
    <x v="47"/>
    <d v="2023-07-30T00:00:00"/>
    <s v="Luis Eduardo Salazar Flores"/>
    <s v="996 355 898"/>
    <s v="SI"/>
    <s v="No Asignado"/>
    <s v=""/>
    <x v="0"/>
    <s v=""/>
    <m/>
    <x v="87"/>
    <s v="CONSULTORÍAS OTRAS"/>
    <m/>
    <m/>
    <m/>
    <m/>
    <m/>
    <m/>
    <n v="35000"/>
    <m/>
    <m/>
    <m/>
    <m/>
    <m/>
    <x v="20"/>
    <m/>
    <m/>
    <m/>
    <n v="35000"/>
    <m/>
    <s v=""/>
    <s v="SI"/>
    <s v=""/>
    <m/>
    <s v="7700"/>
  </r>
  <r>
    <x v="613"/>
    <s v="2840"/>
    <s v="Gerencia de Planeamiento y Control de Gestión"/>
    <s v="Gestión de la Calidad"/>
    <s v=""/>
    <s v="2840"/>
    <s v="Gerencia de Planeamiento y Control de Gestión"/>
    <s v="Gestión de la Calidad"/>
    <s v=""/>
    <x v="14"/>
    <s v="servicios"/>
    <s v="Alta"/>
    <s v="MOVILIDAD SERVICIO LOCAL "/>
    <s v="NO"/>
    <x v="2"/>
    <s v="OEI 8: Optimizar la eficiencia de los procesos"/>
    <s v="Contratación"/>
    <s v="No Significativa"/>
    <s v="SI"/>
    <x v="8"/>
    <s v="6"/>
    <x v="47"/>
    <d v="2023-12-31T00:00:00"/>
    <s v="Luis Eduardo Salazar Flores"/>
    <s v="996 355 898"/>
    <s v="SI"/>
    <s v="No Asignado"/>
    <s v=""/>
    <x v="0"/>
    <s v=""/>
    <m/>
    <x v="9"/>
    <s v="MOVILIDAD SERVICIO LOCAL"/>
    <m/>
    <n v="1070"/>
    <m/>
    <m/>
    <m/>
    <m/>
    <m/>
    <m/>
    <m/>
    <m/>
    <m/>
    <m/>
    <x v="493"/>
    <m/>
    <m/>
    <m/>
    <n v="1070"/>
    <m/>
    <s v=""/>
    <s v="SI"/>
    <s v=""/>
    <m/>
    <s v="7700"/>
  </r>
  <r>
    <x v="613"/>
    <s v="2840"/>
    <s v="Gerencia de Planeamiento y Control de Gestión"/>
    <s v="Gestión de la Calidad"/>
    <s v=""/>
    <s v="2840"/>
    <s v="Gerencia de Planeamiento y Control de Gestión"/>
    <s v="Gestión de la Calidad"/>
    <s v=""/>
    <x v="14"/>
    <s v="servicios"/>
    <s v="Alta"/>
    <s v="MOVILIDAD SERVICIO LOCAL "/>
    <s v="NO"/>
    <x v="2"/>
    <s v="OEI 8: Optimizar la eficiencia de los procesos"/>
    <s v="Contratación"/>
    <s v="No Significativa"/>
    <s v="SI"/>
    <x v="8"/>
    <s v="6"/>
    <x v="47"/>
    <d v="2023-12-31T00:00:00"/>
    <s v="Luis Eduardo Salazar Flores"/>
    <s v="996 355 898"/>
    <s v="NO"/>
    <s v="No Asignado"/>
    <s v=""/>
    <x v="0"/>
    <s v=""/>
    <m/>
    <x v="9"/>
    <s v="MOVILIDAD SERVICIO LOCAL"/>
    <m/>
    <n v="1330"/>
    <m/>
    <m/>
    <m/>
    <m/>
    <m/>
    <m/>
    <m/>
    <m/>
    <m/>
    <m/>
    <x v="473"/>
    <m/>
    <m/>
    <m/>
    <n v="1330"/>
    <m/>
    <s v=""/>
    <s v="SI"/>
    <s v="X"/>
    <m/>
    <m/>
  </r>
  <r>
    <x v="614"/>
    <s v="2820"/>
    <s v="Gerencia de Planeamiento y Control de Gestión"/>
    <s v="Desarrollo Organizacional"/>
    <s v=""/>
    <s v="2820"/>
    <s v="Gerencia de Planeamiento y Control de Gestión"/>
    <s v="Desarrollo Organizacional"/>
    <s v=""/>
    <x v="14"/>
    <s v="servicios"/>
    <s v="Alta"/>
    <s v="MOVILIDAD SERVICIO LOCAL "/>
    <s v="NO"/>
    <x v="2"/>
    <s v="OEI 8: Optimizar la eficiencia de los procesos"/>
    <s v="Contratación"/>
    <s v="No Significativa"/>
    <s v="SI"/>
    <x v="0"/>
    <s v="12"/>
    <x v="14"/>
    <d v="2023-12-31T00:00:00"/>
    <s v="Luis Eduardo Salazar Flores"/>
    <s v="996 355 898"/>
    <s v="NO"/>
    <s v="No Asignado"/>
    <s v=""/>
    <x v="0"/>
    <s v=""/>
    <m/>
    <x v="9"/>
    <s v="MOVILIDAD SERVICIO LOCAL"/>
    <n v="130"/>
    <n v="130"/>
    <m/>
    <n v="130"/>
    <n v="130"/>
    <m/>
    <m/>
    <m/>
    <m/>
    <m/>
    <m/>
    <m/>
    <x v="494"/>
    <m/>
    <m/>
    <m/>
    <n v="520"/>
    <m/>
    <s v=""/>
    <s v="SI"/>
    <s v="X"/>
    <m/>
    <m/>
  </r>
  <r>
    <x v="614"/>
    <s v="2820"/>
    <s v="Gerencia de Planeamiento y Control de Gestión"/>
    <s v="Desarrollo Organizacional"/>
    <s v=""/>
    <s v="2820"/>
    <s v="Gerencia de Planeamiento y Control de Gestión"/>
    <s v="Desarrollo Organizacional"/>
    <s v=""/>
    <x v="14"/>
    <s v="servicios"/>
    <s v="Alta"/>
    <s v="MOVILIDAD SERVICIO LOCAL "/>
    <s v="NO"/>
    <x v="2"/>
    <s v="OEI 8: Optimizar la eficiencia de los procesos"/>
    <s v="Contratación"/>
    <s v="No Significativa"/>
    <s v="SI"/>
    <x v="0"/>
    <s v="12"/>
    <x v="14"/>
    <d v="2023-12-31T00:00:00"/>
    <s v="Luis Eduardo Salazar Flores"/>
    <s v="996 355 898"/>
    <s v="SI"/>
    <s v="No Asignado"/>
    <s v=""/>
    <x v="0"/>
    <s v=""/>
    <m/>
    <x v="9"/>
    <s v="MOVILIDAD SERVICIO LOCAL"/>
    <m/>
    <m/>
    <n v="130"/>
    <m/>
    <m/>
    <m/>
    <m/>
    <n v="650"/>
    <m/>
    <m/>
    <m/>
    <m/>
    <x v="374"/>
    <m/>
    <m/>
    <m/>
    <n v="780"/>
    <m/>
    <s v=""/>
    <s v="SI"/>
    <s v=""/>
    <m/>
    <s v="7700"/>
  </r>
  <r>
    <x v="615"/>
    <s v="2820"/>
    <s v="Gerencia de Planeamiento y Control de Gestión"/>
    <s v="Desarrollo Organizacional"/>
    <s v=""/>
    <s v="2820"/>
    <s v="Gerencia de Planeamiento y Control de Gestión"/>
    <s v="Desarrollo Organizacional"/>
    <s v=""/>
    <x v="450"/>
    <s v="servicios"/>
    <s v="Muy Alta"/>
    <s v="CONSULTORIAS OTRAS"/>
    <s v="NO"/>
    <x v="0"/>
    <s v="OEI 8: Optimizar la eficiencia de los procesos"/>
    <s v="Contratación"/>
    <s v="No Significativa"/>
    <s v="NO"/>
    <x v="4"/>
    <s v="7"/>
    <x v="3"/>
    <d v="2023-12-31T00:00:00"/>
    <s v="Luis Eduardo Salazar Flores"/>
    <s v="996 355 898"/>
    <s v="SI"/>
    <s v="No Asignado"/>
    <s v=""/>
    <x v="0"/>
    <s v=""/>
    <m/>
    <x v="87"/>
    <s v="CONSULTORÍAS OTRAS"/>
    <m/>
    <m/>
    <m/>
    <m/>
    <m/>
    <n v="250000"/>
    <m/>
    <m/>
    <n v="125000"/>
    <m/>
    <m/>
    <n v="125000"/>
    <x v="89"/>
    <m/>
    <m/>
    <m/>
    <n v="500000"/>
    <n v="1"/>
    <n v="500000"/>
    <s v="SI"/>
    <s v=""/>
    <m/>
    <s v="7700"/>
  </r>
  <r>
    <x v="616"/>
    <s v="2820"/>
    <s v="Gerencia de Planeamiento y Control de Gestión"/>
    <s v="Desarrollo Organizacional"/>
    <s v=""/>
    <s v="2820"/>
    <s v="Gerencia de Planeamiento y Control de Gestión"/>
    <s v="Desarrollo Organizacional"/>
    <s v=""/>
    <x v="349"/>
    <s v="servicios"/>
    <s v="Alta"/>
    <s v="LOCADORES DE SERVICIOS"/>
    <s v="NO"/>
    <x v="2"/>
    <s v="OEI 8: Optimizar la eficiencia de los procesos"/>
    <s v="Contratación"/>
    <s v="No Significativa"/>
    <s v="NO"/>
    <x v="0"/>
    <s v="12"/>
    <x v="14"/>
    <d v="2023-12-31T00:00:00"/>
    <s v="Luis Eduardo Salazar Flores"/>
    <s v="996 355 898"/>
    <s v="SI"/>
    <s v="No Asignado"/>
    <s v=""/>
    <x v="0"/>
    <s v=""/>
    <m/>
    <x v="79"/>
    <s v="OTROS SERVICIOS - LOCADORES DE SERVICIOS (SNP)"/>
    <n v="30000"/>
    <n v="30000"/>
    <n v="30000"/>
    <n v="30000"/>
    <n v="30000"/>
    <n v="30000"/>
    <n v="30000"/>
    <n v="30000"/>
    <n v="30000"/>
    <n v="30000"/>
    <n v="30000"/>
    <n v="30000"/>
    <x v="90"/>
    <m/>
    <m/>
    <m/>
    <n v="360000"/>
    <n v="3"/>
    <n v="120000"/>
    <s v="SI"/>
    <s v=""/>
    <m/>
    <s v="7700"/>
  </r>
  <r>
    <x v="617"/>
    <s v="2810"/>
    <s v="Gerencia de Planeamiento y Control de Gestión"/>
    <s v="Planeamiento"/>
    <s v=""/>
    <s v="2810"/>
    <s v="Gerencia de Planeamiento y Control de Gestión"/>
    <s v="Planeamiento"/>
    <s v=""/>
    <x v="349"/>
    <s v="servicios"/>
    <s v="Alta"/>
    <s v="LOCADORES DE SERVICIOS"/>
    <s v="NO"/>
    <x v="2"/>
    <s v="OEI 8: Optimizar la eficiencia de los procesos"/>
    <s v="Contratación"/>
    <s v="No Significativa"/>
    <s v="NO"/>
    <x v="0"/>
    <s v="6"/>
    <x v="14"/>
    <d v="2023-06-30T00:00:00"/>
    <s v="Luis Eduardo Salazar Flores"/>
    <s v="996 355 898"/>
    <s v="NO"/>
    <s v="No Asignado"/>
    <s v=""/>
    <x v="0"/>
    <s v=""/>
    <m/>
    <x v="79"/>
    <s v="OTROS SERVICIOS - LOCADORES DE SERVICIOS (SNP)"/>
    <n v="18400"/>
    <n v="18400"/>
    <n v="18400"/>
    <n v="18400"/>
    <n v="18400"/>
    <n v="18400"/>
    <m/>
    <m/>
    <m/>
    <m/>
    <m/>
    <m/>
    <x v="495"/>
    <m/>
    <m/>
    <m/>
    <n v="110400"/>
    <n v="3"/>
    <n v="36800"/>
    <s v="SI"/>
    <s v="X"/>
    <m/>
    <m/>
  </r>
  <r>
    <x v="618"/>
    <s v="2810"/>
    <s v="Gerencia de Planeamiento y Control de Gestión"/>
    <s v="Planeamiento"/>
    <s v=""/>
    <s v="2810"/>
    <s v="Gerencia de Planeamiento y Control de Gestión"/>
    <s v="Planeamiento"/>
    <s v=""/>
    <x v="451"/>
    <s v="servicios"/>
    <s v="Muy Alta"/>
    <s v="CONSULTORIAS OTRAS"/>
    <s v="NO"/>
    <x v="0"/>
    <s v="OEI 5: Masificar el acceso y uso de los canales alternos"/>
    <s v="Contratación"/>
    <s v="No Significativa"/>
    <s v="NO"/>
    <x v="4"/>
    <s v="7"/>
    <x v="3"/>
    <d v="2023-12-31T00:00:00"/>
    <s v="Luis Eduardo Salazar Flores"/>
    <s v="996 355 898"/>
    <s v="SI"/>
    <s v="No Asignado"/>
    <s v=""/>
    <x v="0"/>
    <s v=""/>
    <m/>
    <x v="87"/>
    <s v="CONSULTORÍAS OTRAS"/>
    <m/>
    <m/>
    <m/>
    <m/>
    <m/>
    <m/>
    <m/>
    <m/>
    <n v="50000"/>
    <m/>
    <m/>
    <n v="50000"/>
    <x v="332"/>
    <m/>
    <m/>
    <m/>
    <n v="100000"/>
    <n v="1"/>
    <n v="100000"/>
    <s v="SI"/>
    <s v=""/>
    <m/>
    <s v="7700"/>
  </r>
  <r>
    <x v="619"/>
    <s v="2810"/>
    <s v="Gerencia de Planeamiento y Control de Gestión"/>
    <s v="Planeamiento"/>
    <s v=""/>
    <s v="2810"/>
    <s v="Gerencia de Planeamiento y Control de Gestión"/>
    <s v="Planeamiento"/>
    <s v=""/>
    <x v="452"/>
    <s v="servicios"/>
    <s v="Muy Alta"/>
    <s v="CONSULTORIAS OTRAS"/>
    <s v="NO"/>
    <x v="0"/>
    <s v="OEI 9: Mejorar la gestión de los proyectos"/>
    <s v="Contratación"/>
    <s v="No Significativa"/>
    <s v="NO"/>
    <x v="4"/>
    <s v="7"/>
    <x v="3"/>
    <d v="2023-12-31T00:00:00"/>
    <s v="Luis Eduardo Salazar Flores"/>
    <s v="996 355 898"/>
    <s v="SI"/>
    <s v="No Asignado"/>
    <s v=""/>
    <x v="0"/>
    <s v=""/>
    <m/>
    <x v="87"/>
    <s v="CONSULTORÍAS OTRAS"/>
    <m/>
    <m/>
    <m/>
    <m/>
    <m/>
    <m/>
    <m/>
    <m/>
    <n v="50000"/>
    <m/>
    <m/>
    <n v="50000"/>
    <x v="332"/>
    <m/>
    <m/>
    <m/>
    <n v="100000"/>
    <n v="1"/>
    <n v="100000"/>
    <s v="SI"/>
    <s v=""/>
    <m/>
    <s v="7700"/>
  </r>
  <r>
    <x v="620"/>
    <s v="2820"/>
    <s v="Gerencia de Planeamiento y Control de Gestión"/>
    <s v="Desarrollo Organizacional"/>
    <s v=""/>
    <s v="2820"/>
    <s v="Gerencia de Planeamiento y Control de Gestión"/>
    <s v="Desarrollo Organizacional"/>
    <s v=""/>
    <x v="349"/>
    <s v="servicios"/>
    <s v="Alta"/>
    <s v="LOCADORES DE SERVICIOS"/>
    <s v="NO"/>
    <x v="2"/>
    <s v="OEI 8: Optimizar la eficiencia de los procesos"/>
    <s v="Contratación"/>
    <s v="No Significativa"/>
    <s v="NO"/>
    <x v="0"/>
    <s v="12"/>
    <x v="14"/>
    <d v="2023-12-31T00:00:00"/>
    <s v="Luis Eduardo Salazar Flores"/>
    <s v="996 355 898"/>
    <s v="SI"/>
    <s v="No Asignado"/>
    <s v=""/>
    <x v="0"/>
    <s v=""/>
    <m/>
    <x v="79"/>
    <s v="OTROS SERVICIOS - LOCADORES DE SERVICIOS (SNP)"/>
    <n v="1000"/>
    <n v="1000"/>
    <n v="1000"/>
    <n v="1000"/>
    <n v="1000"/>
    <n v="1000"/>
    <n v="1000"/>
    <n v="1000"/>
    <n v="1000"/>
    <n v="1000"/>
    <n v="1000"/>
    <n v="1000"/>
    <x v="496"/>
    <m/>
    <m/>
    <m/>
    <n v="12000"/>
    <n v="3"/>
    <n v="4000"/>
    <s v="SI"/>
    <s v="X"/>
    <s v="x"/>
    <s v="7700"/>
  </r>
  <r>
    <x v="621"/>
    <s v="2840"/>
    <s v="Gerencia de Planeamiento y Control de Gestión"/>
    <s v="Gestión de la Calidad"/>
    <m/>
    <m/>
    <m/>
    <m/>
    <m/>
    <x v="376"/>
    <s v="servicios"/>
    <m/>
    <m/>
    <m/>
    <x v="1"/>
    <m/>
    <m/>
    <m/>
    <m/>
    <x v="1"/>
    <m/>
    <x v="1"/>
    <m/>
    <m/>
    <m/>
    <s v="SI"/>
    <m/>
    <m/>
    <x v="3"/>
    <m/>
    <m/>
    <x v="7"/>
    <s v="REPUBLICA "/>
    <m/>
    <m/>
    <m/>
    <m/>
    <m/>
    <m/>
    <n v="7750"/>
    <m/>
    <m/>
    <m/>
    <m/>
    <m/>
    <x v="497"/>
    <m/>
    <m/>
    <m/>
    <n v="7750"/>
    <m/>
    <s v=""/>
    <m/>
    <s v="X"/>
    <s v="x"/>
    <s v="7700"/>
  </r>
  <r>
    <x v="621"/>
    <s v="2840"/>
    <s v="Gerencia de Planeamiento y Control de Gestión"/>
    <s v="Gestión de la Calidad"/>
    <m/>
    <m/>
    <m/>
    <m/>
    <m/>
    <x v="376"/>
    <s v="servicios"/>
    <m/>
    <m/>
    <m/>
    <x v="1"/>
    <m/>
    <m/>
    <m/>
    <m/>
    <x v="1"/>
    <m/>
    <x v="1"/>
    <m/>
    <m/>
    <m/>
    <s v="NO"/>
    <m/>
    <m/>
    <x v="3"/>
    <m/>
    <m/>
    <x v="7"/>
    <s v="REPUBLICA "/>
    <m/>
    <m/>
    <m/>
    <m/>
    <m/>
    <m/>
    <n v="9810"/>
    <m/>
    <m/>
    <m/>
    <m/>
    <m/>
    <x v="498"/>
    <m/>
    <m/>
    <m/>
    <n v="7750"/>
    <m/>
    <s v=""/>
    <m/>
    <s v="X"/>
    <s v="x"/>
    <s v="7700"/>
  </r>
  <r>
    <x v="622"/>
    <s v="2820"/>
    <s v="Gerencia de Planeamiento y Control de Gestión"/>
    <s v="Desarrollo Organizacional"/>
    <m/>
    <m/>
    <m/>
    <m/>
    <m/>
    <x v="376"/>
    <s v="servicios"/>
    <m/>
    <m/>
    <m/>
    <x v="1"/>
    <m/>
    <m/>
    <m/>
    <m/>
    <x v="1"/>
    <m/>
    <x v="1"/>
    <m/>
    <m/>
    <m/>
    <s v="SI"/>
    <m/>
    <m/>
    <x v="3"/>
    <m/>
    <m/>
    <x v="7"/>
    <s v="REPUBLICA "/>
    <m/>
    <m/>
    <m/>
    <m/>
    <m/>
    <m/>
    <m/>
    <n v="5150"/>
    <m/>
    <m/>
    <m/>
    <m/>
    <x v="499"/>
    <m/>
    <m/>
    <m/>
    <n v="5150"/>
    <m/>
    <s v=""/>
    <m/>
    <s v="X"/>
    <s v="x"/>
    <s v="7700"/>
  </r>
  <r>
    <x v="623"/>
    <s v="2840"/>
    <s v="Gerencia de Planeamiento y Control de Gestión"/>
    <s v="Gestión de la Calidad"/>
    <m/>
    <m/>
    <m/>
    <m/>
    <m/>
    <x v="353"/>
    <s v="servicios"/>
    <m/>
    <m/>
    <m/>
    <x v="1"/>
    <m/>
    <m/>
    <m/>
    <m/>
    <x v="1"/>
    <m/>
    <x v="1"/>
    <m/>
    <m/>
    <m/>
    <s v="SI"/>
    <m/>
    <m/>
    <x v="3"/>
    <m/>
    <m/>
    <x v="8"/>
    <s v="VIATICOS REPUBLICA"/>
    <m/>
    <m/>
    <m/>
    <m/>
    <m/>
    <m/>
    <n v="5040"/>
    <m/>
    <m/>
    <m/>
    <m/>
    <m/>
    <x v="306"/>
    <m/>
    <m/>
    <m/>
    <n v="5040"/>
    <m/>
    <s v=""/>
    <m/>
    <s v="X"/>
    <s v="x"/>
    <s v="7700"/>
  </r>
  <r>
    <x v="623"/>
    <s v="2840"/>
    <s v="Gerencia de Planeamiento y Control de Gestión"/>
    <s v="Gestión de la Calidad"/>
    <m/>
    <m/>
    <m/>
    <m/>
    <m/>
    <x v="353"/>
    <s v="servicios"/>
    <m/>
    <m/>
    <m/>
    <x v="1"/>
    <m/>
    <m/>
    <m/>
    <m/>
    <x v="1"/>
    <m/>
    <x v="1"/>
    <m/>
    <m/>
    <m/>
    <s v="NO"/>
    <m/>
    <m/>
    <x v="3"/>
    <m/>
    <m/>
    <x v="8"/>
    <s v="VIATICOS REPUBLICA"/>
    <m/>
    <m/>
    <m/>
    <m/>
    <m/>
    <m/>
    <n v="5880"/>
    <m/>
    <m/>
    <m/>
    <m/>
    <m/>
    <x v="500"/>
    <m/>
    <m/>
    <m/>
    <n v="5880"/>
    <m/>
    <s v=""/>
    <m/>
    <s v="X"/>
    <s v="x"/>
    <s v="7700"/>
  </r>
  <r>
    <x v="624"/>
    <s v="2820"/>
    <s v="Gerencia de Planeamiento y Control de Gestión"/>
    <s v="Desarrollo Organizacional"/>
    <m/>
    <m/>
    <m/>
    <m/>
    <m/>
    <x v="353"/>
    <s v="servicios"/>
    <m/>
    <m/>
    <m/>
    <x v="1"/>
    <m/>
    <m/>
    <m/>
    <m/>
    <x v="1"/>
    <m/>
    <x v="1"/>
    <m/>
    <m/>
    <m/>
    <s v="SI"/>
    <m/>
    <m/>
    <x v="3"/>
    <m/>
    <m/>
    <x v="8"/>
    <s v="VIATICOS REPUBLICA"/>
    <m/>
    <m/>
    <m/>
    <m/>
    <m/>
    <m/>
    <m/>
    <m/>
    <m/>
    <m/>
    <n v="2100"/>
    <m/>
    <x v="501"/>
    <m/>
    <m/>
    <m/>
    <n v="2100"/>
    <m/>
    <s v=""/>
    <m/>
    <s v="X"/>
    <s v="x"/>
    <s v="7700"/>
  </r>
  <r>
    <x v="624"/>
    <s v="2820"/>
    <s v="Gerencia de Planeamiento y Control de Gestión"/>
    <s v="Desarrollo Organizacional"/>
    <m/>
    <m/>
    <m/>
    <m/>
    <m/>
    <x v="353"/>
    <s v="servicios"/>
    <m/>
    <m/>
    <m/>
    <x v="1"/>
    <m/>
    <m/>
    <m/>
    <m/>
    <x v="1"/>
    <m/>
    <x v="1"/>
    <m/>
    <m/>
    <m/>
    <s v="NO"/>
    <m/>
    <m/>
    <x v="3"/>
    <m/>
    <m/>
    <x v="8"/>
    <s v="VIATICOS REPUBLICA"/>
    <m/>
    <m/>
    <m/>
    <m/>
    <m/>
    <m/>
    <m/>
    <m/>
    <m/>
    <m/>
    <n v="1680"/>
    <m/>
    <x v="23"/>
    <m/>
    <m/>
    <m/>
    <n v="1680"/>
    <m/>
    <s v=""/>
    <m/>
    <s v="X"/>
    <s v="x"/>
    <s v="7700"/>
  </r>
  <r>
    <x v="625"/>
    <s v="2820"/>
    <s v="Gerencia de Planeamiento y Control de Gestión"/>
    <s v="Desarrollo Organizacional"/>
    <m/>
    <m/>
    <m/>
    <m/>
    <m/>
    <x v="376"/>
    <s v="servicios"/>
    <m/>
    <m/>
    <m/>
    <x v="1"/>
    <m/>
    <m/>
    <m/>
    <m/>
    <x v="1"/>
    <m/>
    <x v="1"/>
    <m/>
    <m/>
    <m/>
    <s v="SI"/>
    <m/>
    <m/>
    <x v="3"/>
    <m/>
    <m/>
    <x v="7"/>
    <s v="REPUBLICA "/>
    <m/>
    <m/>
    <m/>
    <m/>
    <m/>
    <m/>
    <n v="1030"/>
    <m/>
    <m/>
    <m/>
    <m/>
    <m/>
    <x v="476"/>
    <m/>
    <m/>
    <m/>
    <n v="1030"/>
    <m/>
    <s v=""/>
    <m/>
    <s v="X"/>
    <s v="x"/>
    <s v="7700"/>
  </r>
  <r>
    <x v="625"/>
    <s v="2820"/>
    <s v="Gerencia de Planeamiento y Control de Gestión"/>
    <s v="Desarrollo Organizacional"/>
    <m/>
    <m/>
    <m/>
    <m/>
    <m/>
    <x v="376"/>
    <s v="servicios"/>
    <m/>
    <m/>
    <m/>
    <x v="1"/>
    <m/>
    <m/>
    <m/>
    <m/>
    <x v="1"/>
    <m/>
    <x v="1"/>
    <m/>
    <m/>
    <m/>
    <s v="NO"/>
    <m/>
    <m/>
    <x v="3"/>
    <m/>
    <m/>
    <x v="7"/>
    <s v="REPUBLICA "/>
    <m/>
    <m/>
    <m/>
    <m/>
    <m/>
    <n v="4120"/>
    <m/>
    <m/>
    <m/>
    <m/>
    <m/>
    <m/>
    <x v="502"/>
    <m/>
    <m/>
    <m/>
    <n v="4120"/>
    <m/>
    <s v=""/>
    <m/>
    <s v="X"/>
    <s v="x"/>
    <s v="7700"/>
  </r>
  <r>
    <x v="626"/>
    <s v="2820"/>
    <s v="Gerencia de Planeamiento y Control de Gestión"/>
    <s v="Desarrollo Organizacional"/>
    <m/>
    <m/>
    <m/>
    <m/>
    <m/>
    <x v="353"/>
    <s v="servicios"/>
    <m/>
    <m/>
    <m/>
    <x v="1"/>
    <m/>
    <m/>
    <m/>
    <m/>
    <x v="1"/>
    <m/>
    <x v="1"/>
    <m/>
    <m/>
    <m/>
    <s v="SI"/>
    <m/>
    <m/>
    <x v="3"/>
    <m/>
    <m/>
    <x v="8"/>
    <s v="VIATICOS REPUBLICA"/>
    <m/>
    <m/>
    <m/>
    <m/>
    <m/>
    <n v="420"/>
    <m/>
    <m/>
    <m/>
    <m/>
    <m/>
    <m/>
    <x v="376"/>
    <m/>
    <m/>
    <m/>
    <n v="420"/>
    <m/>
    <s v=""/>
    <m/>
    <s v="X"/>
    <s v="x"/>
    <s v="7700"/>
  </r>
  <r>
    <x v="627"/>
    <s v="9700"/>
    <s v="Gerencia Red de Agencias"/>
    <s v=""/>
    <s v=""/>
    <s v=""/>
    <s v=""/>
    <s v=""/>
    <s v=""/>
    <x v="453"/>
    <s v="Bienes"/>
    <s v="Muy Alta"/>
    <s v="Adquisición de 300 maquinas contadoras electronicas de billetes"/>
    <s v="NO"/>
    <x v="0"/>
    <s v="OEI 7: Optimizar la eficiencia financiera"/>
    <s v="Contratación"/>
    <s v="Significativa"/>
    <s v="NO"/>
    <x v="4"/>
    <s v="36"/>
    <x v="4"/>
    <d v="2026-03-30T00:00:00"/>
    <s v="Felipe Segundo Alvarado Balarezo"/>
    <s v="999 778 024"/>
    <s v="NO"/>
    <s v="No Asignado"/>
    <s v=""/>
    <x v="0"/>
    <s v=""/>
    <m/>
    <x v="107"/>
    <s v="MÁQUINAS Y EQUIPOS DIVERSOS"/>
    <m/>
    <m/>
    <m/>
    <m/>
    <m/>
    <m/>
    <m/>
    <m/>
    <m/>
    <m/>
    <m/>
    <n v="2800000"/>
    <x v="503"/>
    <m/>
    <m/>
    <m/>
    <n v="2800000"/>
    <m/>
    <s v=""/>
    <s v="NO"/>
    <s v="Convocatoria en el 2023"/>
    <m/>
    <s v="9700"/>
  </r>
  <r>
    <x v="627"/>
    <s v="9700"/>
    <s v="Gerencia Red de Agencias"/>
    <s v=""/>
    <s v=""/>
    <s v=""/>
    <s v=""/>
    <s v=""/>
    <s v=""/>
    <x v="454"/>
    <s v="Bienes"/>
    <s v="Muy Alta"/>
    <s v="Adquisición de 300 maquinas contadoras electronicas de billetes"/>
    <s v="NO"/>
    <x v="2"/>
    <s v="OEI 7: Optimizar la eficiencia financiera"/>
    <s v="Contratación"/>
    <s v="Significativa"/>
    <s v="NO"/>
    <x v="4"/>
    <s v="36"/>
    <x v="4"/>
    <d v="2026-03-30T00:00:00"/>
    <s v="Felipe Segundo Alvarado Balarezo"/>
    <s v="999 778 024"/>
    <s v="SI"/>
    <s v="No Asignado"/>
    <s v=""/>
    <x v="0"/>
    <s v=""/>
    <m/>
    <x v="107"/>
    <s v="MÁQUINAS Y EQUIPOS DIVERSOS"/>
    <m/>
    <m/>
    <m/>
    <m/>
    <n v="3304000"/>
    <m/>
    <m/>
    <m/>
    <m/>
    <m/>
    <m/>
    <n v="1279400"/>
    <x v="504"/>
    <m/>
    <m/>
    <m/>
    <n v="4583400"/>
    <m/>
    <s v=""/>
    <s v="NO"/>
    <s v="X"/>
    <s v="x"/>
    <s v="9700"/>
  </r>
  <r>
    <x v="628"/>
    <s v="9701"/>
    <s v="Gerencia Red de Agencias"/>
    <m/>
    <m/>
    <m/>
    <m/>
    <m/>
    <m/>
    <x v="455"/>
    <m/>
    <m/>
    <m/>
    <m/>
    <x v="1"/>
    <m/>
    <m/>
    <m/>
    <m/>
    <x v="1"/>
    <m/>
    <x v="1"/>
    <m/>
    <s v="Felipe Segundo Alvarado Balarezo"/>
    <s v="1000 778 024"/>
    <s v="SI"/>
    <m/>
    <m/>
    <x v="3"/>
    <m/>
    <m/>
    <x v="108"/>
    <s v="ADMINISTRACION DE OFICINAS ESPECIALES"/>
    <n v="903816"/>
    <n v="903816"/>
    <n v="903816"/>
    <n v="903816"/>
    <n v="903816"/>
    <n v="903816"/>
    <n v="903816"/>
    <n v="903816"/>
    <n v="903816"/>
    <n v="903816"/>
    <n v="625184"/>
    <n v="0"/>
    <x v="505"/>
    <m/>
    <m/>
    <m/>
    <n v="9663344"/>
    <m/>
    <s v=""/>
    <m/>
    <s v="X"/>
    <s v="x"/>
    <s v="9700"/>
  </r>
  <r>
    <x v="629"/>
    <s v="9702"/>
    <s v="Gerencia Red de Agencias"/>
    <m/>
    <m/>
    <m/>
    <m/>
    <m/>
    <m/>
    <x v="455"/>
    <m/>
    <m/>
    <m/>
    <m/>
    <x v="1"/>
    <m/>
    <m/>
    <m/>
    <m/>
    <x v="1"/>
    <m/>
    <x v="1"/>
    <m/>
    <s v="Felipe Segundo Alvarado Balarezo"/>
    <s v="1001 778 024"/>
    <s v="SI"/>
    <m/>
    <m/>
    <x v="3"/>
    <m/>
    <m/>
    <x v="108"/>
    <s v="ADMINISTRACION DE OFICINAS ESPECIALES"/>
    <n v="775145"/>
    <n v="775145"/>
    <n v="775145"/>
    <n v="775145"/>
    <n v="775145"/>
    <n v="775145"/>
    <n v="775145"/>
    <n v="775145"/>
    <n v="775145"/>
    <n v="775145"/>
    <n v="496514"/>
    <n v="0"/>
    <x v="506"/>
    <m/>
    <m/>
    <m/>
    <n v="8247964"/>
    <m/>
    <s v=""/>
    <m/>
    <s v="X"/>
    <s v="x"/>
    <s v="9700"/>
  </r>
  <r>
    <x v="630"/>
    <s v="9703"/>
    <s v="Gerencia Red de Agencias"/>
    <m/>
    <m/>
    <m/>
    <m/>
    <m/>
    <m/>
    <x v="14"/>
    <m/>
    <m/>
    <m/>
    <m/>
    <x v="1"/>
    <m/>
    <m/>
    <m/>
    <m/>
    <x v="1"/>
    <m/>
    <x v="1"/>
    <m/>
    <s v="Felipe Segundo Alvarado Balarezo"/>
    <s v="1002 778 024"/>
    <s v="SI"/>
    <m/>
    <m/>
    <x v="3"/>
    <m/>
    <m/>
    <x v="7"/>
    <s v="REPUBLICA "/>
    <m/>
    <m/>
    <n v="2010"/>
    <n v="3140"/>
    <n v="2010"/>
    <n v="2010"/>
    <m/>
    <m/>
    <m/>
    <m/>
    <m/>
    <m/>
    <x v="507"/>
    <m/>
    <m/>
    <m/>
    <n v="9170"/>
    <m/>
    <s v=""/>
    <m/>
    <s v="X"/>
    <s v="x"/>
    <s v="9700"/>
  </r>
  <r>
    <x v="631"/>
    <s v="7210"/>
    <s v="Gerencia Red de Agencias"/>
    <s v="Gestión del Cliente"/>
    <m/>
    <m/>
    <m/>
    <m/>
    <m/>
    <x v="456"/>
    <m/>
    <m/>
    <m/>
    <m/>
    <x v="1"/>
    <m/>
    <m/>
    <m/>
    <m/>
    <x v="1"/>
    <m/>
    <x v="1"/>
    <m/>
    <s v="Felipe Segundo Alvarado Balarezo"/>
    <s v="1003 778 024"/>
    <s v="SI"/>
    <m/>
    <m/>
    <x v="3"/>
    <m/>
    <m/>
    <x v="7"/>
    <s v="REPUBLICA "/>
    <m/>
    <m/>
    <n v="1130"/>
    <n v="1130"/>
    <n v="2260"/>
    <m/>
    <m/>
    <m/>
    <m/>
    <m/>
    <m/>
    <m/>
    <x v="508"/>
    <m/>
    <m/>
    <m/>
    <n v="4520"/>
    <m/>
    <s v=""/>
    <m/>
    <s v="X"/>
    <s v="x"/>
    <s v="9700"/>
  </r>
  <r>
    <x v="632"/>
    <s v="9705"/>
    <s v="Gerencia Red de Agencias"/>
    <m/>
    <m/>
    <m/>
    <m/>
    <m/>
    <m/>
    <x v="14"/>
    <m/>
    <m/>
    <m/>
    <m/>
    <x v="1"/>
    <m/>
    <m/>
    <m/>
    <m/>
    <x v="1"/>
    <m/>
    <x v="1"/>
    <m/>
    <s v="Felipe Segundo Alvarado Balarezo"/>
    <s v="1004 778 024"/>
    <s v="SI"/>
    <m/>
    <m/>
    <x v="3"/>
    <m/>
    <m/>
    <x v="7"/>
    <s v="REPUBLICA "/>
    <m/>
    <m/>
    <m/>
    <m/>
    <m/>
    <m/>
    <n v="3140"/>
    <n v="1250"/>
    <n v="0"/>
    <n v="0"/>
    <n v="0"/>
    <m/>
    <x v="509"/>
    <m/>
    <m/>
    <m/>
    <n v="4390"/>
    <m/>
    <s v=""/>
    <m/>
    <s v="X"/>
    <s v="x"/>
    <s v="9700"/>
  </r>
  <r>
    <x v="633"/>
    <s v="9706"/>
    <s v="Gerencia Red de Agencias"/>
    <m/>
    <m/>
    <m/>
    <m/>
    <m/>
    <m/>
    <x v="14"/>
    <m/>
    <m/>
    <m/>
    <m/>
    <x v="1"/>
    <m/>
    <m/>
    <m/>
    <m/>
    <x v="1"/>
    <m/>
    <x v="1"/>
    <m/>
    <s v="Felipe Segundo Alvarado Balarezo"/>
    <s v="1005 778 024"/>
    <s v="SI"/>
    <m/>
    <m/>
    <x v="3"/>
    <m/>
    <m/>
    <x v="8"/>
    <s v="VIATICOS REPUBLICA"/>
    <m/>
    <m/>
    <n v="850"/>
    <n v="1490"/>
    <n v="850"/>
    <n v="850"/>
    <m/>
    <m/>
    <m/>
    <m/>
    <m/>
    <m/>
    <x v="510"/>
    <m/>
    <m/>
    <m/>
    <n v="4040"/>
    <m/>
    <s v=""/>
    <m/>
    <s v="X"/>
    <s v="x"/>
    <s v="9700"/>
  </r>
  <r>
    <x v="634"/>
    <s v="9707"/>
    <s v="Gerencia Red de Agencias"/>
    <m/>
    <m/>
    <m/>
    <m/>
    <m/>
    <m/>
    <x v="14"/>
    <m/>
    <m/>
    <m/>
    <m/>
    <x v="1"/>
    <m/>
    <m/>
    <m/>
    <m/>
    <x v="1"/>
    <m/>
    <x v="1"/>
    <m/>
    <s v="Felipe Segundo Alvarado Balarezo"/>
    <s v="1006 778 024"/>
    <s v="SI"/>
    <m/>
    <m/>
    <x v="3"/>
    <m/>
    <m/>
    <x v="8"/>
    <s v="VIATICOS REPUBLICA"/>
    <m/>
    <m/>
    <m/>
    <m/>
    <m/>
    <m/>
    <n v="1490"/>
    <n v="640"/>
    <n v="850"/>
    <n v="640"/>
    <n v="20"/>
    <m/>
    <x v="511"/>
    <m/>
    <m/>
    <m/>
    <n v="3640"/>
    <m/>
    <s v=""/>
    <m/>
    <s v="X"/>
    <s v="x"/>
    <s v="9700"/>
  </r>
  <r>
    <x v="635"/>
    <s v="7210"/>
    <s v="Gerencia Red de Agencias"/>
    <s v="Gestión del Cliente"/>
    <m/>
    <m/>
    <m/>
    <m/>
    <m/>
    <x v="456"/>
    <m/>
    <m/>
    <m/>
    <m/>
    <x v="1"/>
    <m/>
    <m/>
    <m/>
    <m/>
    <x v="1"/>
    <m/>
    <x v="1"/>
    <m/>
    <s v="Felipe Segundo Alvarado Balarezo"/>
    <s v="1007 778 024"/>
    <s v="SI"/>
    <m/>
    <m/>
    <x v="3"/>
    <m/>
    <m/>
    <x v="7"/>
    <s v="REPUBLICA "/>
    <m/>
    <m/>
    <m/>
    <m/>
    <m/>
    <m/>
    <n v="1130"/>
    <n v="1130"/>
    <m/>
    <m/>
    <m/>
    <m/>
    <x v="512"/>
    <m/>
    <m/>
    <m/>
    <n v="2260"/>
    <m/>
    <s v=""/>
    <m/>
    <s v="X"/>
    <s v="x"/>
    <s v="9700"/>
  </r>
  <r>
    <x v="636"/>
    <s v="9709"/>
    <s v="Gerencia Red de Agencias"/>
    <m/>
    <m/>
    <m/>
    <m/>
    <m/>
    <m/>
    <x v="14"/>
    <m/>
    <m/>
    <m/>
    <m/>
    <x v="1"/>
    <m/>
    <m/>
    <m/>
    <m/>
    <x v="1"/>
    <m/>
    <x v="1"/>
    <m/>
    <s v="Felipe Segundo Alvarado Balarezo"/>
    <s v="1008 778 024"/>
    <s v="SI"/>
    <m/>
    <m/>
    <x v="3"/>
    <m/>
    <m/>
    <x v="9"/>
    <s v="MOVILIDAD SERVICIO LOCAL"/>
    <m/>
    <m/>
    <n v="240"/>
    <n v="360"/>
    <n v="240"/>
    <n v="240"/>
    <m/>
    <m/>
    <m/>
    <m/>
    <m/>
    <m/>
    <x v="475"/>
    <m/>
    <m/>
    <m/>
    <n v="1080"/>
    <m/>
    <s v=""/>
    <m/>
    <s v="X"/>
    <s v="x"/>
    <s v="9700"/>
  </r>
  <r>
    <x v="637"/>
    <s v="7210"/>
    <s v="Gerencia Red de Agencias"/>
    <s v="Gestión del Cliente"/>
    <m/>
    <m/>
    <m/>
    <m/>
    <m/>
    <x v="456"/>
    <m/>
    <m/>
    <m/>
    <m/>
    <x v="1"/>
    <m/>
    <m/>
    <m/>
    <m/>
    <x v="1"/>
    <m/>
    <x v="1"/>
    <m/>
    <s v="Felipe Segundo Alvarado Balarezo"/>
    <s v="1009 778 024"/>
    <s v="SI"/>
    <m/>
    <m/>
    <x v="3"/>
    <m/>
    <m/>
    <x v="8"/>
    <s v="VIATICOS REPUBLICA"/>
    <m/>
    <m/>
    <n v="260"/>
    <n v="260"/>
    <n v="470"/>
    <m/>
    <m/>
    <m/>
    <m/>
    <m/>
    <m/>
    <m/>
    <x v="513"/>
    <m/>
    <m/>
    <m/>
    <n v="990"/>
    <m/>
    <s v=""/>
    <m/>
    <s v="X"/>
    <s v="x"/>
    <s v="9700"/>
  </r>
  <r>
    <x v="638"/>
    <s v="9711"/>
    <s v="Gerencia Red de Agencias"/>
    <m/>
    <m/>
    <m/>
    <m/>
    <m/>
    <m/>
    <x v="14"/>
    <m/>
    <m/>
    <m/>
    <m/>
    <x v="1"/>
    <m/>
    <m/>
    <m/>
    <m/>
    <x v="1"/>
    <m/>
    <x v="1"/>
    <m/>
    <s v="Felipe Segundo Alvarado Balarezo"/>
    <s v="1010 778 024"/>
    <s v="SI"/>
    <m/>
    <m/>
    <x v="3"/>
    <m/>
    <m/>
    <x v="9"/>
    <s v="MOVILIDAD SERVICIO LOCAL"/>
    <m/>
    <m/>
    <m/>
    <m/>
    <m/>
    <m/>
    <n v="360"/>
    <n v="240"/>
    <n v="120"/>
    <n v="0"/>
    <n v="0"/>
    <m/>
    <x v="9"/>
    <m/>
    <m/>
    <m/>
    <n v="720"/>
    <m/>
    <s v=""/>
    <m/>
    <s v="X"/>
    <s v="x"/>
    <s v="9700"/>
  </r>
  <r>
    <x v="639"/>
    <s v="7210"/>
    <s v="Gerencia Red de Agencias"/>
    <s v="Gestión del Cliente"/>
    <m/>
    <m/>
    <m/>
    <m/>
    <m/>
    <x v="456"/>
    <m/>
    <m/>
    <m/>
    <m/>
    <x v="1"/>
    <m/>
    <m/>
    <m/>
    <m/>
    <x v="1"/>
    <m/>
    <x v="1"/>
    <m/>
    <s v="Felipe Segundo Alvarado Balarezo"/>
    <s v="1011 778 024"/>
    <s v="SI"/>
    <m/>
    <m/>
    <x v="3"/>
    <m/>
    <m/>
    <x v="9"/>
    <s v="MOVILIDAD SERVICIO LOCAL"/>
    <m/>
    <m/>
    <n v="120"/>
    <n v="120"/>
    <n v="240"/>
    <m/>
    <m/>
    <m/>
    <m/>
    <m/>
    <m/>
    <m/>
    <x v="462"/>
    <m/>
    <m/>
    <m/>
    <n v="480"/>
    <m/>
    <s v=""/>
    <m/>
    <s v="X"/>
    <s v="x"/>
    <s v="9700"/>
  </r>
  <r>
    <x v="640"/>
    <s v="7210"/>
    <s v="Gerencia Red de Agencias"/>
    <s v="Gestión del Cliente"/>
    <m/>
    <m/>
    <m/>
    <m/>
    <m/>
    <x v="456"/>
    <m/>
    <m/>
    <m/>
    <m/>
    <x v="1"/>
    <m/>
    <m/>
    <m/>
    <m/>
    <x v="1"/>
    <m/>
    <x v="1"/>
    <m/>
    <s v="Felipe Segundo Alvarado Balarezo"/>
    <s v="1012 778 024"/>
    <s v="SI"/>
    <m/>
    <m/>
    <x v="3"/>
    <m/>
    <m/>
    <x v="8"/>
    <s v="VIATICOS REPUBLICA"/>
    <m/>
    <m/>
    <m/>
    <m/>
    <m/>
    <m/>
    <n v="210"/>
    <n v="210"/>
    <m/>
    <m/>
    <m/>
    <m/>
    <x v="376"/>
    <m/>
    <m/>
    <m/>
    <n v="420"/>
    <m/>
    <s v=""/>
    <m/>
    <s v="X"/>
    <s v="x"/>
    <s v="9700"/>
  </r>
  <r>
    <x v="641"/>
    <s v="9714"/>
    <s v="Gerencia Red de Agencias"/>
    <m/>
    <m/>
    <m/>
    <m/>
    <m/>
    <m/>
    <x v="14"/>
    <m/>
    <m/>
    <m/>
    <m/>
    <x v="1"/>
    <m/>
    <m/>
    <m/>
    <m/>
    <x v="1"/>
    <m/>
    <x v="1"/>
    <m/>
    <s v="Felipe Segundo Alvarado Balarezo"/>
    <s v="1013 778 024"/>
    <s v="SI"/>
    <m/>
    <m/>
    <x v="3"/>
    <m/>
    <m/>
    <x v="9"/>
    <s v="MOVILIDAD SERVICIO LOCAL"/>
    <n v="60"/>
    <n v="60"/>
    <n v="60"/>
    <n v="60"/>
    <n v="60"/>
    <n v="60"/>
    <n v="0"/>
    <n v="0"/>
    <n v="0"/>
    <n v="0"/>
    <n v="0"/>
    <n v="0"/>
    <x v="410"/>
    <m/>
    <m/>
    <m/>
    <n v="360"/>
    <m/>
    <s v=""/>
    <m/>
    <s v="X"/>
    <s v="x"/>
    <s v="9700"/>
  </r>
  <r>
    <x v="642"/>
    <s v="7210"/>
    <s v="Gerencia Red de Agencias"/>
    <s v="Gestión del Cliente"/>
    <m/>
    <m/>
    <m/>
    <m/>
    <m/>
    <x v="456"/>
    <m/>
    <m/>
    <m/>
    <m/>
    <x v="1"/>
    <m/>
    <m/>
    <m/>
    <m/>
    <x v="1"/>
    <m/>
    <x v="1"/>
    <m/>
    <s v="Felipe Segundo Alvarado Balarezo"/>
    <s v="1014 778 024"/>
    <s v="SI"/>
    <m/>
    <m/>
    <x v="3"/>
    <m/>
    <m/>
    <x v="9"/>
    <s v="MOVILIDAD SERVICIO LOCAL"/>
    <m/>
    <m/>
    <m/>
    <m/>
    <m/>
    <m/>
    <n v="120"/>
    <n v="120"/>
    <m/>
    <m/>
    <m/>
    <m/>
    <x v="389"/>
    <m/>
    <m/>
    <m/>
    <n v="240"/>
    <m/>
    <s v=""/>
    <m/>
    <s v="X"/>
    <s v="x"/>
    <s v="9700"/>
  </r>
  <r>
    <x v="643"/>
    <s v="9716"/>
    <s v="Gerencia Red de Agencias"/>
    <m/>
    <m/>
    <m/>
    <m/>
    <m/>
    <m/>
    <x v="457"/>
    <m/>
    <m/>
    <m/>
    <m/>
    <x v="1"/>
    <m/>
    <m/>
    <m/>
    <m/>
    <x v="1"/>
    <m/>
    <x v="1"/>
    <m/>
    <s v="Felipe Segundo Alvarado Balarezo"/>
    <s v="1015 778 024"/>
    <s v="SI"/>
    <m/>
    <m/>
    <x v="3"/>
    <m/>
    <m/>
    <x v="108"/>
    <s v="ADMINISTRACION DE OFICINAS ESPECIALES"/>
    <m/>
    <n v="3033192"/>
    <n v="3033191"/>
    <m/>
    <m/>
    <m/>
    <m/>
    <m/>
    <m/>
    <m/>
    <m/>
    <m/>
    <x v="514"/>
    <m/>
    <m/>
    <m/>
    <n v="6066383"/>
    <m/>
    <s v=""/>
    <m/>
    <s v="X"/>
    <s v="x"/>
    <s v="9700"/>
  </r>
  <r>
    <x v="644"/>
    <s v="9717"/>
    <s v="Gerencia Red de Agencias"/>
    <m/>
    <m/>
    <m/>
    <m/>
    <m/>
    <m/>
    <x v="458"/>
    <m/>
    <m/>
    <m/>
    <m/>
    <x v="1"/>
    <m/>
    <m/>
    <m/>
    <m/>
    <x v="1"/>
    <m/>
    <x v="1"/>
    <m/>
    <s v="Felipe Segundo Alvarado Balarezo"/>
    <s v="1016 778 024"/>
    <s v="SI"/>
    <m/>
    <m/>
    <x v="3"/>
    <m/>
    <m/>
    <x v="50"/>
    <s v="OTROS SERVICIOS"/>
    <n v="1025000"/>
    <n v="1025000"/>
    <m/>
    <m/>
    <m/>
    <m/>
    <m/>
    <m/>
    <m/>
    <m/>
    <m/>
    <m/>
    <x v="515"/>
    <m/>
    <m/>
    <m/>
    <n v="2050000"/>
    <m/>
    <s v=""/>
    <m/>
    <s v="X"/>
    <s v="x"/>
    <s v="9700"/>
  </r>
  <r>
    <x v="645"/>
    <s v="9718"/>
    <s v="Gerencia Red de Agencias"/>
    <m/>
    <m/>
    <m/>
    <m/>
    <m/>
    <m/>
    <x v="459"/>
    <m/>
    <m/>
    <m/>
    <m/>
    <x v="1"/>
    <m/>
    <m/>
    <m/>
    <m/>
    <x v="1"/>
    <m/>
    <x v="1"/>
    <m/>
    <s v="Felipe Segundo Alvarado Balarezo"/>
    <s v="1017 778 024"/>
    <s v="SI"/>
    <m/>
    <m/>
    <x v="3"/>
    <m/>
    <m/>
    <x v="108"/>
    <s v="ADMINISTRACION DE OFICINAS ESPECIALES"/>
    <m/>
    <m/>
    <m/>
    <m/>
    <m/>
    <m/>
    <m/>
    <m/>
    <m/>
    <m/>
    <n v="3033192"/>
    <n v="3033191"/>
    <x v="514"/>
    <m/>
    <m/>
    <m/>
    <n v="6066383"/>
    <m/>
    <s v=""/>
    <m/>
    <s v="X"/>
    <s v="x"/>
    <s v="9700"/>
  </r>
  <r>
    <x v="646"/>
    <s v="9719"/>
    <s v="Gerencia Red de Agencias"/>
    <m/>
    <m/>
    <m/>
    <m/>
    <m/>
    <m/>
    <x v="460"/>
    <m/>
    <m/>
    <m/>
    <m/>
    <x v="1"/>
    <m/>
    <m/>
    <m/>
    <m/>
    <x v="1"/>
    <m/>
    <x v="1"/>
    <m/>
    <s v="Felipe Segundo Alvarado Balarezo"/>
    <s v="1018 778 024"/>
    <s v="SI"/>
    <m/>
    <m/>
    <x v="3"/>
    <m/>
    <m/>
    <x v="50"/>
    <s v="OTROS SERVICIOS"/>
    <m/>
    <m/>
    <m/>
    <m/>
    <m/>
    <m/>
    <m/>
    <m/>
    <m/>
    <m/>
    <n v="1025000"/>
    <n v="1025000"/>
    <x v="515"/>
    <m/>
    <m/>
    <m/>
    <n v="2050000"/>
    <m/>
    <s v=""/>
    <m/>
    <s v="X"/>
    <s v="x"/>
    <s v="9700"/>
  </r>
  <r>
    <x v="647"/>
    <s v="3100"/>
    <s v="Gerencia de Operaciones"/>
    <m/>
    <m/>
    <m/>
    <m/>
    <m/>
    <m/>
    <x v="461"/>
    <s v="Bienes"/>
    <s v="Moderada"/>
    <s v="Adquisicion Lecto clasificadora cheques"/>
    <s v="NO"/>
    <x v="2"/>
    <m/>
    <m/>
    <m/>
    <m/>
    <x v="1"/>
    <m/>
    <x v="1"/>
    <m/>
    <s v="Raquel Elizabeth Vargas Rios"/>
    <s v="992 673 708"/>
    <s v="SI"/>
    <m/>
    <m/>
    <x v="3"/>
    <m/>
    <m/>
    <x v="5"/>
    <s v="MAQUINARIAS"/>
    <m/>
    <m/>
    <m/>
    <m/>
    <m/>
    <m/>
    <m/>
    <m/>
    <m/>
    <n v="1500000"/>
    <m/>
    <m/>
    <x v="24"/>
    <m/>
    <m/>
    <m/>
    <n v="1500000"/>
    <m/>
    <s v=""/>
    <m/>
    <s v="DESESTIMADO"/>
    <m/>
    <s v="3100"/>
  </r>
  <r>
    <x v="648"/>
    <s v="3100"/>
    <s v="Gerencia de Operaciones"/>
    <m/>
    <m/>
    <m/>
    <m/>
    <m/>
    <m/>
    <x v="462"/>
    <s v="servicios"/>
    <s v="Moderada"/>
    <s v="Gastos Notariales"/>
    <s v="NO"/>
    <x v="2"/>
    <m/>
    <m/>
    <m/>
    <s v="SI"/>
    <x v="1"/>
    <m/>
    <x v="1"/>
    <m/>
    <s v="Raquel Elizabeth Vargas Rios"/>
    <s v="992 673 708"/>
    <s v="SI"/>
    <m/>
    <m/>
    <x v="3"/>
    <m/>
    <m/>
    <x v="49"/>
    <s v="PROTESTO . LEGALIZACION Y REGISTRO"/>
    <n v="5000"/>
    <n v="5000"/>
    <n v="5000"/>
    <n v="5000"/>
    <n v="5000"/>
    <n v="5000"/>
    <n v="0"/>
    <n v="0"/>
    <n v="0"/>
    <n v="0"/>
    <n v="0"/>
    <n v="0"/>
    <x v="85"/>
    <m/>
    <m/>
    <m/>
    <n v="30000"/>
    <m/>
    <s v=""/>
    <m/>
    <m/>
    <m/>
    <s v="3100"/>
  </r>
  <r>
    <x v="649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7"/>
    <s v="REPUBLICA "/>
    <m/>
    <m/>
    <m/>
    <n v="1760"/>
    <n v="2640"/>
    <n v="3520"/>
    <m/>
    <m/>
    <m/>
    <m/>
    <m/>
    <m/>
    <x v="516"/>
    <m/>
    <m/>
    <m/>
    <n v="7920"/>
    <m/>
    <s v=""/>
    <m/>
    <m/>
    <m/>
    <s v="3100"/>
  </r>
  <r>
    <x v="650"/>
    <s v="3100"/>
    <s v="Gerencia de Operaciones"/>
    <m/>
    <m/>
    <m/>
    <m/>
    <m/>
    <m/>
    <x v="462"/>
    <s v="servicios"/>
    <s v="Moderada"/>
    <s v="Gastos Notariales"/>
    <s v="NO"/>
    <x v="2"/>
    <m/>
    <m/>
    <m/>
    <s v="SI"/>
    <x v="1"/>
    <m/>
    <x v="1"/>
    <m/>
    <s v="Raquel Elizabeth Vargas Rios"/>
    <s v="992 673 708"/>
    <s v="SI"/>
    <m/>
    <m/>
    <x v="3"/>
    <m/>
    <m/>
    <x v="49"/>
    <s v="PROTESTO . LEGALIZACION Y REGISTRO"/>
    <n v="500"/>
    <n v="500"/>
    <n v="500"/>
    <n v="500"/>
    <n v="500"/>
    <n v="500"/>
    <n v="500"/>
    <n v="500"/>
    <n v="500"/>
    <n v="500"/>
    <n v="500"/>
    <n v="500"/>
    <x v="517"/>
    <m/>
    <m/>
    <m/>
    <n v="6000"/>
    <m/>
    <s v=""/>
    <m/>
    <m/>
    <m/>
    <s v="3100"/>
  </r>
  <r>
    <x v="651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8"/>
    <s v="VIATICOS REPUBLICA"/>
    <m/>
    <m/>
    <m/>
    <n v="2730"/>
    <n v="1470"/>
    <n v="1470"/>
    <m/>
    <m/>
    <m/>
    <m/>
    <m/>
    <m/>
    <x v="518"/>
    <m/>
    <m/>
    <m/>
    <n v="5670"/>
    <m/>
    <s v=""/>
    <m/>
    <m/>
    <m/>
    <s v="3100"/>
  </r>
  <r>
    <x v="652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9"/>
    <s v="MOVILIDAD SERVICIO LOCAL"/>
    <n v="880"/>
    <n v="880"/>
    <n v="880"/>
    <n v="880"/>
    <n v="880"/>
    <n v="880"/>
    <n v="0"/>
    <n v="0"/>
    <n v="0"/>
    <n v="0"/>
    <n v="0"/>
    <n v="240"/>
    <x v="519"/>
    <m/>
    <m/>
    <m/>
    <n v="5520"/>
    <m/>
    <s v=""/>
    <m/>
    <m/>
    <m/>
    <s v="3100"/>
  </r>
  <r>
    <x v="653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7"/>
    <s v="REPUBLICA "/>
    <m/>
    <m/>
    <n v="2310"/>
    <m/>
    <n v="2430"/>
    <m/>
    <n v="0"/>
    <m/>
    <n v="460"/>
    <m/>
    <m/>
    <m/>
    <x v="520"/>
    <m/>
    <m/>
    <m/>
    <n v="5200"/>
    <m/>
    <s v=""/>
    <m/>
    <m/>
    <m/>
    <s v="3100"/>
  </r>
  <r>
    <x v="654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9"/>
    <s v="MOVILIDAD SERVICIO LOCAL"/>
    <n v="840"/>
    <n v="840"/>
    <n v="840"/>
    <n v="840"/>
    <n v="840"/>
    <n v="840"/>
    <m/>
    <m/>
    <m/>
    <m/>
    <m/>
    <m/>
    <x v="306"/>
    <m/>
    <m/>
    <m/>
    <n v="5040"/>
    <m/>
    <s v=""/>
    <m/>
    <m/>
    <m/>
    <s v="3100"/>
  </r>
  <r>
    <x v="655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8"/>
    <s v="VIATICOS REPUBLICA"/>
    <m/>
    <m/>
    <m/>
    <n v="1260"/>
    <m/>
    <n v="1260"/>
    <m/>
    <n v="1020"/>
    <m/>
    <n v="1260"/>
    <m/>
    <m/>
    <x v="479"/>
    <m/>
    <m/>
    <m/>
    <n v="4800"/>
    <m/>
    <s v=""/>
    <m/>
    <m/>
    <m/>
    <s v="3100"/>
  </r>
  <r>
    <x v="656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7"/>
    <s v="REPUBLICA "/>
    <m/>
    <m/>
    <m/>
    <n v="2310"/>
    <m/>
    <n v="1660"/>
    <n v="0"/>
    <n v="0"/>
    <m/>
    <m/>
    <m/>
    <m/>
    <x v="521"/>
    <m/>
    <m/>
    <m/>
    <n v="3970"/>
    <m/>
    <s v=""/>
    <m/>
    <m/>
    <m/>
    <s v="3100"/>
  </r>
  <r>
    <x v="657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8"/>
    <s v="VIATICOS REPUBLICA"/>
    <m/>
    <m/>
    <n v="960"/>
    <m/>
    <m/>
    <n v="960"/>
    <m/>
    <n v="960"/>
    <m/>
    <m/>
    <n v="960"/>
    <m/>
    <x v="370"/>
    <m/>
    <m/>
    <m/>
    <n v="3840"/>
    <m/>
    <s v=""/>
    <m/>
    <m/>
    <m/>
    <s v="3100"/>
  </r>
  <r>
    <x v="658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7"/>
    <s v="REPUBLICA "/>
    <m/>
    <m/>
    <m/>
    <n v="880"/>
    <n v="880"/>
    <n v="1760"/>
    <m/>
    <m/>
    <m/>
    <m/>
    <m/>
    <m/>
    <x v="17"/>
    <m/>
    <m/>
    <m/>
    <n v="3520"/>
    <m/>
    <s v=""/>
    <m/>
    <m/>
    <m/>
    <s v="3100"/>
  </r>
  <r>
    <x v="659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7"/>
    <s v="REPUBLICA "/>
    <m/>
    <m/>
    <n v="880"/>
    <m/>
    <m/>
    <n v="880"/>
    <m/>
    <n v="880"/>
    <m/>
    <m/>
    <n v="880"/>
    <m/>
    <x v="17"/>
    <m/>
    <m/>
    <m/>
    <n v="3520"/>
    <m/>
    <s v=""/>
    <m/>
    <m/>
    <m/>
    <s v="3100"/>
  </r>
  <r>
    <x v="660"/>
    <s v="3100"/>
    <s v="Gerencia de Operaciones"/>
    <m/>
    <m/>
    <m/>
    <m/>
    <m/>
    <m/>
    <x v="462"/>
    <s v="servicios"/>
    <s v="Moderada"/>
    <s v="Gastos Notariales"/>
    <s v="NO"/>
    <x v="2"/>
    <m/>
    <m/>
    <m/>
    <s v="SI"/>
    <x v="1"/>
    <m/>
    <x v="1"/>
    <m/>
    <s v="Raquel Elizabeth Vargas Rios"/>
    <s v="992 673 708"/>
    <s v="SI"/>
    <m/>
    <m/>
    <x v="3"/>
    <m/>
    <m/>
    <x v="49"/>
    <s v="PROTESTO . LEGALIZACION Y REGISTRO"/>
    <n v="315"/>
    <n v="225"/>
    <n v="270"/>
    <n v="225"/>
    <n v="270"/>
    <n v="225"/>
    <n v="270"/>
    <n v="360"/>
    <n v="270"/>
    <n v="225"/>
    <n v="270"/>
    <n v="225"/>
    <x v="413"/>
    <m/>
    <m/>
    <m/>
    <n v="3150"/>
    <m/>
    <s v=""/>
    <m/>
    <m/>
    <m/>
    <s v="3100"/>
  </r>
  <r>
    <x v="661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9"/>
    <s v="MOVILIDAD SERVICIO LOCAL"/>
    <n v="420"/>
    <n v="420"/>
    <n v="420"/>
    <n v="420"/>
    <n v="420"/>
    <n v="420"/>
    <m/>
    <m/>
    <m/>
    <m/>
    <m/>
    <m/>
    <x v="18"/>
    <m/>
    <m/>
    <m/>
    <n v="2520"/>
    <m/>
    <s v=""/>
    <m/>
    <m/>
    <m/>
    <s v="3100"/>
  </r>
  <r>
    <x v="662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8"/>
    <s v="VIATICOS REPUBLICA"/>
    <m/>
    <m/>
    <m/>
    <n v="630"/>
    <n v="1260"/>
    <n v="630"/>
    <m/>
    <m/>
    <m/>
    <m/>
    <m/>
    <m/>
    <x v="18"/>
    <m/>
    <m/>
    <m/>
    <n v="2520"/>
    <m/>
    <s v=""/>
    <m/>
    <m/>
    <m/>
    <s v="3100"/>
  </r>
  <r>
    <x v="663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8"/>
    <s v="VIATICOS REPUBLICA"/>
    <m/>
    <m/>
    <n v="1260"/>
    <m/>
    <n v="1260"/>
    <m/>
    <n v="0"/>
    <m/>
    <n v="0"/>
    <m/>
    <m/>
    <m/>
    <x v="18"/>
    <m/>
    <m/>
    <m/>
    <n v="2520"/>
    <m/>
    <s v=""/>
    <m/>
    <m/>
    <m/>
    <s v="3100"/>
  </r>
  <r>
    <x v="664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9"/>
    <s v="MOVILIDAD SERVICIO LOCAL"/>
    <m/>
    <m/>
    <m/>
    <n v="240"/>
    <n v="480"/>
    <n v="360"/>
    <m/>
    <m/>
    <m/>
    <m/>
    <m/>
    <m/>
    <x v="475"/>
    <m/>
    <m/>
    <m/>
    <n v="1080"/>
    <m/>
    <s v=""/>
    <m/>
    <m/>
    <m/>
    <s v="3100"/>
  </r>
  <r>
    <x v="665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9"/>
    <s v="MOVILIDAD SERVICIO LOCAL"/>
    <m/>
    <m/>
    <n v="360"/>
    <m/>
    <n v="360"/>
    <m/>
    <n v="0"/>
    <m/>
    <n v="0"/>
    <m/>
    <m/>
    <m/>
    <x v="9"/>
    <m/>
    <m/>
    <m/>
    <n v="720"/>
    <m/>
    <s v=""/>
    <m/>
    <m/>
    <m/>
    <s v="3100"/>
  </r>
  <r>
    <x v="666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9"/>
    <s v="MOVILIDAD SERVICIO LOCAL"/>
    <m/>
    <m/>
    <m/>
    <n v="360"/>
    <m/>
    <n v="360"/>
    <m/>
    <n v="0"/>
    <m/>
    <n v="0"/>
    <m/>
    <m/>
    <x v="9"/>
    <m/>
    <m/>
    <m/>
    <n v="720"/>
    <m/>
    <s v=""/>
    <m/>
    <m/>
    <m/>
    <s v="3100"/>
  </r>
  <r>
    <x v="667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9"/>
    <s v="MOVILIDAD SERVICIO LOCAL"/>
    <m/>
    <m/>
    <m/>
    <n v="240"/>
    <n v="120"/>
    <n v="240"/>
    <m/>
    <m/>
    <m/>
    <m/>
    <m/>
    <m/>
    <x v="409"/>
    <m/>
    <m/>
    <m/>
    <n v="600"/>
    <m/>
    <s v=""/>
    <m/>
    <m/>
    <m/>
    <s v="3100"/>
  </r>
  <r>
    <x v="668"/>
    <s v="3100"/>
    <s v="Gerencia de Operaciones"/>
    <m/>
    <m/>
    <m/>
    <m/>
    <m/>
    <m/>
    <x v="14"/>
    <s v="servicios"/>
    <s v="Moderada"/>
    <s v="Comisión de Servicios a Nivel Nacional"/>
    <s v="NO"/>
    <x v="2"/>
    <m/>
    <m/>
    <m/>
    <s v="SI"/>
    <x v="1"/>
    <m/>
    <x v="1"/>
    <m/>
    <s v="Raquel Elizabeth Vargas Rios"/>
    <s v="992 673 708"/>
    <s v="SI"/>
    <m/>
    <m/>
    <x v="3"/>
    <m/>
    <m/>
    <x v="9"/>
    <s v="MOVILIDAD SERVICIO LOCAL"/>
    <m/>
    <m/>
    <n v="120"/>
    <m/>
    <m/>
    <n v="120"/>
    <m/>
    <n v="120"/>
    <m/>
    <m/>
    <n v="120"/>
    <m/>
    <x v="462"/>
    <m/>
    <m/>
    <m/>
    <n v="480"/>
    <m/>
    <s v=""/>
    <m/>
    <m/>
    <m/>
    <s v="3100"/>
  </r>
  <r>
    <x v="669"/>
    <s v="3220"/>
    <s v="Gerencia de Operaciones"/>
    <s v="Internacional"/>
    <s v=""/>
    <s v="3220"/>
    <s v="Gerencia de Operaciones"/>
    <s v="Internacional"/>
    <s v=""/>
    <x v="463"/>
    <s v="servicios"/>
    <s v="Alta"/>
    <s v="COTIZACIONES"/>
    <s v="NO"/>
    <x v="2"/>
    <s v="OEI 8: Optimizar la eficiencia de los procesos"/>
    <s v="Subcontratación"/>
    <s v="Significativa"/>
    <s v="SI"/>
    <x v="3"/>
    <s v="1"/>
    <x v="14"/>
    <d v="2023-12-31T00:00:00"/>
    <s v="Raquel Elizabeth Vargas Rios"/>
    <s v="992 673 708"/>
    <s v="SI"/>
    <s v="Asignado"/>
    <s v=""/>
    <x v="1"/>
    <s v=""/>
    <m/>
    <x v="86"/>
    <s v="COTIZACIONES"/>
    <m/>
    <m/>
    <m/>
    <m/>
    <m/>
    <m/>
    <n v="4800"/>
    <m/>
    <m/>
    <m/>
    <m/>
    <m/>
    <x v="479"/>
    <m/>
    <m/>
    <m/>
    <n v="4800"/>
    <m/>
    <s v=""/>
    <s v="NO"/>
    <s v=""/>
    <m/>
    <s v="3100"/>
  </r>
  <r>
    <x v="670"/>
    <s v="3111"/>
    <s v="Gerencia de Operaciones"/>
    <s v="Captaciones y Pagaduría"/>
    <s v="Apertura de Cuentas"/>
    <s v="3111"/>
    <s v="Gerencia de Operaciones"/>
    <s v="Captaciones y Pagaduría"/>
    <s v="Apertura de Cuentas"/>
    <x v="464"/>
    <s v="servicios"/>
    <s v="Alta"/>
    <s v="GASTOS DE IMPRENTA"/>
    <s v="NO"/>
    <x v="2"/>
    <s v="OEI 8: Optimizar la eficiencia de los procesos"/>
    <s v="Contratación"/>
    <s v="No Significativa"/>
    <s v="SI"/>
    <x v="0"/>
    <s v="36"/>
    <x v="14"/>
    <d v="2025-12-31T00:00:00"/>
    <s v="Raquel Elizabeth Vargas Rios"/>
    <s v="992 673 708"/>
    <s v="SI"/>
    <s v="No Asignado"/>
    <s v=""/>
    <x v="2"/>
    <s v=""/>
    <m/>
    <x v="57"/>
    <s v="GASTOS DE IMPRENTA"/>
    <n v="89000"/>
    <n v="89000"/>
    <n v="89000"/>
    <n v="89000"/>
    <n v="89000"/>
    <n v="89000"/>
    <n v="89000"/>
    <n v="89000"/>
    <n v="89000"/>
    <n v="89000"/>
    <n v="89000"/>
    <n v="89000"/>
    <x v="522"/>
    <n v="1416000"/>
    <n v="1416000"/>
    <m/>
    <n v="3900000"/>
    <m/>
    <s v=""/>
    <s v="NO"/>
    <s v=""/>
    <m/>
    <s v="3100"/>
  </r>
  <r>
    <x v="671"/>
    <s v="3116"/>
    <s v="Gerencia de Operaciones"/>
    <s v="Captaciones y Pagaduría"/>
    <s v="Sistema de Pagos"/>
    <s v="3116"/>
    <s v="Gerencia de Operaciones"/>
    <s v="Captaciones y Pagaduría"/>
    <s v="Sistema de Pagos"/>
    <x v="465"/>
    <s v="servicios"/>
    <s v="Alta"/>
    <s v="OTROS SERVICIOS"/>
    <s v="NO"/>
    <x v="2"/>
    <s v="OEI 8: Optimizar la eficiencia de los procesos"/>
    <s v="Contratación"/>
    <s v="Significativa"/>
    <s v="SI"/>
    <x v="0"/>
    <s v="12"/>
    <x v="14"/>
    <d v="2023-12-31T00:00:00"/>
    <s v="Raquel Elizabeth Vargas Rios"/>
    <s v="992 673 708"/>
    <s v="SI"/>
    <s v="No Asignado"/>
    <s v=""/>
    <x v="2"/>
    <s v=""/>
    <m/>
    <x v="50"/>
    <s v="OTROS SERVICIOS"/>
    <n v="45000"/>
    <n v="45000"/>
    <n v="45000"/>
    <n v="45000"/>
    <n v="45000"/>
    <n v="45000"/>
    <n v="45000"/>
    <n v="45000"/>
    <n v="45000"/>
    <n v="45000"/>
    <n v="45000"/>
    <n v="45000"/>
    <x v="523"/>
    <m/>
    <m/>
    <m/>
    <n v="540000"/>
    <m/>
    <s v=""/>
    <s v="NO"/>
    <s v=""/>
    <m/>
    <s v="3100"/>
  </r>
  <r>
    <x v="672"/>
    <s v="3116"/>
    <s v="Gerencia de Operaciones"/>
    <s v="Captaciones y Pagaduría"/>
    <s v="Sistema de Pagos"/>
    <s v="3116"/>
    <s v="Gerencia de Operaciones"/>
    <s v="Captaciones y Pagaduría"/>
    <s v="Sistema de Pagos"/>
    <x v="466"/>
    <s v="servicios"/>
    <s v="Alta"/>
    <s v="OTROS SERVICIOS"/>
    <s v="NO"/>
    <x v="2"/>
    <s v="OEI 8: Optimizar la eficiencia de los procesos"/>
    <s v="Contratación"/>
    <s v="Significativa"/>
    <s v="SI"/>
    <x v="0"/>
    <s v="indefinido"/>
    <x v="14"/>
    <d v="2023-12-31T00:00:00"/>
    <s v="Raquel Elizabeth Vargas Rios"/>
    <s v="992 673 708"/>
    <s v="SI"/>
    <s v="No Asignado"/>
    <s v=""/>
    <x v="1"/>
    <s v=""/>
    <m/>
    <x v="50"/>
    <s v="OTROS SERVICIOS"/>
    <n v="1000"/>
    <n v="1000"/>
    <n v="1000"/>
    <n v="1000"/>
    <n v="1000"/>
    <n v="1000"/>
    <n v="1000"/>
    <n v="1000"/>
    <n v="1000"/>
    <n v="1000"/>
    <n v="1000"/>
    <n v="1000"/>
    <x v="496"/>
    <m/>
    <m/>
    <m/>
    <n v="12000"/>
    <m/>
    <s v=""/>
    <s v="NO"/>
    <s v=""/>
    <m/>
    <s v="3100"/>
  </r>
  <r>
    <x v="673"/>
    <s v="3116"/>
    <s v="Gerencia de Operaciones"/>
    <s v="Captaciones y Pagaduría"/>
    <s v="Sistema de Pagos"/>
    <s v="3116"/>
    <s v="Gerencia de Operaciones"/>
    <s v="Captaciones y Pagaduría"/>
    <s v="Sistema de Pagos"/>
    <x v="467"/>
    <s v="servicios"/>
    <s v="Alta"/>
    <s v="OTROS SERVICIOS"/>
    <s v="NO"/>
    <x v="2"/>
    <s v="OEI 8: Optimizar la eficiencia de los procesos"/>
    <s v="Contratación"/>
    <s v="Significativa"/>
    <s v="SI"/>
    <x v="0"/>
    <s v="12"/>
    <x v="14"/>
    <d v="2023-12-31T00:00:00"/>
    <s v="Raquel Elizabeth Vargas Rios"/>
    <s v="992 673 708"/>
    <s v="SI"/>
    <s v="No Asignado"/>
    <s v=""/>
    <x v="1"/>
    <s v=""/>
    <m/>
    <x v="50"/>
    <s v="OTROS SERVICIOS"/>
    <n v="20000"/>
    <n v="20000"/>
    <n v="20000"/>
    <n v="20000"/>
    <n v="20000"/>
    <n v="20000"/>
    <n v="20000"/>
    <n v="20000"/>
    <n v="20000"/>
    <n v="20000"/>
    <n v="20000"/>
    <n v="20000"/>
    <x v="524"/>
    <m/>
    <m/>
    <m/>
    <n v="240000"/>
    <m/>
    <s v=""/>
    <s v="NO"/>
    <s v=""/>
    <m/>
    <s v="3100"/>
  </r>
  <r>
    <x v="674"/>
    <s v="3111"/>
    <s v="Gerencia de Operaciones"/>
    <s v="Captaciones y Pagaduría"/>
    <s v="Apertura de Cuentas"/>
    <s v="3111"/>
    <s v="Gerencia de Operaciones"/>
    <s v="Captaciones y Pagaduría"/>
    <s v="Apertura de Cuentas"/>
    <x v="468"/>
    <s v="servicios"/>
    <s v="Alta"/>
    <s v="OTROS SERVICIOS"/>
    <s v="NO"/>
    <x v="2"/>
    <s v="OEI 8: Optimizar la eficiencia de los procesos"/>
    <s v="Contratación"/>
    <s v="Significativa"/>
    <s v="SI"/>
    <x v="0"/>
    <s v="12"/>
    <x v="14"/>
    <d v="2023-12-31T00:00:00"/>
    <s v="Raquel Elizabeth Vargas Rios"/>
    <s v="992 673 708"/>
    <s v="SI"/>
    <s v="No Asignado"/>
    <s v=""/>
    <x v="2"/>
    <s v=""/>
    <m/>
    <x v="50"/>
    <s v="OTROS SERVICIOS"/>
    <n v="16000"/>
    <n v="16000"/>
    <n v="16000"/>
    <n v="16000"/>
    <n v="16000"/>
    <n v="16000"/>
    <n v="16000"/>
    <n v="16000"/>
    <n v="16000"/>
    <n v="16000"/>
    <n v="16000"/>
    <n v="16000"/>
    <x v="525"/>
    <m/>
    <m/>
    <m/>
    <n v="192000"/>
    <m/>
    <s v=""/>
    <s v="NO"/>
    <s v=""/>
    <m/>
    <s v="3100"/>
  </r>
  <r>
    <x v="675"/>
    <s v="3191"/>
    <s v="Gerencia de Operaciones"/>
    <s v="Captaciones y Pagaduría"/>
    <s v="Administración de Cuentas y Pagaduría"/>
    <s v="3191"/>
    <s v="Gerencia de Operaciones"/>
    <s v="Captaciones y Pagaduría"/>
    <s v="Administración de Cuentas y Pagaduría"/>
    <x v="469"/>
    <s v="servicios"/>
    <s v="Alta"/>
    <s v="OTROS SERVICIOS"/>
    <s v="NO"/>
    <x v="2"/>
    <s v="OEI 8: Optimizar la eficiencia de los procesos"/>
    <s v="Contratación"/>
    <s v="Significativa"/>
    <s v="SI"/>
    <x v="0"/>
    <s v="12"/>
    <x v="14"/>
    <d v="2023-12-31T00:00:00"/>
    <s v="Raquel Elizabeth Vargas Rios"/>
    <s v="992 673 708"/>
    <s v="SI"/>
    <s v="No Asignado"/>
    <s v=""/>
    <x v="2"/>
    <s v=""/>
    <m/>
    <x v="50"/>
    <s v="OTROS SERVICIOS"/>
    <n v="36000"/>
    <n v="36000"/>
    <n v="36000"/>
    <n v="36000"/>
    <n v="36000"/>
    <n v="36000"/>
    <n v="36000"/>
    <n v="36000"/>
    <n v="36000"/>
    <n v="36000"/>
    <n v="36000"/>
    <n v="36000"/>
    <x v="526"/>
    <m/>
    <m/>
    <m/>
    <n v="432000"/>
    <m/>
    <s v=""/>
    <s v="NO"/>
    <s v=""/>
    <m/>
    <s v="3100"/>
  </r>
  <r>
    <x v="676"/>
    <s v="3131"/>
    <s v="Gerencia de Operaciones"/>
    <s v="Caja y Valores"/>
    <s v="Caja y Valores en Custodia"/>
    <s v="3131"/>
    <s v="Gerencia de Operaciones"/>
    <s v="Caja y Valores"/>
    <s v="Caja y Valores en Custodia"/>
    <x v="470"/>
    <s v="servicios"/>
    <s v="Alta"/>
    <s v="OTROS SERVICIOS"/>
    <s v="NO"/>
    <x v="2"/>
    <s v="OEI 8: Optimizar la eficiencia de los procesos"/>
    <s v="Subcontratación"/>
    <s v="Significativa"/>
    <s v="SI"/>
    <x v="0"/>
    <s v="12"/>
    <x v="14"/>
    <d v="2023-12-31T00:00:00"/>
    <s v="Raquel Elizabeth Vargas Rios"/>
    <s v="992 673 708"/>
    <s v="SI"/>
    <s v="Asignado"/>
    <s v=""/>
    <x v="0"/>
    <s v=""/>
    <m/>
    <x v="50"/>
    <s v="OTROS SERVICIOS"/>
    <n v="32000"/>
    <n v="32000"/>
    <n v="32000"/>
    <n v="32000"/>
    <n v="32000"/>
    <n v="32000"/>
    <n v="32000"/>
    <n v="32000"/>
    <n v="32000"/>
    <n v="32000"/>
    <n v="32000"/>
    <n v="32000"/>
    <x v="527"/>
    <m/>
    <m/>
    <m/>
    <n v="384000"/>
    <m/>
    <s v=""/>
    <s v="NO"/>
    <s v=""/>
    <m/>
    <s v="3100"/>
  </r>
  <r>
    <x v="677"/>
    <s v="3135"/>
    <s v="Gerencia de Operaciones"/>
    <s v="Caja y Valores"/>
    <s v="Programación y Distribución de Fondos"/>
    <s v="3135"/>
    <s v="Gerencia de Operaciones"/>
    <s v="Caja y Valores"/>
    <s v="Programación y Distribución de Fondos"/>
    <x v="471"/>
    <s v="servicios"/>
    <s v="Alta"/>
    <s v="OTROS SERVICIOS"/>
    <s v="NO"/>
    <x v="2"/>
    <s v="OEI 8: Optimizar la eficiencia de los procesos"/>
    <s v="Subcontratación"/>
    <s v="Significativa"/>
    <s v="SI"/>
    <x v="0"/>
    <s v="12"/>
    <x v="14"/>
    <d v="2023-12-31T00:00:00"/>
    <s v="Raquel Elizabeth Vargas Rios"/>
    <s v="992 673 708"/>
    <s v="SI"/>
    <s v="Asignado"/>
    <s v=""/>
    <x v="0"/>
    <s v=""/>
    <m/>
    <x v="50"/>
    <s v="OTROS SERVICIOS"/>
    <n v="4000"/>
    <n v="4000"/>
    <n v="4000"/>
    <n v="4000"/>
    <n v="4000"/>
    <n v="4000"/>
    <n v="4000"/>
    <n v="4000"/>
    <n v="4000"/>
    <n v="4000"/>
    <n v="4000"/>
    <n v="4000"/>
    <x v="528"/>
    <m/>
    <m/>
    <m/>
    <n v="48000"/>
    <m/>
    <s v=""/>
    <s v="NO"/>
    <s v=""/>
    <m/>
    <s v="3100"/>
  </r>
  <r>
    <x v="678"/>
    <s v="3216"/>
    <s v="Gerencia de Operaciones"/>
    <s v="Caja y Valores"/>
    <s v="Soporte Mesa de Dinero"/>
    <s v="3216"/>
    <s v="Gerencia de Operaciones"/>
    <s v="Caja y Valores"/>
    <s v="Soporte Mesa de Dinero"/>
    <x v="472"/>
    <s v="servicios"/>
    <s v="Alta"/>
    <s v="OTROS SERVICIOS"/>
    <s v="NO"/>
    <x v="2"/>
    <s v="OEI 8: Optimizar la eficiencia de los procesos"/>
    <s v="Subcontratación"/>
    <s v="Significativa"/>
    <s v="SI"/>
    <x v="0"/>
    <s v="12"/>
    <x v="14"/>
    <d v="2023-12-31T00:00:00"/>
    <s v="Raquel Elizabeth Vargas Rios"/>
    <s v="992 673 708"/>
    <s v="SI"/>
    <s v="Asignado"/>
    <s v=""/>
    <x v="0"/>
    <s v=""/>
    <m/>
    <x v="50"/>
    <s v="OTROS SERVICIOS"/>
    <n v="8000"/>
    <n v="8000"/>
    <n v="8000"/>
    <n v="8000"/>
    <n v="8000"/>
    <n v="8000"/>
    <n v="8000"/>
    <n v="8000"/>
    <n v="8000"/>
    <n v="8000"/>
    <n v="8000"/>
    <n v="8000"/>
    <x v="388"/>
    <m/>
    <m/>
    <m/>
    <n v="96000"/>
    <m/>
    <s v=""/>
    <s v="NO"/>
    <s v=""/>
    <m/>
    <s v="3100"/>
  </r>
  <r>
    <x v="679"/>
    <s v="3220"/>
    <s v="Gerencia de Operaciones"/>
    <s v="Internacional"/>
    <s v=""/>
    <s v="3220"/>
    <s v="Gerencia de Operaciones"/>
    <s v="Internacional"/>
    <s v=""/>
    <x v="473"/>
    <s v="servicios"/>
    <s v="Muy Alta"/>
    <s v="OTROS SERVICIOS"/>
    <s v="NO"/>
    <x v="2"/>
    <s v="OEI 8: Optimizar la eficiencia de los procesos"/>
    <s v="Contratación"/>
    <s v="Significativa"/>
    <s v="SI"/>
    <x v="0"/>
    <s v="12"/>
    <x v="14"/>
    <d v="2023-12-31T00:00:00"/>
    <s v="Raquel Elizabeth Vargas Rios"/>
    <s v="992 673 708"/>
    <s v="SI"/>
    <s v="No Asignado"/>
    <s v=""/>
    <x v="0"/>
    <s v=""/>
    <m/>
    <x v="50"/>
    <s v="OTROS SERVICIOS"/>
    <n v="8000"/>
    <n v="8000"/>
    <n v="8000"/>
    <n v="8000"/>
    <n v="8000"/>
    <n v="8000"/>
    <n v="8000"/>
    <n v="8000"/>
    <n v="8000"/>
    <n v="8000"/>
    <n v="8000"/>
    <n v="8000"/>
    <x v="388"/>
    <m/>
    <m/>
    <m/>
    <n v="96000"/>
    <m/>
    <s v=""/>
    <s v="NO"/>
    <s v=""/>
    <m/>
    <s v="3100"/>
  </r>
  <r>
    <x v="680"/>
    <s v="3243"/>
    <s v="Gerencia de Operaciones"/>
    <s v="Servicios Bancarios y Recaudación"/>
    <s v="Recaudación y Corresponsalía"/>
    <s v="3243"/>
    <s v="Gerencia de Operaciones"/>
    <s v="Servicios Bancarios y Recaudación"/>
    <s v="Recaudación y Corresponsalía"/>
    <x v="474"/>
    <s v="servicios"/>
    <s v="Alta"/>
    <s v="OTROS SERVICIOS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No Asignado"/>
    <s v=""/>
    <x v="0"/>
    <s v=""/>
    <m/>
    <x v="50"/>
    <s v="OTROS SERVICIOS"/>
    <n v="4000"/>
    <n v="4000"/>
    <n v="4000"/>
    <n v="4000"/>
    <n v="4000"/>
    <n v="4000"/>
    <n v="4000"/>
    <n v="4000"/>
    <n v="4000"/>
    <n v="4000"/>
    <n v="4000"/>
    <n v="4000"/>
    <x v="528"/>
    <m/>
    <m/>
    <m/>
    <n v="48000"/>
    <m/>
    <s v=""/>
    <s v="NO"/>
    <s v=""/>
    <m/>
    <s v="3100"/>
  </r>
  <r>
    <x v="681"/>
    <s v="3243"/>
    <s v="Gerencia de Operaciones"/>
    <s v="Servicios Bancarios y Recaudación"/>
    <s v="Recaudación y Corresponsalía"/>
    <s v="3243"/>
    <s v="Gerencia de Operaciones"/>
    <s v="Servicios Bancarios y Recaudación"/>
    <s v="Recaudación y Corresponsalía"/>
    <x v="475"/>
    <s v="servicios"/>
    <s v="Alta"/>
    <s v="OTROS SERVICIOS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No Asignado"/>
    <s v=""/>
    <x v="0"/>
    <s v=""/>
    <m/>
    <x v="50"/>
    <s v="OTROS SERVICIOS"/>
    <n v="3000"/>
    <n v="3000"/>
    <n v="3000"/>
    <n v="3000"/>
    <n v="3000"/>
    <n v="3000"/>
    <n v="3000"/>
    <n v="3000"/>
    <n v="3000"/>
    <n v="3000"/>
    <n v="3000"/>
    <n v="3000"/>
    <x v="83"/>
    <m/>
    <m/>
    <m/>
    <n v="36000"/>
    <m/>
    <s v=""/>
    <s v="NO"/>
    <s v=""/>
    <m/>
    <s v="3100"/>
  </r>
  <r>
    <x v="682"/>
    <s v="3215"/>
    <s v="Gerencia de Operaciones"/>
    <s v="Servicios Bancarios y Recaudación"/>
    <s v="Administración de Créditos y Garantías"/>
    <s v="3215"/>
    <s v="Gerencia de Operaciones"/>
    <s v="Servicios Bancarios y Recaudación"/>
    <s v="Administración de Créditos y Garantías"/>
    <x v="476"/>
    <s v="servicios"/>
    <s v="Alta"/>
    <s v="OTROS SERVICIOS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Asignado"/>
    <s v=""/>
    <x v="0"/>
    <s v=""/>
    <m/>
    <x v="50"/>
    <s v="OTROS SERVICIOS"/>
    <m/>
    <m/>
    <n v="12000"/>
    <m/>
    <m/>
    <n v="12000"/>
    <m/>
    <m/>
    <n v="12000"/>
    <m/>
    <m/>
    <n v="12000"/>
    <x v="528"/>
    <m/>
    <m/>
    <m/>
    <n v="48000"/>
    <m/>
    <s v=""/>
    <s v="NO"/>
    <s v=""/>
    <m/>
    <s v="3100"/>
  </r>
  <r>
    <x v="683"/>
    <s v="3212"/>
    <s v="Gerencia de Operaciones"/>
    <s v="Servicios Bancarios y Recaudación"/>
    <s v="Depósitos Judiciales y Administrativos"/>
    <s v="3212"/>
    <s v="Gerencia de Operaciones"/>
    <s v="Servicios Bancarios y Recaudación"/>
    <s v="Depósitos Judiciales y Administrativos"/>
    <x v="477"/>
    <s v="servicios"/>
    <s v="Alta"/>
    <s v="OTROS SERVICIOS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No Asignado"/>
    <s v=""/>
    <x v="0"/>
    <s v=""/>
    <m/>
    <x v="50"/>
    <s v="OTROS SERVICIOS"/>
    <n v="4000"/>
    <n v="4000"/>
    <n v="4000"/>
    <n v="4000"/>
    <n v="4000"/>
    <n v="4000"/>
    <n v="4000"/>
    <n v="4000"/>
    <n v="4000"/>
    <n v="4000"/>
    <n v="4000"/>
    <n v="4000"/>
    <x v="528"/>
    <m/>
    <m/>
    <m/>
    <n v="48000"/>
    <m/>
    <s v=""/>
    <s v="NO"/>
    <s v=""/>
    <m/>
    <s v="3100"/>
  </r>
  <r>
    <x v="684"/>
    <s v="3212"/>
    <s v="Gerencia de Operaciones"/>
    <s v="Servicios Bancarios y Recaudación"/>
    <s v="Depósitos Judiciales y Administrativos"/>
    <s v="3212"/>
    <s v="Gerencia de Operaciones"/>
    <s v="Servicios Bancarios y Recaudación"/>
    <s v="Depósitos Judiciales y Administrativos"/>
    <x v="478"/>
    <s v="servicios"/>
    <s v="Alta"/>
    <s v="OTROS SERVICIOS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No Asignado"/>
    <s v=""/>
    <x v="0"/>
    <s v=""/>
    <m/>
    <x v="50"/>
    <s v="OTROS SERVICIOS"/>
    <n v="4000"/>
    <n v="4000"/>
    <n v="4000"/>
    <n v="4000"/>
    <n v="4000"/>
    <n v="4000"/>
    <n v="4000"/>
    <n v="4000"/>
    <n v="4000"/>
    <n v="4000"/>
    <n v="4000"/>
    <n v="4000"/>
    <x v="528"/>
    <m/>
    <m/>
    <m/>
    <n v="48000"/>
    <m/>
    <s v=""/>
    <s v="NO"/>
    <s v=""/>
    <m/>
    <s v="3100"/>
  </r>
  <r>
    <x v="685"/>
    <s v="3212"/>
    <s v="Gerencia de Operaciones"/>
    <s v="Servicios Bancarios y Recaudación"/>
    <s v="Depósitos Judiciales y Administrativos"/>
    <s v="3212"/>
    <s v="Gerencia de Operaciones"/>
    <s v="Servicios Bancarios y Recaudación"/>
    <s v="Depósitos Judiciales y Administrativos"/>
    <x v="479"/>
    <s v="servicios"/>
    <s v="Alta"/>
    <s v="OTROS SERVICIOS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No Asignado"/>
    <s v=""/>
    <x v="0"/>
    <s v=""/>
    <m/>
    <x v="50"/>
    <s v="OTROS SERVICIOS"/>
    <n v="4000"/>
    <n v="4000"/>
    <n v="4000"/>
    <n v="4000"/>
    <n v="4000"/>
    <n v="4000"/>
    <n v="4000"/>
    <n v="4000"/>
    <n v="4000"/>
    <n v="4000"/>
    <n v="4000"/>
    <n v="4000"/>
    <x v="528"/>
    <m/>
    <m/>
    <m/>
    <n v="48000"/>
    <m/>
    <s v=""/>
    <s v="NO"/>
    <s v=""/>
    <m/>
    <s v="3100"/>
  </r>
  <r>
    <x v="686"/>
    <s v="3212"/>
    <s v="Gerencia de Operaciones"/>
    <s v="Servicios Bancarios y Recaudación"/>
    <s v="Depósitos Judiciales y Administrativos"/>
    <s v="3212"/>
    <s v="Gerencia de Operaciones"/>
    <s v="Servicios Bancarios y Recaudación"/>
    <s v="Depósitos Judiciales y Administrativos"/>
    <x v="480"/>
    <s v="servicios"/>
    <s v="Alta"/>
    <s v="OTROS SERVICIOS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No Asignado"/>
    <s v=""/>
    <x v="0"/>
    <s v=""/>
    <m/>
    <x v="50"/>
    <s v="OTROS SERVICIOS"/>
    <n v="4000"/>
    <n v="4000"/>
    <n v="4000"/>
    <n v="4000"/>
    <n v="4000"/>
    <n v="4000"/>
    <n v="4000"/>
    <n v="4000"/>
    <n v="4000"/>
    <n v="4000"/>
    <n v="4000"/>
    <n v="4000"/>
    <x v="528"/>
    <m/>
    <m/>
    <m/>
    <n v="48000"/>
    <m/>
    <s v=""/>
    <s v="NO"/>
    <s v=""/>
    <m/>
    <s v="3100"/>
  </r>
  <r>
    <x v="687"/>
    <s v="3212"/>
    <s v="Gerencia de Operaciones"/>
    <s v="Servicios Bancarios y Recaudación"/>
    <s v="Depósitos Judiciales y Administrativos"/>
    <s v="3212"/>
    <s v="Gerencia de Operaciones"/>
    <s v="Servicios Bancarios y Recaudación"/>
    <s v="Depósitos Judiciales y Administrativos"/>
    <x v="481"/>
    <s v="servicios"/>
    <s v="Alta"/>
    <s v="OTROS SERVICIOS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No Asignado"/>
    <s v=""/>
    <x v="0"/>
    <s v=""/>
    <m/>
    <x v="50"/>
    <s v="OTROS SERVICIOS"/>
    <n v="4000"/>
    <n v="4000"/>
    <n v="4000"/>
    <n v="4000"/>
    <n v="4000"/>
    <n v="4000"/>
    <n v="4000"/>
    <n v="4000"/>
    <n v="4000"/>
    <n v="4000"/>
    <n v="4000"/>
    <n v="4000"/>
    <x v="528"/>
    <m/>
    <m/>
    <m/>
    <n v="48000"/>
    <m/>
    <s v=""/>
    <s v="NO"/>
    <s v=""/>
    <m/>
    <s v="3100"/>
  </r>
  <r>
    <x v="688"/>
    <s v="3212"/>
    <s v="Gerencia de Operaciones"/>
    <s v="Servicios Bancarios y Recaudación"/>
    <s v="Depósitos Judiciales y Administrativos"/>
    <s v="3212"/>
    <s v="Gerencia de Operaciones"/>
    <s v="Servicios Bancarios y Recaudación"/>
    <s v="Depósitos Judiciales y Administrativos"/>
    <x v="482"/>
    <s v="servicios"/>
    <s v="Alta"/>
    <s v="OTROS SERVICIOS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No Asignado"/>
    <s v=""/>
    <x v="0"/>
    <s v=""/>
    <m/>
    <x v="50"/>
    <s v="OTROS SERVICIOS"/>
    <n v="4000"/>
    <n v="4000"/>
    <n v="4000"/>
    <n v="4000"/>
    <n v="4000"/>
    <n v="4000"/>
    <n v="4000"/>
    <n v="4000"/>
    <n v="4000"/>
    <n v="4000"/>
    <n v="4000"/>
    <n v="4000"/>
    <x v="528"/>
    <m/>
    <m/>
    <m/>
    <n v="48000"/>
    <m/>
    <s v=""/>
    <s v="NO"/>
    <s v=""/>
    <m/>
    <s v="3100"/>
  </r>
  <r>
    <x v="689"/>
    <s v="3241"/>
    <s v="Gerencia de Operaciones"/>
    <s v="Servicios Bancarios y Recaudación"/>
    <s v="Soporte de Servicios Financieros"/>
    <s v="3241"/>
    <s v="Gerencia de Operaciones"/>
    <s v="Servicios Bancarios y Recaudación"/>
    <s v="Soporte de Servicios Financieros"/>
    <x v="483"/>
    <s v="servicios"/>
    <s v="Alta"/>
    <s v="Ratificación partidas de defunción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Asignado"/>
    <s v=""/>
    <x v="1"/>
    <s v=""/>
    <m/>
    <x v="109"/>
    <s v="GASTOS RATIFICACION PARTIDA DE DEFUNCION-RENIEC"/>
    <n v="2230"/>
    <n v="2230"/>
    <n v="2230"/>
    <n v="2230"/>
    <n v="2230"/>
    <n v="2230"/>
    <n v="2230"/>
    <n v="2230"/>
    <n v="2230"/>
    <n v="2230"/>
    <n v="2230"/>
    <n v="2541"/>
    <x v="529"/>
    <m/>
    <m/>
    <m/>
    <n v="27071"/>
    <m/>
    <s v=""/>
    <s v="NO"/>
    <s v=""/>
    <m/>
    <s v="3100"/>
  </r>
  <r>
    <x v="690"/>
    <s v="3241"/>
    <s v="Gerencia de Operaciones"/>
    <s v="Servicios Bancarios y Recaudación"/>
    <s v="Soporte de Servicios Financieros"/>
    <s v="3241"/>
    <s v="Gerencia de Operaciones"/>
    <s v="Servicios Bancarios y Recaudación"/>
    <s v="Soporte de Servicios Financieros"/>
    <x v="484"/>
    <s v="servicios"/>
    <s v="Alta"/>
    <s v="Contratación Locador de Servicio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Asignado"/>
    <s v=""/>
    <x v="1"/>
    <s v=""/>
    <m/>
    <x v="79"/>
    <s v="OTROS SERVICIOS - LOCADORES DE SERVICIOS (SNP)"/>
    <n v="1500"/>
    <n v="1500"/>
    <n v="1500"/>
    <n v="1500"/>
    <n v="1500"/>
    <n v="1500"/>
    <n v="1500"/>
    <n v="1500"/>
    <n v="1500"/>
    <n v="1500"/>
    <n v="1500"/>
    <n v="1500"/>
    <x v="224"/>
    <m/>
    <m/>
    <m/>
    <n v="18000"/>
    <m/>
    <s v=""/>
    <s v="NO"/>
    <s v=""/>
    <m/>
    <s v="3100"/>
  </r>
  <r>
    <x v="691"/>
    <s v="3241"/>
    <s v="Gerencia de Operaciones"/>
    <s v="Servicios Bancarios y Recaudación"/>
    <s v="Soporte de Servicios Financieros"/>
    <s v="3241"/>
    <s v="Gerencia de Operaciones"/>
    <s v="Servicios Bancarios y Recaudación"/>
    <s v="Soporte de Servicios Financieros"/>
    <x v="349"/>
    <s v="servicios"/>
    <s v="Alta"/>
    <s v="Contratación de Locadores de Servicio"/>
    <s v="NO"/>
    <x v="2"/>
    <s v="OEI 8: Optimizar la eficiencia de los procesos"/>
    <s v="Contratación"/>
    <s v="No Significativa"/>
    <s v="SI"/>
    <x v="0"/>
    <s v="12"/>
    <x v="58"/>
    <d v="2023-12-31T00:00:00"/>
    <s v="Raquel Elizabeth Vargas Rios"/>
    <s v="992 673 708"/>
    <s v="SI"/>
    <s v="Asignado"/>
    <s v=""/>
    <x v="1"/>
    <s v=""/>
    <m/>
    <x v="79"/>
    <s v="OTROS SERVICIOS - LOCADORES DE SERVICIOS (SNP)"/>
    <n v="1500"/>
    <n v="1500"/>
    <n v="1500"/>
    <n v="1500"/>
    <n v="1500"/>
    <n v="1500"/>
    <n v="1500"/>
    <n v="1500"/>
    <n v="1500"/>
    <n v="1500"/>
    <n v="1500"/>
    <n v="1500"/>
    <x v="224"/>
    <m/>
    <m/>
    <m/>
    <n v="18000"/>
    <m/>
    <s v=""/>
    <s v="NO"/>
    <s v=""/>
    <m/>
    <s v="3100"/>
  </r>
  <r>
    <x v="692"/>
    <s v="3241"/>
    <s v="Gerencia de Operaciones"/>
    <s v="Servicios Bancarios y Recaudación"/>
    <s v="Soporte de Servicios Financieros"/>
    <s v="3241"/>
    <s v="Gerencia de Operaciones"/>
    <s v="Servicios Bancarios y Recaudación"/>
    <s v="Soporte de Servicios Financieros"/>
    <x v="349"/>
    <s v="servicios"/>
    <s v="Alta"/>
    <s v="Contratacíón de Locadores de Servicio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Asignado"/>
    <s v=""/>
    <x v="1"/>
    <s v=""/>
    <m/>
    <x v="79"/>
    <s v="OTROS SERVICIOS - LOCADORES DE SERVICIOS (SNP)"/>
    <n v="1500"/>
    <n v="1500"/>
    <n v="1500"/>
    <n v="1500"/>
    <n v="1500"/>
    <n v="1500"/>
    <n v="1500"/>
    <n v="1500"/>
    <n v="1500"/>
    <n v="1500"/>
    <n v="1500"/>
    <n v="1500"/>
    <x v="224"/>
    <m/>
    <m/>
    <m/>
    <n v="18000"/>
    <m/>
    <s v=""/>
    <s v="NO"/>
    <s v=""/>
    <m/>
    <s v="3100"/>
  </r>
  <r>
    <x v="693"/>
    <s v="3243"/>
    <s v="Gerencia de Operaciones"/>
    <s v="Servicios Bancarios y Recaudación"/>
    <s v="Recaudación y Corresponsalía"/>
    <s v="3243"/>
    <s v="Gerencia de Operaciones"/>
    <s v="Servicios Bancarios y Recaudación"/>
    <s v="Recaudación y Corresponsalía"/>
    <x v="349"/>
    <s v="servicios"/>
    <s v="Alta"/>
    <s v="Contratación de Locadores de Servicio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Asignado"/>
    <s v=""/>
    <x v="1"/>
    <s v=""/>
    <m/>
    <x v="79"/>
    <s v="OTROS SERVICIOS - LOCADORES DE SERVICIOS (SNP)"/>
    <n v="4000"/>
    <n v="4000"/>
    <n v="4000"/>
    <n v="4000"/>
    <n v="4000"/>
    <n v="4000"/>
    <n v="4000"/>
    <n v="4000"/>
    <n v="4000"/>
    <n v="4000"/>
    <n v="4000"/>
    <n v="4000"/>
    <x v="528"/>
    <m/>
    <m/>
    <m/>
    <n v="48000"/>
    <m/>
    <s v=""/>
    <s v="NO"/>
    <s v="Sujeto a reformulación mensual acorde a la aprobación final del ppto 2023 y costos de los servicios ."/>
    <m/>
    <s v="3100"/>
  </r>
  <r>
    <x v="694"/>
    <s v="3243"/>
    <s v="Gerencia de Operaciones"/>
    <s v="Servicios Bancarios y Recaudación"/>
    <s v="Recaudación y Corresponsalía"/>
    <s v="3243"/>
    <s v="Gerencia de Operaciones"/>
    <s v="Servicios Bancarios y Recaudación"/>
    <s v="Recaudación y Corresponsalía"/>
    <x v="349"/>
    <s v="servicios"/>
    <s v="Alta"/>
    <s v="Contratación de Locadores de Servicio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Asignado"/>
    <s v=""/>
    <x v="1"/>
    <s v=""/>
    <m/>
    <x v="79"/>
    <s v="OTROS SERVICIOS - LOCADORES DE SERVICIOS (SNP)"/>
    <n v="3000"/>
    <n v="3000"/>
    <n v="3000"/>
    <n v="3000"/>
    <n v="3000"/>
    <n v="3000"/>
    <n v="3000"/>
    <n v="3000"/>
    <n v="3000"/>
    <n v="3000"/>
    <n v="3000"/>
    <n v="3000"/>
    <x v="83"/>
    <m/>
    <m/>
    <m/>
    <n v="36000"/>
    <m/>
    <s v=""/>
    <s v="NO"/>
    <s v="Sujeto a reformulación mensual acorde a la aprobación final del ppto 2023 y costos de los servicios ."/>
    <m/>
    <s v="3100"/>
  </r>
  <r>
    <x v="695"/>
    <s v="3243"/>
    <s v="Gerencia de Operaciones"/>
    <s v="Servicios Bancarios y Recaudación"/>
    <s v="Recaudación y Corresponsalía"/>
    <s v="3243"/>
    <s v="Gerencia de Operaciones"/>
    <s v="Servicios Bancarios y Recaudación"/>
    <s v="Recaudación y Corresponsalía"/>
    <x v="349"/>
    <s v="servicios"/>
    <s v="Alta"/>
    <s v="Contratación Locadores de Servicio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Asignado"/>
    <s v=""/>
    <x v="1"/>
    <s v=""/>
    <m/>
    <x v="79"/>
    <s v="OTROS SERVICIOS - LOCADORES DE SERVICIOS (SNP)"/>
    <n v="3000"/>
    <n v="3000"/>
    <n v="3000"/>
    <n v="3000"/>
    <n v="3000"/>
    <n v="3000"/>
    <n v="3000"/>
    <n v="3000"/>
    <n v="3000"/>
    <n v="3000"/>
    <n v="3000"/>
    <n v="3000"/>
    <x v="83"/>
    <m/>
    <m/>
    <m/>
    <n v="36000"/>
    <m/>
    <s v=""/>
    <s v="NO"/>
    <s v="Sujeto a reformulación mensual acorde a la aprobación final del ppto 2023 y costos de los servicios ."/>
    <m/>
    <s v="3100"/>
  </r>
  <r>
    <x v="696"/>
    <s v="3243"/>
    <s v="Gerencia de Operaciones"/>
    <s v="Servicios Bancarios y Recaudación"/>
    <s v="Recaudación y Corresponsalía"/>
    <s v="3243"/>
    <s v="Gerencia de Operaciones"/>
    <s v="Servicios Bancarios y Recaudación"/>
    <s v="Recaudación y Corresponsalía"/>
    <x v="349"/>
    <s v="servicios"/>
    <s v="Alta"/>
    <s v="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Asignado"/>
    <s v=""/>
    <x v="1"/>
    <s v=""/>
    <m/>
    <x v="79"/>
    <s v="OTROS SERVICIOS - LOCADORES DE SERVICIOS (SNP)"/>
    <n v="3000"/>
    <n v="3000"/>
    <n v="3000"/>
    <n v="3000"/>
    <n v="3000"/>
    <n v="3000"/>
    <n v="3000"/>
    <n v="3000"/>
    <n v="3000"/>
    <n v="3000"/>
    <n v="3000"/>
    <n v="3000"/>
    <x v="83"/>
    <m/>
    <m/>
    <m/>
    <n v="36000"/>
    <m/>
    <s v=""/>
    <s v="NO"/>
    <s v="Sujeto a reformulación mensual acorde a la aprobación final del ppto 2023 y costos de los servicios ."/>
    <m/>
    <s v="3100"/>
  </r>
  <r>
    <x v="697"/>
    <s v="3243"/>
    <s v="Gerencia de Operaciones"/>
    <s v="Servicios Bancarios y Recaudación"/>
    <s v="Recaudación y Corresponsalía"/>
    <s v="3243"/>
    <s v="Gerencia de Operaciones"/>
    <s v="Servicios Bancarios y Recaudación"/>
    <s v="Recaudación y Corresponsalía"/>
    <x v="349"/>
    <s v="servicios"/>
    <s v="Alta"/>
    <s v="Conytratación de Locadores de Servicio"/>
    <s v="NO"/>
    <x v="2"/>
    <s v="OEI 8: Optimizar la eficiencia de los procesos"/>
    <s v="Contratación"/>
    <s v="No Significativa"/>
    <s v="SI"/>
    <x v="0"/>
    <s v="12"/>
    <x v="14"/>
    <d v="2023-12-31T00:00:00"/>
    <s v="Raquel Elizabeth Vargas Rios"/>
    <s v="992 673 708"/>
    <s v="SI"/>
    <s v="Asignado"/>
    <s v=""/>
    <x v="1"/>
    <s v=""/>
    <m/>
    <x v="79"/>
    <s v="OTROS SERVICIOS - LOCADORES DE SERVICIOS (SNP)"/>
    <n v="3000"/>
    <n v="3000"/>
    <n v="3000"/>
    <n v="3000"/>
    <n v="3000"/>
    <n v="3000"/>
    <n v="3000"/>
    <n v="3000"/>
    <n v="3000"/>
    <n v="3000"/>
    <n v="3000"/>
    <n v="3000"/>
    <x v="83"/>
    <m/>
    <m/>
    <m/>
    <n v="36000"/>
    <m/>
    <s v=""/>
    <s v="NO"/>
    <s v="Sujeto a reformulación mensual acorde a la aprobación final del ppto 2023 y costos de los servicios ."/>
    <m/>
    <s v="3100"/>
  </r>
  <r>
    <x v="698"/>
    <s v="3116"/>
    <s v="Gerencia de Operaciones"/>
    <s v="Captaciones y Pagaduría"/>
    <s v="Sistema de Pagos"/>
    <s v="3116"/>
    <s v="Gerencia de Operaciones"/>
    <s v="Captaciones y Pagaduría"/>
    <s v="Sistema de Pagos"/>
    <x v="485"/>
    <s v="servicios"/>
    <s v="Alta"/>
    <s v="Cámara de Compensación Electrónica"/>
    <s v="NO"/>
    <x v="2"/>
    <s v="OEI 8: Optimizar la eficiencia de los procesos"/>
    <s v="Contratación"/>
    <s v="Significativa"/>
    <s v="SI"/>
    <x v="0"/>
    <s v="12"/>
    <x v="14"/>
    <d v="2023-12-31T00:00:00"/>
    <s v="Raquel Elizabeth Vargas Rios"/>
    <s v="992 673 708"/>
    <s v="SI"/>
    <s v="No Asignado"/>
    <s v=""/>
    <x v="1"/>
    <s v=""/>
    <m/>
    <x v="110"/>
    <s v="SERVICIO DE COMPENSACION ELECTRONICA"/>
    <n v="15300"/>
    <n v="15300"/>
    <n v="15300"/>
    <n v="15300"/>
    <n v="15300"/>
    <n v="15300"/>
    <n v="15300"/>
    <n v="15300"/>
    <n v="15300"/>
    <n v="15300"/>
    <n v="15300"/>
    <n v="15621"/>
    <x v="530"/>
    <m/>
    <m/>
    <m/>
    <n v="183921"/>
    <m/>
    <s v=""/>
    <s v="NO"/>
    <s v=""/>
    <m/>
    <s v="3100"/>
  </r>
  <r>
    <x v="699"/>
    <s v="3220"/>
    <s v="Gerencia de Operaciones"/>
    <s v="Internacional"/>
    <s v=""/>
    <s v="3220"/>
    <s v="Gerencia de Operaciones"/>
    <s v="Internacional"/>
    <s v=""/>
    <x v="486"/>
    <s v="servicios"/>
    <s v="Alta"/>
    <s v="Red de teleproceso SWIFT"/>
    <s v="NO"/>
    <x v="2"/>
    <s v="OEI 8: Optimizar la eficiencia de los procesos"/>
    <s v="Contratación"/>
    <s v="Significativa"/>
    <s v="SI"/>
    <x v="0"/>
    <s v="12"/>
    <x v="14"/>
    <d v="2023-12-31T00:00:00"/>
    <s v="Raquel Elizabeth Vargas Rios"/>
    <s v="992 673 708"/>
    <s v="SI"/>
    <s v="No Asignado"/>
    <s v=""/>
    <x v="1"/>
    <s v=""/>
    <m/>
    <x v="111"/>
    <s v="SWIFT"/>
    <n v="6400"/>
    <n v="6400"/>
    <n v="87920"/>
    <n v="6400"/>
    <n v="6400"/>
    <n v="6400"/>
    <n v="6400"/>
    <n v="6400"/>
    <n v="6400"/>
    <n v="46400"/>
    <n v="6400"/>
    <n v="6400"/>
    <x v="531"/>
    <m/>
    <m/>
    <m/>
    <n v="198320"/>
    <m/>
    <s v=""/>
    <s v="NO"/>
    <s v=""/>
    <m/>
    <s v="3100"/>
  </r>
  <r>
    <x v="700"/>
    <s v="3100"/>
    <s v="Gerencia de Operaciones"/>
    <s v=""/>
    <s v=""/>
    <s v="3100"/>
    <s v="Gerencia de Operaciones"/>
    <s v=""/>
    <s v=""/>
    <x v="487"/>
    <s v="servicios"/>
    <s v="Alta"/>
    <s v="Otros Servicios"/>
    <s v="NO"/>
    <x v="2"/>
    <s v="OEI 8: Optimizar la eficiencia de los procesos"/>
    <s v="Contratación"/>
    <s v="No Significativa"/>
    <s v="NO"/>
    <x v="0"/>
    <s v="12"/>
    <x v="14"/>
    <d v="2023-12-31T00:00:00"/>
    <s v="Raquel Elizabeth Vargas Rios"/>
    <s v="992 673 708"/>
    <s v="SI"/>
    <s v="No Asignado"/>
    <s v=""/>
    <x v="0"/>
    <s v=""/>
    <m/>
    <x v="50"/>
    <s v="OTROS SERVICIOS"/>
    <n v="30000"/>
    <n v="30000"/>
    <n v="30000"/>
    <n v="30000"/>
    <n v="30000"/>
    <n v="30000"/>
    <n v="30000"/>
    <n v="30000"/>
    <n v="30000"/>
    <n v="30000"/>
    <n v="30000"/>
    <n v="30000"/>
    <x v="90"/>
    <m/>
    <m/>
    <m/>
    <n v="360000"/>
    <m/>
    <s v=""/>
    <s v="NO"/>
    <s v=""/>
    <m/>
    <s v="3100"/>
  </r>
  <r>
    <x v="701"/>
    <s v="3100"/>
    <s v="Gerencia de Operaciones"/>
    <s v=""/>
    <s v=""/>
    <s v="2574"/>
    <s v="Gerencia de Tecnologías de Información"/>
    <s v="Producción"/>
    <s v="Soporte de la Infraestructura Tecnológica"/>
    <x v="488"/>
    <s v="servicios"/>
    <s v="Muy Alta"/>
    <s v="Otros Servicios"/>
    <s v="NO"/>
    <x v="0"/>
    <s v="OEI 8: Optimizar la eficiencia de los procesos"/>
    <s v="Contratación"/>
    <s v="No Significativa"/>
    <s v="NO"/>
    <x v="0"/>
    <n v="36"/>
    <x v="12"/>
    <d v="2026-02-01T00:00:00"/>
    <s v="Raquel Elizabeth Vargas Rios"/>
    <s v="992 673 708"/>
    <s v="SI"/>
    <s v="No Asignado"/>
    <s v=""/>
    <x v="0"/>
    <s v=""/>
    <m/>
    <x v="50"/>
    <s v="OTROS SERVICIOS"/>
    <m/>
    <m/>
    <m/>
    <m/>
    <n v="9600"/>
    <m/>
    <m/>
    <m/>
    <m/>
    <m/>
    <m/>
    <m/>
    <x v="532"/>
    <m/>
    <m/>
    <m/>
    <n v="9600"/>
    <m/>
    <s v=""/>
    <s v="NO"/>
    <s v="Convocatoria: Diciembre 2022"/>
    <m/>
    <s v="3100"/>
  </r>
  <r>
    <x v="702"/>
    <s v="3100"/>
    <s v="Gerencia de Operaciones"/>
    <s v=""/>
    <s v=""/>
    <s v="2574"/>
    <s v="Gerencia de Tecnologías de Información"/>
    <s v="Producción"/>
    <s v="Soporte de la Infraestructura Tecnológica"/>
    <x v="489"/>
    <s v="servicios"/>
    <s v="Muy Alta"/>
    <s v="Gastos de Software"/>
    <s v="NO"/>
    <x v="0"/>
    <s v="OEI 8: Optimizar la eficiencia de los procesos"/>
    <s v="Contratación"/>
    <s v="No Significativa"/>
    <s v="NO"/>
    <x v="0"/>
    <n v="36"/>
    <x v="12"/>
    <d v="2026-02-01T00:00:00"/>
    <s v="Raquel Elizabeth Vargas Rios"/>
    <s v="992 673 708"/>
    <s v="SI"/>
    <s v="No Asignado"/>
    <s v=""/>
    <x v="0"/>
    <s v=""/>
    <m/>
    <x v="75"/>
    <s v="GASTOS DE SOFTWARE"/>
    <m/>
    <n v="371204"/>
    <m/>
    <m/>
    <m/>
    <m/>
    <m/>
    <m/>
    <m/>
    <m/>
    <m/>
    <m/>
    <x v="533"/>
    <n v="371204"/>
    <n v="371204"/>
    <m/>
    <n v="1113612"/>
    <m/>
    <s v=""/>
    <s v="NO"/>
    <s v="Mes de Convocatoria: Diciembre 2022"/>
    <m/>
    <s v="3100"/>
  </r>
  <r>
    <x v="703"/>
    <s v="3100"/>
    <s v="Gerencia de Operaciones"/>
    <s v=""/>
    <s v=""/>
    <s v="2574"/>
    <s v="Gerencia de Tecnologías de Información"/>
    <s v="Producción"/>
    <s v="Soporte de la Infraestructura Tecnológica"/>
    <x v="490"/>
    <s v="servicios"/>
    <s v="Muy Alta"/>
    <s v="Gastos de Software"/>
    <s v="NO"/>
    <x v="0"/>
    <s v="OEI 8: Optimizar la eficiencia de los procesos"/>
    <s v="Contratación"/>
    <s v="No Significativa"/>
    <s v="NO"/>
    <x v="0"/>
    <n v="36"/>
    <x v="12"/>
    <d v="2026-02-01T00:00:00"/>
    <s v="Raquel Elizabeth Vargas Rios"/>
    <s v="992 673 708"/>
    <s v="SI"/>
    <s v="No Asignado"/>
    <s v=""/>
    <x v="0"/>
    <s v=""/>
    <m/>
    <x v="75"/>
    <s v="GASTOS DE SOFTWARE"/>
    <m/>
    <m/>
    <m/>
    <n v="77952"/>
    <m/>
    <n v="77952"/>
    <m/>
    <m/>
    <m/>
    <m/>
    <m/>
    <n v="103936"/>
    <x v="534"/>
    <m/>
    <m/>
    <m/>
    <n v="259840"/>
    <m/>
    <s v=""/>
    <s v="NO"/>
    <s v="Convocatoria: Diciembre 2022"/>
    <m/>
    <s v="3100"/>
  </r>
  <r>
    <x v="704"/>
    <s v="3100"/>
    <s v="Gerencia de Operaciones"/>
    <s v=""/>
    <s v=""/>
    <s v="2574"/>
    <s v="Gerencia de Tecnologías de Información"/>
    <s v="Producción"/>
    <s v="Soporte de la Infraestructura Tecnológica"/>
    <x v="491"/>
    <s v="servicios"/>
    <s v="Muy Alta"/>
    <s v="Capacitación"/>
    <s v="NO"/>
    <x v="0"/>
    <s v="OEI 8: Optimizar la eficiencia de los procesos"/>
    <s v="Contratación"/>
    <s v="No Significativa"/>
    <s v="NO"/>
    <x v="0"/>
    <n v="36"/>
    <x v="12"/>
    <d v="2026-02-01T00:00:00"/>
    <s v="Raquel Elizabeth Vargas Rios"/>
    <s v="992 673 708"/>
    <s v="SI"/>
    <s v="No Asignado"/>
    <s v=""/>
    <x v="0"/>
    <s v=""/>
    <m/>
    <x v="95"/>
    <s v="CAPACITACIÓN PERSONAS JURIDICAS"/>
    <m/>
    <m/>
    <m/>
    <n v="12000"/>
    <m/>
    <m/>
    <m/>
    <m/>
    <m/>
    <m/>
    <m/>
    <m/>
    <x v="496"/>
    <m/>
    <m/>
    <m/>
    <n v="12000"/>
    <m/>
    <s v=""/>
    <s v="NO"/>
    <s v="Convocatoria: Diciembre 2022"/>
    <m/>
    <s v="7500"/>
  </r>
  <r>
    <x v="705"/>
    <s v="3100"/>
    <s v="Gerencia de Operaciones"/>
    <s v=""/>
    <s v=""/>
    <s v="2574"/>
    <s v="Gerencia de Tecnologías de Información"/>
    <s v="Producción"/>
    <s v="Soporte de la Infraestructura Tecnológica"/>
    <x v="492"/>
    <s v="servicios"/>
    <s v="Muy Alta"/>
    <s v="Mantenimiento Software"/>
    <s v="NO"/>
    <x v="0"/>
    <s v="OEI 8: Optimizar la eficiencia de los procesos"/>
    <s v="Contratación"/>
    <s v="No Significativa"/>
    <s v="NO"/>
    <x v="0"/>
    <n v="36"/>
    <x v="12"/>
    <d v="2026-02-01T00:00:00"/>
    <s v="Raquel Elizabeth Vargas Rios"/>
    <s v="992 673 708"/>
    <s v="SI"/>
    <s v="No Asignado"/>
    <s v=""/>
    <x v="0"/>
    <s v=""/>
    <m/>
    <x v="90"/>
    <s v="MANTENIMIENTO Y SOPORTE DE SOFTWARE"/>
    <m/>
    <m/>
    <m/>
    <n v="80000"/>
    <m/>
    <m/>
    <m/>
    <m/>
    <m/>
    <m/>
    <m/>
    <m/>
    <x v="535"/>
    <m/>
    <m/>
    <m/>
    <n v="80000"/>
    <m/>
    <s v=""/>
    <s v="NO"/>
    <s v="Convocatoria:Diciembre 2022"/>
    <m/>
    <s v="8300"/>
  </r>
  <r>
    <x v="706"/>
    <s v="3216"/>
    <s v="Gerencia de Operaciones"/>
    <s v="Caja y Valores"/>
    <s v="Soporte Mesa de Dinero"/>
    <s v="8300"/>
    <s v="Gerencia de Tecnologías de Información"/>
    <s v=""/>
    <s v=""/>
    <x v="493"/>
    <s v="servicios"/>
    <s v="Alta"/>
    <s v="Mantenimiento y Soporte de Software"/>
    <s v="NO"/>
    <x v="0"/>
    <s v="OEI 8: Optimizar la eficiencia de los procesos"/>
    <s v="Contratación"/>
    <s v="Significativa"/>
    <s v="SI"/>
    <x v="0"/>
    <s v="36"/>
    <x v="12"/>
    <d v="2026-03-01T00:00:00"/>
    <s v="Raquel Elizabeth Vargas Rios"/>
    <s v="992 673 708"/>
    <s v="SI"/>
    <s v="No Asignado"/>
    <s v=""/>
    <x v="1"/>
    <s v=""/>
    <m/>
    <x v="90"/>
    <s v="MANTENIMIENTO Y SOPORTE DE SOFTWARE"/>
    <m/>
    <m/>
    <n v="15000"/>
    <n v="15000"/>
    <n v="15000"/>
    <n v="15000"/>
    <n v="15000"/>
    <n v="15000"/>
    <n v="15000"/>
    <n v="15000"/>
    <n v="15000"/>
    <n v="15000"/>
    <x v="31"/>
    <n v="180000"/>
    <n v="180000"/>
    <n v="30000"/>
    <n v="540000"/>
    <m/>
    <s v=""/>
    <s v="NO"/>
    <s v="Reqerimiento considerado en el presupuesto de Informática 2023"/>
    <m/>
    <s v="8300"/>
  </r>
  <r>
    <x v="707"/>
    <s v="3111"/>
    <s v="Gerencia de Operaciones"/>
    <s v="Captaciones y Pagaduría"/>
    <s v="Apertura de Cuentas"/>
    <s v="3111"/>
    <s v="Gerencia de Operaciones"/>
    <s v="Captaciones y Pagaduría"/>
    <s v="Apertura de Cuentas"/>
    <x v="494"/>
    <s v="Bienes"/>
    <s v="Alta"/>
    <s v="MAQ. IMPRESORAS, PC Y OTROS ACCESORIOS"/>
    <s v="NO"/>
    <x v="2"/>
    <s v="OEI 8: Optimizar la eficiencia de los procesos"/>
    <s v="Contratación"/>
    <s v="No Significativa"/>
    <s v="NO"/>
    <x v="10"/>
    <s v="mes de Octubre"/>
    <x v="56"/>
    <d v="2023-10-31T00:00:00"/>
    <s v="Raquel Elizabeth Vargas Rios"/>
    <s v="992 673 708"/>
    <s v="SI"/>
    <s v=""/>
    <s v=""/>
    <x v="0"/>
    <s v=""/>
    <m/>
    <x v="2"/>
    <s v="MAQ. IMPRESORAS, PC Y OTROS ACCESORIOS"/>
    <m/>
    <m/>
    <m/>
    <m/>
    <m/>
    <m/>
    <m/>
    <m/>
    <m/>
    <n v="9000"/>
    <m/>
    <m/>
    <x v="453"/>
    <m/>
    <m/>
    <m/>
    <n v="9000"/>
    <m/>
    <s v=""/>
    <s v="NO"/>
    <s v=""/>
    <m/>
    <s v="3100"/>
  </r>
  <r>
    <x v="708"/>
    <s v="3131"/>
    <s v="Gerencia de Operaciones"/>
    <s v="Caja y Valores"/>
    <s v="Caja y Valores en Custodia"/>
    <s v="3252"/>
    <s v="Gerencia Banca Digital"/>
    <s v="Canales Alternos"/>
    <s v="Canales Virtuales"/>
    <x v="495"/>
    <s v="Bienes"/>
    <s v="Muy Alta"/>
    <s v="NUEVA TARJETA MULTIRED NO PERSONALIZADA"/>
    <s v="SI"/>
    <x v="0"/>
    <s v="OEI 8: Optimizar la eficiencia de los procesos"/>
    <s v="Contratación"/>
    <s v="Significativa"/>
    <s v="SI"/>
    <x v="5"/>
    <s v="12"/>
    <x v="24"/>
    <d v="2024-08-01T00:00:00"/>
    <s v="Raquel Elizabeth Vargas Rios"/>
    <s v="992 673 708"/>
    <s v="SI"/>
    <s v="No Asignado"/>
    <s v=""/>
    <x v="0"/>
    <s v=""/>
    <m/>
    <x v="112"/>
    <s v="NUEVA TARJETA MULTIRED NO PERSONALIZADA"/>
    <n v="3000000"/>
    <n v="3000000"/>
    <n v="3000000"/>
    <n v="3000000"/>
    <n v="3000000"/>
    <n v="3000000"/>
    <n v="3000000"/>
    <n v="3000000"/>
    <n v="3000000"/>
    <n v="3000000"/>
    <n v="3000000"/>
    <n v="3000000"/>
    <x v="536"/>
    <m/>
    <m/>
    <m/>
    <n v="36000000"/>
    <m/>
    <s v=""/>
    <s v="NO"/>
    <s v=""/>
    <m/>
    <s v="3100"/>
  </r>
  <r>
    <x v="709"/>
    <s v="6215"/>
    <s v="Gerencia de Finanzas y Tesorería"/>
    <s v="Contabilidad"/>
    <s v="Centralización y Procesamiento Contable"/>
    <s v="6215"/>
    <s v="Gerencia de Finanzas y Tesorería"/>
    <s v="Contabilidad"/>
    <s v="Centralización y Procesamiento Contable"/>
    <x v="14"/>
    <s v="servicios"/>
    <s v="Moderada"/>
    <s v="Mejorar el registro contable de la  Red de Agencias"/>
    <s v="NO"/>
    <x v="2"/>
    <s v="OEI 8: Optimizar la eficiencia de los procesos"/>
    <s v="Contratación"/>
    <s v="No Significativa"/>
    <s v="SI"/>
    <x v="6"/>
    <s v="12"/>
    <x v="14"/>
    <d v="2023-12-31T00:00:00"/>
    <s v="Leonardo Raul Miranda Candelario"/>
    <s v="948 122 836"/>
    <s v="SI"/>
    <s v="Asignado"/>
    <s v=""/>
    <x v="1"/>
    <s v=""/>
    <m/>
    <x v="9"/>
    <s v="MOVILIDAD SERVICIO LOCAL"/>
    <m/>
    <n v="550"/>
    <n v="500"/>
    <m/>
    <m/>
    <m/>
    <n v="170"/>
    <m/>
    <m/>
    <m/>
    <m/>
    <m/>
    <x v="537"/>
    <m/>
    <m/>
    <m/>
    <n v="1220"/>
    <n v="4"/>
    <n v="305"/>
    <s v="NO"/>
    <s v="Para realizar visitas de trabajo a la Red de Agencias."/>
    <m/>
    <s v="7400"/>
  </r>
  <r>
    <x v="710"/>
    <s v="2501"/>
    <s v="Gerencia de Finanzas y Tesorería"/>
    <s v="Contabilidad"/>
    <s v="Tributación"/>
    <s v="2501"/>
    <s v="Gerencia de Finanzas y Tesorería"/>
    <s v="Contabilidad"/>
    <s v="Tributación"/>
    <x v="496"/>
    <s v="servicios"/>
    <s v="Alta"/>
    <s v="Asesoría en temas tributarios del Banco de la Nación"/>
    <s v="NO"/>
    <x v="0"/>
    <s v="OEI 7: Optimizar la eficiencia financiera"/>
    <s v="Contratación"/>
    <s v="Significativa"/>
    <s v="SI"/>
    <x v="5"/>
    <s v="12"/>
    <x v="12"/>
    <d v="2024-03-01T00:00:00"/>
    <s v="Leonardo Raul Miranda Candelario"/>
    <s v="948 122 836"/>
    <s v="SI"/>
    <s v="Asignado"/>
    <s v=""/>
    <x v="2"/>
    <s v=""/>
    <m/>
    <x v="113"/>
    <s v="ASESORIA TRIBUTARIA"/>
    <n v="11000"/>
    <n v="11000"/>
    <n v="11000"/>
    <n v="11000"/>
    <n v="11000"/>
    <n v="11000"/>
    <n v="11000"/>
    <n v="11000"/>
    <n v="11000"/>
    <n v="11000"/>
    <n v="11000"/>
    <n v="11000"/>
    <x v="538"/>
    <n v="132000"/>
    <m/>
    <m/>
    <n v="132000"/>
    <m/>
    <s v=""/>
    <s v="SI"/>
    <s v="Temas tributarios aplicado a las nuevas normas (Directivas)."/>
    <m/>
    <s v="7400"/>
  </r>
  <r>
    <x v="711"/>
    <s v="2501"/>
    <s v="Gerencia de Finanzas y Tesorería"/>
    <s v="Contabilidad"/>
    <s v="Tributación"/>
    <s v="2501"/>
    <s v="Gerencia de Finanzas y Tesorería"/>
    <s v="Contabilidad"/>
    <s v="Tributación"/>
    <x v="497"/>
    <s v="servicios"/>
    <s v="Moderada"/>
    <s v="Soporte y mantenimiento de emisión de facturación electrónica"/>
    <s v="NO"/>
    <x v="2"/>
    <s v="OEI 7: Optimizar la eficiencia financiera"/>
    <s v="Contratación"/>
    <s v="Significativa"/>
    <s v="SI"/>
    <x v="0"/>
    <s v="12"/>
    <x v="14"/>
    <d v="2023-12-31T00:00:00"/>
    <s v="Leonardo Raul Miranda Candelario"/>
    <s v="948 122 836"/>
    <s v="SI"/>
    <s v="Asignado"/>
    <s v=""/>
    <x v="1"/>
    <s v=""/>
    <m/>
    <x v="50"/>
    <s v="OTROS SERVICIOS"/>
    <n v="15000"/>
    <n v="15000"/>
    <n v="15000"/>
    <n v="15000"/>
    <n v="15000"/>
    <n v="15000"/>
    <n v="15000"/>
    <n v="15000"/>
    <n v="15000"/>
    <n v="15000"/>
    <n v="15000"/>
    <n v="15000"/>
    <x v="356"/>
    <m/>
    <m/>
    <m/>
    <n v="180000"/>
    <n v="1"/>
    <n v="180000"/>
    <s v="SI"/>
    <s v="Soporte y mantenimiento de emisión de facturación electrónica de los Ingresos que percibe el BN."/>
    <m/>
    <s v="7400"/>
  </r>
  <r>
    <x v="712"/>
    <s v="6215"/>
    <s v="Gerencia de Finanzas y Tesorería"/>
    <s v="Contabilidad"/>
    <s v="Centralización y Procesamiento Contable"/>
    <s v="6215"/>
    <s v="Gerencia de Finanzas y Tesorería"/>
    <s v="Contabilidad"/>
    <s v="Centralización y Procesamiento Contable"/>
    <x v="498"/>
    <s v="servicios"/>
    <s v="Moderada"/>
    <s v="Servicio de mantenimiento simplificación de asientos módulo CG."/>
    <s v="NO"/>
    <x v="2"/>
    <s v="OEI 8: Optimizar la eficiencia de los procesos"/>
    <s v="Contratación"/>
    <s v="No Significativa"/>
    <s v="NO"/>
    <x v="4"/>
    <s v="4"/>
    <x v="4"/>
    <d v="2023-12-31T00:00:00"/>
    <s v="Leonardo Raul Miranda Candelario"/>
    <s v="948 122 836"/>
    <s v="SI"/>
    <s v="Asignado"/>
    <s v=""/>
    <x v="1"/>
    <s v=""/>
    <m/>
    <x v="50"/>
    <s v="OTROS SERVICIOS"/>
    <m/>
    <m/>
    <m/>
    <n v="20000"/>
    <m/>
    <n v="20000"/>
    <m/>
    <n v="20000"/>
    <m/>
    <n v="20000"/>
    <m/>
    <n v="20000"/>
    <x v="332"/>
    <m/>
    <m/>
    <m/>
    <n v="100000"/>
    <n v="1"/>
    <n v="100000"/>
    <s v="SI"/>
    <s v="Servicio de mantenimiento simplificación de asientos módulo CG."/>
    <m/>
    <s v="7400"/>
  </r>
  <r>
    <x v="713"/>
    <s v="6215"/>
    <s v="Gerencia de Finanzas y Tesorería"/>
    <s v="Contabilidad"/>
    <s v="Centralización y Procesamiento Contable"/>
    <s v="6215"/>
    <s v="Gerencia de Finanzas y Tesorería"/>
    <s v="Contabilidad"/>
    <s v="Centralización y Procesamiento Contable"/>
    <x v="499"/>
    <s v="servicios"/>
    <s v="Moderada"/>
    <s v="Servicios de empaste de documentos contables"/>
    <s v="NO"/>
    <x v="2"/>
    <s v="OEI 8: Optimizar la eficiencia de los procesos"/>
    <s v="Contratación"/>
    <s v="No Significativa"/>
    <s v="NO"/>
    <x v="5"/>
    <s v="1"/>
    <x v="12"/>
    <d v="2023-03-31T00:00:00"/>
    <s v="Leonardo Raul Miranda Candelario"/>
    <s v="948 122 836"/>
    <s v="SI"/>
    <s v="Asignado"/>
    <s v=""/>
    <x v="1"/>
    <s v=""/>
    <m/>
    <x v="50"/>
    <s v="OTROS SERVICIOS"/>
    <m/>
    <n v="7000"/>
    <n v="7000"/>
    <n v="7000"/>
    <n v="7000"/>
    <n v="7000"/>
    <m/>
    <m/>
    <m/>
    <m/>
    <m/>
    <m/>
    <x v="20"/>
    <m/>
    <m/>
    <m/>
    <n v="35000"/>
    <n v="1"/>
    <n v="35000"/>
    <s v="NO"/>
    <s v="Servicios de empaste de documentos contables"/>
    <m/>
    <s v="7400"/>
  </r>
  <r>
    <x v="714"/>
    <s v="6214"/>
    <s v="Gerencia de Finanzas y Tesorería"/>
    <s v="Contabilidad"/>
    <s v="Estados Financieros e Informes Contables"/>
    <s v="6214"/>
    <s v="Gerencia de Finanzas y Tesorería"/>
    <s v="Contabilidad"/>
    <s v="Estados Financieros e Informes Contables"/>
    <x v="500"/>
    <s v="servicios"/>
    <s v="Moderada"/>
    <s v="Servicios para atención de requerimientos ante nuevas disposiciones regulatorias y/o control por parte del BCRP, Contaduría, SBS, FONAFE."/>
    <s v="NO"/>
    <x v="2"/>
    <s v="OEI 8: Optimizar la eficiencia de los procesos"/>
    <s v="Contratación"/>
    <s v="No Significativa"/>
    <s v="NO"/>
    <x v="2"/>
    <s v="8"/>
    <x v="59"/>
    <d v="2023-12-31T00:00:00"/>
    <s v="Leonardo Raul Miranda Candelario"/>
    <s v="948 122 836"/>
    <s v="SI"/>
    <s v="Asignado"/>
    <s v=""/>
    <x v="1"/>
    <s v=""/>
    <m/>
    <x v="50"/>
    <s v="OTROS SERVICIOS"/>
    <m/>
    <n v="3000"/>
    <n v="6000"/>
    <m/>
    <n v="3000"/>
    <n v="6000"/>
    <m/>
    <n v="3000"/>
    <n v="6000"/>
    <m/>
    <n v="3000"/>
    <n v="3000"/>
    <x v="242"/>
    <m/>
    <m/>
    <m/>
    <n v="33000"/>
    <n v="1"/>
    <n v="33000"/>
    <s v="NO"/>
    <s v="Servicios para atención de requerimientos ante nuevas disposiciones regulatorias y/o control por parte del BCRP, Contaduría, SBS, FONAFE."/>
    <m/>
    <s v="7400"/>
  </r>
  <r>
    <x v="715"/>
    <s v="2501"/>
    <s v="Gerencia de Finanzas y Tesorería"/>
    <s v="Contabilidad"/>
    <s v="Tributación"/>
    <s v="2501"/>
    <s v="Gerencia de Finanzas y Tesorería"/>
    <s v="Contabilidad"/>
    <s v="Tributación"/>
    <x v="501"/>
    <s v="servicios"/>
    <s v="Moderada"/>
    <s v="Servicio de la Adecuación de la Información del RCD para la elaboración de la  Declaración  Jurada Anual del Impuesto a la Renta  2021"/>
    <s v="NO"/>
    <x v="2"/>
    <s v="OEI 8: Optimizar la eficiencia de los procesos"/>
    <s v="Contratación"/>
    <s v="No Significativa"/>
    <s v="SI"/>
    <x v="0"/>
    <s v="12"/>
    <x v="14"/>
    <d v="2023-12-31T00:00:00"/>
    <s v="Leonardo Raul Miranda Candelario"/>
    <s v="948 122 836"/>
    <s v="SI"/>
    <s v="Asignado"/>
    <s v=""/>
    <x v="1"/>
    <s v=""/>
    <m/>
    <x v="50"/>
    <s v="OTROS SERVICIOS"/>
    <m/>
    <m/>
    <n v="3500"/>
    <m/>
    <m/>
    <m/>
    <m/>
    <m/>
    <m/>
    <m/>
    <m/>
    <m/>
    <x v="539"/>
    <m/>
    <m/>
    <m/>
    <n v="3500"/>
    <m/>
    <s v=""/>
    <s v="SI"/>
    <s v="Servicio de la Adecuación de la Información del RCD para la elaboración de la  Declaración  Jurada Anual del Impuesto a la Renta  2021"/>
    <m/>
    <s v="7400"/>
  </r>
  <r>
    <x v="716"/>
    <s v="6210"/>
    <s v="Gerencia de Finanzas y Tesorería"/>
    <s v="Contabilidad"/>
    <s v=""/>
    <s v="6210"/>
    <s v="Gerencia de Finanzas y Tesorería"/>
    <s v="Contabilidad"/>
    <s v=""/>
    <x v="502"/>
    <s v="servicios"/>
    <s v="Moderada"/>
    <s v="Servicio de Traducción de documentos contables (Informes, Manuales u otros)."/>
    <s v="NO"/>
    <x v="2"/>
    <s v="OEI 8: Optimizar la eficiencia de los procesos"/>
    <s v="Contratación"/>
    <s v="No Significativa"/>
    <s v="SI"/>
    <x v="4"/>
    <s v="1"/>
    <x v="4"/>
    <d v="2023-04-30T00:00:00"/>
    <s v="Leonardo Raul Miranda Candelario"/>
    <s v="948 122 836"/>
    <s v="SI"/>
    <s v="Asignado"/>
    <s v=""/>
    <x v="1"/>
    <s v=""/>
    <m/>
    <x v="50"/>
    <s v="OTROS SERVICIOS"/>
    <m/>
    <m/>
    <m/>
    <n v="17000"/>
    <m/>
    <m/>
    <m/>
    <m/>
    <m/>
    <m/>
    <m/>
    <m/>
    <x v="345"/>
    <m/>
    <m/>
    <m/>
    <n v="17000"/>
    <m/>
    <s v=""/>
    <s v="SI"/>
    <s v="Servicio de Traducción de documentos contables (Informes, Manuales u otros)."/>
    <m/>
    <s v="7400"/>
  </r>
  <r>
    <x v="717"/>
    <s v="6213"/>
    <s v="Gerencia de Finanzas y Tesorería"/>
    <s v="Contabilidad"/>
    <s v="Pagos"/>
    <s v="6213"/>
    <s v="Gerencia de Finanzas y Tesorería"/>
    <s v="Contabilidad"/>
    <s v="Pagos"/>
    <x v="503"/>
    <s v="servicios"/>
    <s v="Moderada"/>
    <s v="Servicio de diagnóstico, mantenimiento, mejoras, soporte y capacitación en el módulo CP del Oracle E-Business Suite R12"/>
    <s v="NO"/>
    <x v="2"/>
    <s v="OEI 8: Optimizar la eficiencia de los procesos"/>
    <s v="Contratación"/>
    <s v="No Significativa"/>
    <s v="SI"/>
    <x v="8"/>
    <s v="4"/>
    <x v="3"/>
    <d v="2023-12-31T00:00:00"/>
    <s v="Leonardo Raul Miranda Candelario"/>
    <s v="948 122 836"/>
    <s v="SI"/>
    <s v="Asignado"/>
    <s v=""/>
    <x v="1"/>
    <s v=""/>
    <m/>
    <x v="50"/>
    <s v="OTROS SERVICIOS"/>
    <m/>
    <m/>
    <m/>
    <m/>
    <m/>
    <n v="30000"/>
    <m/>
    <n v="30000"/>
    <m/>
    <n v="30000"/>
    <m/>
    <n v="30000"/>
    <x v="135"/>
    <m/>
    <m/>
    <m/>
    <n v="120000"/>
    <m/>
    <s v=""/>
    <s v="SI"/>
    <s v="Servicio de diagnóstico, mantenimiento, mejoras, soporte y capacitación en el módulo CP del Oracle E-Business Suite R12"/>
    <m/>
    <s v="7400"/>
  </r>
  <r>
    <x v="718"/>
    <s v="2501"/>
    <s v="Gerencia de Finanzas y Tesorería"/>
    <s v="Contabilidad"/>
    <s v="Tributación"/>
    <s v="2501"/>
    <s v="Gerencia de Finanzas y Tesorería"/>
    <s v="Contabilidad"/>
    <s v="Tributación"/>
    <x v="504"/>
    <s v="servicios"/>
    <s v="Moderada"/>
    <s v="Servicio de evaluación y reajuste en prueba de concepto para incrementar la facturación electrónica en el BN"/>
    <s v="NO"/>
    <x v="2"/>
    <s v="OEI 8: Optimizar la eficiencia de los procesos"/>
    <s v="Contratación"/>
    <s v="No Significativa"/>
    <s v="NO"/>
    <x v="5"/>
    <s v="1"/>
    <x v="12"/>
    <d v="2023-03-31T00:00:00"/>
    <s v="Leonardo Raul Miranda Candelario"/>
    <s v="948 122 836"/>
    <s v="SI"/>
    <s v="Asignado"/>
    <s v=""/>
    <x v="1"/>
    <s v=""/>
    <m/>
    <x v="50"/>
    <s v="OTROS SERVICIOS"/>
    <m/>
    <m/>
    <n v="31000"/>
    <m/>
    <m/>
    <m/>
    <m/>
    <m/>
    <m/>
    <m/>
    <m/>
    <m/>
    <x v="540"/>
    <m/>
    <m/>
    <m/>
    <n v="31000"/>
    <m/>
    <s v=""/>
    <s v="SI"/>
    <s v="Servicio de evaluación y reajuste en prueba de concepto para incrementar la facturación electrónica en el BN"/>
    <m/>
    <s v="7400"/>
  </r>
  <r>
    <x v="719"/>
    <s v="3420"/>
    <s v="Gerencia de Finanzas y Tesorería"/>
    <s v="Mesa de Dinero"/>
    <s v=""/>
    <s v="3420"/>
    <s v="Gerencia de Finanzas y Tesorería"/>
    <s v="Mesa de Dinero"/>
    <s v=""/>
    <x v="505"/>
    <s v="servicios"/>
    <s v="Moderada"/>
    <s v="Suministro de información financiera entre datos técnicos S.A. - DATATEC y BN._x0009_"/>
    <s v="NO"/>
    <x v="2"/>
    <s v="OEI 8: Optimizar la eficiencia de los procesos"/>
    <s v="Contratación"/>
    <s v="No Significativa"/>
    <s v="SI"/>
    <x v="0"/>
    <s v="12"/>
    <x v="14"/>
    <d v="2023-12-31T00:00:00"/>
    <s v="Leonardo Raul Miranda Candelario"/>
    <s v="948 122 836"/>
    <s v="SI"/>
    <s v="Asignado"/>
    <s v=""/>
    <x v="1"/>
    <s v=""/>
    <m/>
    <x v="50"/>
    <s v="OTROS SERVICIOS"/>
    <n v="18000"/>
    <n v="18000"/>
    <n v="18000"/>
    <n v="18000"/>
    <n v="18000"/>
    <n v="18000"/>
    <n v="19000"/>
    <n v="19000"/>
    <n v="19000"/>
    <n v="19000"/>
    <n v="19000"/>
    <n v="19000"/>
    <x v="541"/>
    <m/>
    <m/>
    <m/>
    <n v="222000"/>
    <m/>
    <s v=""/>
    <s v="SI"/>
    <s v="Suministro de información financiera entre datos técnicos S.A. - DATATEC y BN._x0009_"/>
    <m/>
    <s v="7400"/>
  </r>
  <r>
    <x v="720"/>
    <s v="3411"/>
    <s v="Gerencia de Finanzas y Tesorería"/>
    <s v="Presupuesto"/>
    <s v="Formulación y Asignación del Presupuesto"/>
    <s v="3411"/>
    <s v="Gerencia de Finanzas y Tesorería"/>
    <s v="Presupuesto"/>
    <s v="Formulación y Asignación del Presupuesto"/>
    <x v="506"/>
    <s v="servicios"/>
    <s v="Moderada"/>
    <s v="Apoyo en la Formulación y Asignación Presupuesto 2023"/>
    <s v="NO"/>
    <x v="2"/>
    <s v="OEI 8: Optimizar la eficiencia de los procesos"/>
    <s v="Contratación"/>
    <s v="No Significativa"/>
    <s v="SI"/>
    <x v="0"/>
    <s v="6"/>
    <x v="14"/>
    <d v="2023-06-30T00:00:00"/>
    <s v="Leonardo Raul Miranda Candelario"/>
    <s v="948 122 836"/>
    <s v="SI"/>
    <s v="Asignado"/>
    <s v=""/>
    <x v="1"/>
    <s v=""/>
    <m/>
    <x v="50"/>
    <s v="OTROS SERVICIOS"/>
    <n v="3500"/>
    <n v="3500"/>
    <n v="3500"/>
    <n v="3500"/>
    <n v="3500"/>
    <n v="3500"/>
    <m/>
    <m/>
    <m/>
    <m/>
    <m/>
    <m/>
    <x v="447"/>
    <m/>
    <m/>
    <m/>
    <n v="21000"/>
    <m/>
    <s v=""/>
    <s v="SI"/>
    <s v="Apoyo en la Formulación y Asignación Presupuesto 2023"/>
    <m/>
    <s v="7400"/>
  </r>
  <r>
    <x v="721"/>
    <s v="3411"/>
    <s v="Gerencia de Finanzas y Tesorería"/>
    <s v="Presupuesto"/>
    <s v="Formulación y Asignación del Presupuesto"/>
    <s v="3411"/>
    <s v="Gerencia de Finanzas y Tesorería"/>
    <s v="Presupuesto"/>
    <s v="Formulación y Asignación del Presupuesto"/>
    <x v="507"/>
    <s v="servicios"/>
    <s v="Moderada"/>
    <s v="Mejoras en el módiulo de presupuesto"/>
    <s v="NO"/>
    <x v="2"/>
    <s v="OEI 8: Optimizar la eficiencia de los procesos"/>
    <s v="Contratación"/>
    <s v="No Significativa"/>
    <s v="SI"/>
    <x v="3"/>
    <s v="6"/>
    <x v="47"/>
    <d v="2023-12-31T00:00:00"/>
    <s v="Leonardo Raul Miranda Candelario"/>
    <s v="948 122 836"/>
    <s v="SI"/>
    <s v="Asignado"/>
    <s v=""/>
    <x v="1"/>
    <s v=""/>
    <m/>
    <x v="50"/>
    <s v="OTROS SERVICIOS"/>
    <m/>
    <m/>
    <m/>
    <m/>
    <m/>
    <m/>
    <n v="16666"/>
    <n v="16666"/>
    <n v="16666"/>
    <n v="16666"/>
    <n v="16666"/>
    <n v="16670"/>
    <x v="332"/>
    <m/>
    <m/>
    <m/>
    <n v="100000"/>
    <m/>
    <s v=""/>
    <s v="SI"/>
    <s v="Mejoras en el módiulo de presupuesto"/>
    <m/>
    <s v="7400"/>
  </r>
  <r>
    <x v="722"/>
    <s v="6215"/>
    <s v="Gerencia de Finanzas y Tesorería"/>
    <s v="Contabilidad"/>
    <s v="Centralización y Procesamiento Contable"/>
    <s v="6215"/>
    <s v="Gerencia de Finanzas y Tesorería"/>
    <s v="Contabilidad"/>
    <s v="Centralización y Procesamiento Contable"/>
    <x v="349"/>
    <s v="servicios"/>
    <s v="Moderada"/>
    <s v="Contratación de Locadores de Servicio"/>
    <s v="NO"/>
    <x v="2"/>
    <s v="OEI 8: Optimizar la eficiencia de los procesos"/>
    <s v="Contratación"/>
    <s v="No Significativa"/>
    <s v="SI"/>
    <x v="0"/>
    <s v="6"/>
    <x v="14"/>
    <d v="2023-06-30T00:00:00"/>
    <s v="Leonardo Raul Miranda Candelario"/>
    <s v="948 122 836"/>
    <s v="SI"/>
    <s v="Asignado"/>
    <s v=""/>
    <x v="1"/>
    <s v=""/>
    <m/>
    <x v="79"/>
    <s v="OTROS SERVICIOS - LOCADORES DE SERVICIOS (SNP)"/>
    <n v="6000"/>
    <n v="6000"/>
    <n v="6000"/>
    <n v="6000"/>
    <n v="6000"/>
    <n v="6000"/>
    <m/>
    <m/>
    <m/>
    <m/>
    <m/>
    <m/>
    <x v="83"/>
    <m/>
    <m/>
    <m/>
    <n v="36000"/>
    <m/>
    <s v=""/>
    <s v="NO"/>
    <s v="Contratación de Locadores de Servicio"/>
    <m/>
    <s v="7400"/>
  </r>
  <r>
    <x v="723"/>
    <s v="6201"/>
    <s v="Gerencia de Finanzas y Tesorería"/>
    <s v=""/>
    <s v="Control Financiero"/>
    <s v="6201"/>
    <s v="Gerencia de Finanzas y Tesorería"/>
    <s v=""/>
    <s v="Control Financiero"/>
    <x v="349"/>
    <s v="servicios"/>
    <s v="Moderada"/>
    <s v="Contratación de Locadores de Servicio"/>
    <s v="NO"/>
    <x v="2"/>
    <s v="OEI 8: Optimizar la eficiencia de los procesos"/>
    <s v="Contratación"/>
    <s v="No Significativa"/>
    <s v="SI"/>
    <x v="0"/>
    <s v="4"/>
    <x v="14"/>
    <d v="2023-04-30T00:00:00"/>
    <s v="Leonardo Raul Miranda Candelario"/>
    <s v="948 122 836"/>
    <s v="SI"/>
    <s v="Asignado"/>
    <s v=""/>
    <x v="1"/>
    <s v=""/>
    <m/>
    <x v="79"/>
    <s v="OTROS SERVICIOS - LOCADORES DE SERVICIOS (SNP)"/>
    <n v="3500"/>
    <n v="3500"/>
    <n v="3500"/>
    <n v="3500"/>
    <m/>
    <m/>
    <m/>
    <m/>
    <m/>
    <m/>
    <m/>
    <m/>
    <x v="542"/>
    <m/>
    <m/>
    <m/>
    <n v="14000"/>
    <m/>
    <s v=""/>
    <s v="NO"/>
    <s v="Contratación de Locadores de Servicio"/>
    <m/>
    <s v="7400"/>
  </r>
  <r>
    <x v="724"/>
    <s v="3420"/>
    <s v="Gerencia de Finanzas y Tesorería"/>
    <s v="Mesa de Dinero"/>
    <s v=""/>
    <s v="3420"/>
    <s v="Gerencia de Finanzas y Tesorería"/>
    <s v="Mesa de Dinero"/>
    <s v=""/>
    <x v="508"/>
    <s v="servicios"/>
    <s v="Moderada"/>
    <s v="Suscripción Online Compliance (listas de sanciones)."/>
    <s v="NO"/>
    <x v="2"/>
    <s v="OEI 8: Optimizar la eficiencia de los procesos"/>
    <s v="Contratación"/>
    <s v="No Significativa"/>
    <s v="SI"/>
    <x v="9"/>
    <s v="1"/>
    <x v="24"/>
    <d v="2023-05-31T00:00:00"/>
    <s v="Leonardo Raul Miranda Candelario"/>
    <s v="948 122 836"/>
    <s v="SI"/>
    <s v="Asignado"/>
    <s v=""/>
    <x v="1"/>
    <s v=""/>
    <m/>
    <x v="88"/>
    <s v="DIVERSOS"/>
    <m/>
    <m/>
    <m/>
    <m/>
    <n v="220036"/>
    <m/>
    <m/>
    <m/>
    <m/>
    <m/>
    <m/>
    <m/>
    <x v="543"/>
    <m/>
    <m/>
    <m/>
    <n v="220036"/>
    <m/>
    <s v=""/>
    <s v="SI"/>
    <s v="Suscripción Online Compliance (listas de sanciones)."/>
    <m/>
    <s v="7400"/>
  </r>
  <r>
    <x v="725"/>
    <s v="3420"/>
    <s v="Gerencia de Finanzas y Tesorería"/>
    <s v="Mesa de Dinero"/>
    <s v=""/>
    <s v="3420"/>
    <s v="Gerencia de Finanzas y Tesorería"/>
    <s v="Mesa de Dinero"/>
    <s v=""/>
    <x v="509"/>
    <s v="servicios"/>
    <s v="Moderada"/>
    <s v="Agente de proceso en conformidad con la Ley Patriótica de Estados Unidos de Norteamérica."/>
    <s v="NO"/>
    <x v="2"/>
    <s v="OEI 8: Optimizar la eficiencia de los procesos"/>
    <s v="Contratación"/>
    <s v="No Significativa"/>
    <s v="SI"/>
    <x v="9"/>
    <s v="1"/>
    <x v="24"/>
    <d v="2023-05-31T00:00:00"/>
    <s v="Leonardo Raul Miranda Candelario"/>
    <s v="948 122 836"/>
    <s v="SI"/>
    <s v="Asignado"/>
    <s v=""/>
    <x v="1"/>
    <s v=""/>
    <m/>
    <x v="88"/>
    <s v="DIVERSOS"/>
    <m/>
    <m/>
    <m/>
    <m/>
    <n v="1560"/>
    <m/>
    <m/>
    <m/>
    <m/>
    <m/>
    <m/>
    <m/>
    <x v="544"/>
    <m/>
    <m/>
    <m/>
    <n v="1560"/>
    <m/>
    <s v=""/>
    <s v="SI"/>
    <s v="Agente de proceso en conformidad con la Ley Patriótica de Estados Unidos de Norteamérica."/>
    <m/>
    <s v="7400"/>
  </r>
  <r>
    <x v="726"/>
    <s v="3420"/>
    <s v="Gerencia de Finanzas y Tesorería"/>
    <s v="Mesa de Dinero"/>
    <s v=""/>
    <s v="3420"/>
    <s v="Gerencia de Finanzas y Tesorería"/>
    <s v="Mesa de Dinero"/>
    <s v=""/>
    <x v="510"/>
    <s v="servicios"/>
    <s v="Moderada"/>
    <s v="Suscripción Due Dilligence , renovación anual directorio Bankers (Debida Diligencia) y UBO (ultimo beneficario final) "/>
    <s v="NO"/>
    <x v="2"/>
    <s v="OEI 8: Optimizar la eficiencia de los procesos"/>
    <s v="Contratación"/>
    <s v="No Significativa"/>
    <s v="SI"/>
    <x v="8"/>
    <s v="1"/>
    <x v="3"/>
    <d v="2023-06-30T00:00:00"/>
    <s v="Leonardo Raul Miranda Candelario"/>
    <s v="948 122 836"/>
    <s v="SI"/>
    <s v="Asignado"/>
    <s v=""/>
    <x v="1"/>
    <s v=""/>
    <m/>
    <x v="88"/>
    <s v="DIVERSOS"/>
    <m/>
    <m/>
    <m/>
    <m/>
    <m/>
    <n v="242257"/>
    <m/>
    <m/>
    <m/>
    <m/>
    <m/>
    <m/>
    <x v="545"/>
    <m/>
    <m/>
    <m/>
    <n v="242257"/>
    <m/>
    <s v=""/>
    <s v="SI"/>
    <s v="Suscripción Due Dilligence , renovación anual directorio Bankers (Debida Diligencia) y UBO (ultimo beneficario final) "/>
    <m/>
    <s v="7400"/>
  </r>
  <r>
    <x v="727"/>
    <s v="3420"/>
    <s v="Gerencia de Finanzas y Tesorería"/>
    <s v="Mesa de Dinero"/>
    <s v=""/>
    <s v="3420"/>
    <s v="Gerencia de Finanzas y Tesorería"/>
    <s v="Mesa de Dinero"/>
    <s v=""/>
    <x v="511"/>
    <s v="servicios"/>
    <s v="Moderada"/>
    <s v="The Global Banking Resources (directorio bancario detallado)."/>
    <s v="NO"/>
    <x v="2"/>
    <s v="OEI 8: Optimizar la eficiencia de los procesos"/>
    <s v="Contratación"/>
    <s v="No Significativa"/>
    <s v="SI"/>
    <x v="3"/>
    <s v="1"/>
    <x v="47"/>
    <d v="2023-07-31T00:00:00"/>
    <s v="Leonardo Raul Miranda Candelario"/>
    <s v="948 122 836"/>
    <s v="SI"/>
    <s v="Asignado"/>
    <s v=""/>
    <x v="1"/>
    <s v=""/>
    <m/>
    <x v="88"/>
    <s v="DIVERSOS"/>
    <m/>
    <m/>
    <m/>
    <m/>
    <m/>
    <m/>
    <n v="14343"/>
    <m/>
    <m/>
    <m/>
    <m/>
    <m/>
    <x v="546"/>
    <m/>
    <m/>
    <m/>
    <n v="14343"/>
    <m/>
    <s v=""/>
    <s v="SI"/>
    <s v="The Global Banking Resources (directorio bancario detallado)."/>
    <m/>
    <s v="7400"/>
  </r>
  <r>
    <x v="728"/>
    <s v="3420"/>
    <s v="Gerencia de Finanzas y Tesorería"/>
    <s v="Mesa de Dinero"/>
    <s v=""/>
    <s v="3420"/>
    <s v="Gerencia de Finanzas y Tesorería"/>
    <s v="Mesa de Dinero"/>
    <s v=""/>
    <x v="512"/>
    <s v="servicios"/>
    <s v="Moderada"/>
    <s v="Suministro de información financiera entre Bloomberg Finance LP y el BN (IR a cargo de Bloomberg) 6 usuarios. Pago Trimestral por adelantado."/>
    <s v="NO"/>
    <x v="2"/>
    <s v="OEI 7: Optimizar la eficiencia financiera"/>
    <s v="Contratación"/>
    <s v="No Significativa"/>
    <s v="SI"/>
    <x v="0"/>
    <s v="4"/>
    <x v="14"/>
    <d v="2023-10-31T00:00:00"/>
    <s v="Leonardo Raul Miranda Candelario"/>
    <s v="948 122 836"/>
    <s v="SI"/>
    <s v="Asignado"/>
    <s v=""/>
    <x v="1"/>
    <s v=""/>
    <m/>
    <x v="114"/>
    <s v="BLOOMBERG"/>
    <n v="110880"/>
    <m/>
    <m/>
    <n v="110880"/>
    <m/>
    <m/>
    <n v="110880"/>
    <m/>
    <m/>
    <n v="110880"/>
    <m/>
    <m/>
    <x v="547"/>
    <m/>
    <m/>
    <m/>
    <n v="443520"/>
    <m/>
    <s v=""/>
    <s v="SI"/>
    <s v="Suministro de información financiera entre Bloomberg Finance LP y el BN (IR a cargo de Bloomberg) 6 usuarios. Pago Trimestral por adelantado."/>
    <m/>
    <s v="7400"/>
  </r>
  <r>
    <x v="729"/>
    <s v="3420"/>
    <s v="Gerencia de Finanzas y Tesorería"/>
    <s v="Mesa de Dinero"/>
    <s v=""/>
    <s v="3420"/>
    <s v="Gerencia de Finanzas y Tesorería"/>
    <s v="Mesa de Dinero"/>
    <s v=""/>
    <x v="513"/>
    <s v="servicios"/>
    <s v="Moderada"/>
    <s v="Terminal Bloomberg Anywhere"/>
    <s v="NO"/>
    <x v="2"/>
    <s v="OEI 7: Optimizar la eficiencia financiera"/>
    <s v="Contratación"/>
    <s v="No Significativa"/>
    <s v="SI"/>
    <x v="0"/>
    <s v="3"/>
    <x v="14"/>
    <d v="2023-10-31T00:00:00"/>
    <s v="Leonardo Raul Miranda Candelario"/>
    <s v="948 122 836"/>
    <s v="SI"/>
    <s v="Asignado"/>
    <s v=""/>
    <x v="1"/>
    <s v=""/>
    <m/>
    <x v="114"/>
    <s v="BLOOMBERG"/>
    <n v="24240"/>
    <m/>
    <m/>
    <n v="24240"/>
    <m/>
    <m/>
    <n v="16160"/>
    <m/>
    <m/>
    <m/>
    <m/>
    <m/>
    <x v="548"/>
    <m/>
    <m/>
    <m/>
    <n v="64640"/>
    <m/>
    <s v=""/>
    <s v="SI"/>
    <s v="Terminal Bloomberg Anywhere"/>
    <m/>
    <s v="7400"/>
  </r>
  <r>
    <x v="730"/>
    <s v="3420"/>
    <s v="Gerencia de Finanzas y Tesorería"/>
    <s v="Mesa de Dinero"/>
    <s v=""/>
    <s v="3420"/>
    <s v="Gerencia de Finanzas y Tesorería"/>
    <s v="Mesa de Dinero"/>
    <s v=""/>
    <x v="514"/>
    <s v="servicios"/>
    <s v="Moderada"/>
    <s v="Suministro y transferencia de información financiera entre Refinitiv Limited (antes Reuters) y BN "/>
    <s v="NO"/>
    <x v="2"/>
    <s v="OEI 7: Optimizar la eficiencia financiera"/>
    <s v="Contratación"/>
    <s v="No Significativa"/>
    <s v="SI"/>
    <x v="0"/>
    <s v="4"/>
    <x v="14"/>
    <d v="2023-10-31T00:00:00"/>
    <s v="Leonardo Raul Miranda Candelario"/>
    <s v="948 122 836"/>
    <s v="SI"/>
    <s v="Asignado"/>
    <s v=""/>
    <x v="1"/>
    <s v=""/>
    <m/>
    <x v="115"/>
    <s v="REUTERS"/>
    <n v="81576"/>
    <m/>
    <m/>
    <n v="81576"/>
    <m/>
    <m/>
    <n v="81576"/>
    <m/>
    <m/>
    <n v="81576"/>
    <m/>
    <m/>
    <x v="549"/>
    <m/>
    <m/>
    <m/>
    <n v="326304"/>
    <m/>
    <s v=""/>
    <s v="SI"/>
    <s v="Suministro y transferencia de información financiera entre Refinitiv Limited (antes Reuters) y BN "/>
    <m/>
    <s v="7400"/>
  </r>
  <r>
    <x v="731"/>
    <s v="7400"/>
    <s v="Gerencia de Finanzas y Tesorería"/>
    <s v=""/>
    <m/>
    <s v="6214"/>
    <s v="Gerencia de Finanzas y Tesorería"/>
    <s v="Contabilidad"/>
    <s v="Estados Financieros e Informes Contables"/>
    <x v="515"/>
    <s v="servicios"/>
    <s v="Alta"/>
    <s v="Impuesto a la Renta"/>
    <s v="SI"/>
    <x v="2"/>
    <s v="OEI 7: Optimizar la eficiencia financiera"/>
    <m/>
    <m/>
    <s v="SI"/>
    <x v="0"/>
    <n v="12"/>
    <x v="14"/>
    <d v="2023-12-31T00:00:00"/>
    <s v="Leonardo Raul Miranda Candelario"/>
    <s v="949 122 836"/>
    <s v="SI"/>
    <s v="Asignado"/>
    <m/>
    <x v="1"/>
    <m/>
    <m/>
    <x v="116"/>
    <s v="IMPUESTO A LA RENTA"/>
    <m/>
    <m/>
    <m/>
    <n v="175982496"/>
    <m/>
    <m/>
    <m/>
    <m/>
    <m/>
    <m/>
    <m/>
    <m/>
    <x v="550"/>
    <m/>
    <m/>
    <m/>
    <n v="175982496"/>
    <m/>
    <s v=""/>
    <s v="NO"/>
    <s v="X"/>
    <s v="x"/>
    <s v="7400"/>
  </r>
  <r>
    <x v="732"/>
    <s v="6210"/>
    <s v="Gerencia de Finanzas y Tesorería"/>
    <s v="Contabilidad "/>
    <m/>
    <s v="6214"/>
    <s v="Gerencia de Finanzas y Tesorería"/>
    <s v="Contabilidad"/>
    <s v="Estados Financieros e Informes Contables"/>
    <x v="516"/>
    <s v="servicios"/>
    <s v="Alta"/>
    <s v="Impuesto General a las Ventas IGV"/>
    <s v="SI"/>
    <x v="2"/>
    <s v="OEI 7: Optimizar la eficiencia financiera"/>
    <m/>
    <m/>
    <s v="SI"/>
    <x v="0"/>
    <n v="12"/>
    <x v="14"/>
    <d v="2023-12-31T00:00:00"/>
    <s v="Leonardo Raul Miranda Candelario"/>
    <s v="950 122 836"/>
    <s v="SI"/>
    <s v="Asignado"/>
    <m/>
    <x v="1"/>
    <m/>
    <m/>
    <x v="117"/>
    <s v="IMPUESTO "/>
    <n v="5920367"/>
    <n v="13448096"/>
    <n v="10968825"/>
    <n v="12132836"/>
    <n v="14268636"/>
    <n v="7861236"/>
    <n v="7676258"/>
    <n v="7142308"/>
    <n v="6608358"/>
    <n v="7142308"/>
    <n v="7142308"/>
    <n v="6732020"/>
    <x v="551"/>
    <m/>
    <m/>
    <m/>
    <n v="107043556"/>
    <m/>
    <s v=""/>
    <s v="NO"/>
    <s v="X"/>
    <s v="x"/>
    <s v="7400"/>
  </r>
  <r>
    <x v="733"/>
    <s v="6210"/>
    <s v="Gerencia de Finanzas y Tesorería"/>
    <s v="Contabilidad "/>
    <m/>
    <s v="6214"/>
    <s v="Gerencia de Finanzas y Tesorería"/>
    <s v="Contabilidad"/>
    <s v="Estados Financieros e Informes Contables"/>
    <x v="517"/>
    <s v="servicios"/>
    <s v="Moderada"/>
    <s v="Prov. para Litigios y Demandas Pendientes"/>
    <s v="SI"/>
    <x v="2"/>
    <s v="OEI 7: Optimizar la eficiencia financiera"/>
    <m/>
    <m/>
    <s v="SI"/>
    <x v="0"/>
    <n v="12"/>
    <x v="14"/>
    <d v="2023-12-31T00:00:00"/>
    <s v="Leonardo Raul Miranda Candelario"/>
    <s v="951 122 836"/>
    <s v="SI"/>
    <s v="Asignado"/>
    <m/>
    <x v="1"/>
    <m/>
    <m/>
    <x v="118"/>
    <s v="PROVISION PARA LITIGIOS Y DEMANDAS"/>
    <n v="2263420"/>
    <n v="2347110"/>
    <n v="21419636"/>
    <n v="2609492"/>
    <n v="3367603"/>
    <n v="11934538"/>
    <n v="9278870"/>
    <n v="2344581"/>
    <n v="12530545"/>
    <n v="2469962"/>
    <n v="10293529"/>
    <n v="8361397"/>
    <x v="552"/>
    <m/>
    <m/>
    <m/>
    <n v="89220683"/>
    <m/>
    <s v=""/>
    <s v="NO"/>
    <s v="X"/>
    <s v="x"/>
    <s v="7400"/>
  </r>
  <r>
    <x v="734"/>
    <s v="6210"/>
    <s v="Gerencia de Finanzas y Tesorería"/>
    <s v="Contabilidad "/>
    <m/>
    <s v="6214"/>
    <s v="Gerencia de Finanzas y Tesorería"/>
    <s v="Contabilidad"/>
    <s v="Estados Financieros e Informes Contables"/>
    <x v="518"/>
    <s v="servicios"/>
    <s v="Moderada"/>
    <s v="Prov. para Créditos de Consumo Específica - Otros "/>
    <s v="SI"/>
    <x v="2"/>
    <s v="OEI 7: Optimizar la eficiencia financiera"/>
    <m/>
    <m/>
    <s v="SI"/>
    <x v="0"/>
    <n v="12"/>
    <x v="14"/>
    <d v="2023-12-31T00:00:00"/>
    <s v="Leonardo Raul Miranda Candelario"/>
    <s v="952 122 836"/>
    <s v="SI"/>
    <s v="Asignado"/>
    <m/>
    <x v="1"/>
    <m/>
    <m/>
    <x v="119"/>
    <s v="OTROS"/>
    <n v="1825828"/>
    <n v="1137293"/>
    <n v="1065873"/>
    <n v="1214245"/>
    <n v="4359677"/>
    <n v="4851484"/>
    <n v="4409084"/>
    <n v="5070446"/>
    <n v="5831013"/>
    <n v="6412314"/>
    <n v="7374162"/>
    <n v="8111578"/>
    <x v="553"/>
    <m/>
    <m/>
    <m/>
    <n v="51662997"/>
    <m/>
    <s v=""/>
    <s v="NO"/>
    <s v="X"/>
    <s v="x"/>
    <s v="7400"/>
  </r>
  <r>
    <x v="735"/>
    <s v="6210"/>
    <s v="Gerencia de Finanzas y Tesorería"/>
    <s v="Contabilidad "/>
    <m/>
    <s v="6214"/>
    <s v="Gerencia de Finanzas y Tesorería"/>
    <s v="Contabilidad"/>
    <s v="Estados Financieros e Informes Contables"/>
    <x v="519"/>
    <s v="servicios"/>
    <s v="Moderada"/>
    <s v="Impuesto a la Renta No Domiciliados"/>
    <s v="SI"/>
    <x v="2"/>
    <s v="OEI 7: Optimizar la eficiencia financiera"/>
    <m/>
    <m/>
    <s v="SI"/>
    <x v="0"/>
    <n v="12"/>
    <x v="14"/>
    <d v="2023-12-31T00:00:00"/>
    <s v="Leonardo Raul Miranda Candelario"/>
    <s v="953 122 836"/>
    <s v="SI"/>
    <s v="Asignado"/>
    <m/>
    <x v="1"/>
    <m/>
    <m/>
    <x v="120"/>
    <s v="IMPUESTO A LA RENTA NO DOMICILIADO"/>
    <n v="690588"/>
    <n v="3950000"/>
    <n v="890588"/>
    <n v="3290588"/>
    <n v="1290588"/>
    <n v="890588"/>
    <n v="3290588"/>
    <n v="1290588"/>
    <n v="890588"/>
    <n v="3290588"/>
    <n v="1140588"/>
    <n v="1290588"/>
    <x v="554"/>
    <m/>
    <m/>
    <m/>
    <n v="22196468"/>
    <m/>
    <s v=""/>
    <s v="NO"/>
    <s v="X"/>
    <s v="x"/>
    <s v="7400"/>
  </r>
  <r>
    <x v="736"/>
    <s v="6210"/>
    <s v="Gerencia de Finanzas y Tesorería"/>
    <s v="Contabilidad "/>
    <m/>
    <s v="6214"/>
    <s v="Gerencia de Finanzas y Tesorería"/>
    <s v="Contabilidad"/>
    <s v="Estados Financieros e Informes Contables"/>
    <x v="520"/>
    <s v="servicios"/>
    <s v="Moderada"/>
    <s v="Amortización de Gastos Amortizables - Software Adquiridos"/>
    <s v="SI"/>
    <x v="2"/>
    <s v="OEI 7: Optimizar la eficiencia financiera"/>
    <m/>
    <m/>
    <s v="SI"/>
    <x v="0"/>
    <n v="12"/>
    <x v="14"/>
    <d v="2023-12-31T00:00:00"/>
    <s v="Leonardo Raul Miranda Candelario"/>
    <s v="954 122 836"/>
    <s v="SI"/>
    <s v="Asignado"/>
    <m/>
    <x v="1"/>
    <m/>
    <m/>
    <x v="121"/>
    <s v="SOFTWARE ADQUIRIDOS"/>
    <n v="1699113"/>
    <n v="1652842"/>
    <n v="1635989"/>
    <n v="1635989"/>
    <n v="1635989"/>
    <n v="1635989"/>
    <n v="1635989"/>
    <n v="1635989"/>
    <n v="1635989"/>
    <n v="1635989"/>
    <n v="1635989"/>
    <n v="2719136"/>
    <x v="555"/>
    <m/>
    <m/>
    <m/>
    <n v="20794992"/>
    <m/>
    <s v=""/>
    <s v="NO"/>
    <s v="X"/>
    <s v="x"/>
    <s v="7400"/>
  </r>
  <r>
    <x v="737"/>
    <s v="6210"/>
    <s v="Gerencia de Finanzas y Tesorería"/>
    <s v="Contabilidad "/>
    <m/>
    <s v="6214"/>
    <s v="Gerencia de Finanzas y Tesorería"/>
    <s v="Contabilidad"/>
    <s v="Estados Financieros e Informes Contables"/>
    <x v="521"/>
    <s v="servicios"/>
    <s v="Moderada"/>
    <s v="Prov. para Créditos de Consumo Genérica - Fijo "/>
    <s v="SI"/>
    <x v="2"/>
    <s v="OEI 7: Optimizar la eficiencia financiera"/>
    <m/>
    <m/>
    <s v="SI"/>
    <x v="0"/>
    <n v="12"/>
    <x v="14"/>
    <d v="2023-12-31T00:00:00"/>
    <s v="Leonardo Raul Miranda Candelario"/>
    <s v="955 122 836"/>
    <s v="SI"/>
    <s v="Asignado"/>
    <m/>
    <x v="1"/>
    <m/>
    <m/>
    <x v="122"/>
    <s v="FIJO"/>
    <n v="883916"/>
    <n v="2140141"/>
    <n v="1433826"/>
    <n v="1603298"/>
    <n v="1971692"/>
    <n v="1234490"/>
    <n v="1054901"/>
    <n v="1213136"/>
    <n v="1395106"/>
    <n v="1534617"/>
    <n v="1764809"/>
    <n v="1941290"/>
    <x v="556"/>
    <m/>
    <m/>
    <m/>
    <n v="18171222"/>
    <m/>
    <s v=""/>
    <s v="NO"/>
    <s v="X"/>
    <s v="x"/>
    <s v="7400"/>
  </r>
  <r>
    <x v="738"/>
    <s v="6210"/>
    <s v="Gerencia de Finanzas y Tesorería"/>
    <s v="Contabilidad "/>
    <m/>
    <s v="6214"/>
    <s v="Gerencia de Finanzas y Tesorería"/>
    <s v="Contabilidad"/>
    <s v="Estados Financieros e Informes Contables"/>
    <x v="522"/>
    <s v="servicios"/>
    <s v="Moderada"/>
    <s v="Prov. para Créditos de Consumo Genérica - Sobreendeudamiento "/>
    <s v="SI"/>
    <x v="2"/>
    <s v="OEI 7: Optimizar la eficiencia financiera"/>
    <m/>
    <m/>
    <s v="SI"/>
    <x v="0"/>
    <n v="12"/>
    <x v="14"/>
    <d v="2023-12-31T00:00:00"/>
    <s v="Leonardo Raul Miranda Candelario"/>
    <s v="956 122 836"/>
    <s v="SI"/>
    <s v="Asignado"/>
    <m/>
    <x v="1"/>
    <m/>
    <m/>
    <x v="123"/>
    <s v="SOBREENDEUDAMIENTO-CONSUMO"/>
    <n v="883916"/>
    <n v="2140141"/>
    <n v="1433826"/>
    <n v="1603298"/>
    <n v="1971692"/>
    <n v="1234490"/>
    <n v="1054901"/>
    <n v="1213136"/>
    <n v="1395106"/>
    <n v="1534617"/>
    <n v="1764809"/>
    <n v="1941290"/>
    <x v="556"/>
    <m/>
    <m/>
    <m/>
    <n v="18171222"/>
    <m/>
    <s v=""/>
    <s v="NO"/>
    <s v="X"/>
    <s v="x"/>
    <s v="7400"/>
  </r>
  <r>
    <x v="739"/>
    <s v="6210"/>
    <s v="Gerencia de Finanzas y Tesorería"/>
    <s v="Contabilidad "/>
    <m/>
    <s v="6214"/>
    <s v="Gerencia de Finanzas y Tesorería"/>
    <s v="Contabilidad"/>
    <s v="Estados Financieros e Informes Contables"/>
    <x v="523"/>
    <s v="servicios"/>
    <s v="Moderada"/>
    <s v="Prov. para Créditos de Consumo Cartera Reprogramada "/>
    <s v="SI"/>
    <x v="2"/>
    <s v="OEI 7: Optimizar la eficiencia financiera"/>
    <m/>
    <m/>
    <s v="SI"/>
    <x v="0"/>
    <n v="12"/>
    <x v="14"/>
    <d v="2023-12-31T00:00:00"/>
    <s v="Leonardo Raul Miranda Candelario"/>
    <s v="957 122 836"/>
    <s v="SI"/>
    <s v="Asignado"/>
    <m/>
    <x v="1"/>
    <m/>
    <m/>
    <x v="124"/>
    <s v="SOBREENDEUDAMIENTO-CONSUMO"/>
    <n v="525000"/>
    <n v="630000"/>
    <n v="735000"/>
    <n v="695000"/>
    <n v="890000"/>
    <n v="975000"/>
    <n v="724000"/>
    <n v="935000"/>
    <n v="1019000"/>
    <n v="535000"/>
    <n v="674000"/>
    <n v="591000"/>
    <x v="557"/>
    <m/>
    <m/>
    <m/>
    <n v="8928000"/>
    <m/>
    <s v=""/>
    <s v="NO"/>
    <s v="X"/>
    <s v="x"/>
    <s v="7400"/>
  </r>
  <r>
    <x v="740"/>
    <s v="6210"/>
    <s v="Gerencia de Finanzas y Tesorería"/>
    <s v="Contabilidad "/>
    <m/>
    <s v="6214"/>
    <s v="Gerencia de Finanzas y Tesorería"/>
    <s v="Contabilidad"/>
    <s v="Estados Financieros e Informes Contables"/>
    <x v="524"/>
    <s v="servicios"/>
    <s v="Moderada"/>
    <s v="Superintendencia de Banca y Seguros"/>
    <s v="SI"/>
    <x v="2"/>
    <s v="OEI 7: Optimizar la eficiencia financiera"/>
    <m/>
    <m/>
    <s v="SI"/>
    <x v="0"/>
    <n v="12"/>
    <x v="14"/>
    <d v="2023-12-31T00:00:00"/>
    <s v="Leonardo Raul Miranda Candelario"/>
    <s v="958 122 836"/>
    <s v="SI"/>
    <s v="Asignado"/>
    <m/>
    <x v="1"/>
    <m/>
    <m/>
    <x v="125"/>
    <s v="SUPERINTENDENCIA DE BANCA Y SEGUROS"/>
    <n v="0"/>
    <n v="0"/>
    <n v="1133021"/>
    <n v="0"/>
    <n v="0"/>
    <n v="1133021"/>
    <n v="0"/>
    <n v="0"/>
    <n v="1133021"/>
    <n v="0"/>
    <n v="0"/>
    <n v="1133021"/>
    <x v="558"/>
    <m/>
    <m/>
    <m/>
    <n v="4532084"/>
    <m/>
    <s v=""/>
    <s v="NO"/>
    <s v="X"/>
    <s v="x"/>
    <s v="7400"/>
  </r>
  <r>
    <x v="741"/>
    <s v="6210"/>
    <s v="Gerencia de Finanzas y Tesorería"/>
    <s v="Contabilidad "/>
    <m/>
    <s v="6214"/>
    <s v="Gerencia de Finanzas y Tesorería"/>
    <s v="Contabilidad"/>
    <s v="Estados Financieros e Informes Contables"/>
    <x v="525"/>
    <s v="servicios"/>
    <s v="Moderada"/>
    <s v="Arbitrios"/>
    <s v="SI"/>
    <x v="2"/>
    <s v="OEI 7: Optimizar la eficiencia financiera"/>
    <m/>
    <m/>
    <s v="SI"/>
    <x v="0"/>
    <n v="12"/>
    <x v="14"/>
    <d v="2023-12-31T00:00:00"/>
    <s v="Leonardo Raul Miranda Candelario"/>
    <s v="959 122 836"/>
    <s v="SI"/>
    <s v="Asignado"/>
    <m/>
    <x v="1"/>
    <m/>
    <m/>
    <x v="126"/>
    <s v="ARBITRIOS"/>
    <n v="537525"/>
    <n v="649388"/>
    <n v="93509"/>
    <n v="93509"/>
    <n v="93509"/>
    <n v="93509"/>
    <n v="93509"/>
    <n v="93509"/>
    <n v="93509"/>
    <n v="200176"/>
    <n v="200176"/>
    <n v="200176"/>
    <x v="559"/>
    <m/>
    <m/>
    <m/>
    <n v="2442004"/>
    <m/>
    <s v=""/>
    <s v="NO"/>
    <s v="X"/>
    <s v="x"/>
    <s v="7400"/>
  </r>
  <r>
    <x v="742"/>
    <s v="6210"/>
    <s v="Gerencia de Finanzas y Tesorería"/>
    <s v="Contabilidad "/>
    <m/>
    <s v="6214"/>
    <s v="Gerencia de Finanzas y Tesorería"/>
    <s v="Contabilidad"/>
    <s v="Estados Financieros e Informes Contables"/>
    <x v="526"/>
    <s v="servicios"/>
    <s v="Moderada"/>
    <s v="Impuesto Valor del Patrimonio Predial"/>
    <s v="SI"/>
    <x v="2"/>
    <s v="OEI 7: Optimizar la eficiencia financiera"/>
    <m/>
    <m/>
    <s v="SI"/>
    <x v="0"/>
    <n v="12"/>
    <x v="14"/>
    <d v="2023-12-31T00:00:00"/>
    <s v="Leonardo Raul Miranda Candelario"/>
    <s v="960 122 836"/>
    <s v="SI"/>
    <s v="Asignado"/>
    <m/>
    <x v="1"/>
    <m/>
    <m/>
    <x v="127"/>
    <s v="IMPUESTO VALOR DEL PATRIMONIO PREDIAL"/>
    <n v="1146596"/>
    <n v="845344"/>
    <n v="43606"/>
    <n v="43606"/>
    <n v="43606"/>
    <n v="43606"/>
    <n v="43606"/>
    <n v="43606"/>
    <n v="43606"/>
    <n v="43606"/>
    <n v="43606"/>
    <n v="43610"/>
    <x v="560"/>
    <m/>
    <m/>
    <m/>
    <n v="2428004"/>
    <m/>
    <s v=""/>
    <s v="NO"/>
    <s v="X"/>
    <s v="x"/>
    <s v="7400"/>
  </r>
  <r>
    <x v="743"/>
    <s v="6210"/>
    <s v="Gerencia de Finanzas y Tesorería"/>
    <s v="Contabilidad "/>
    <m/>
    <s v="6214"/>
    <s v="Gerencia de Finanzas y Tesorería"/>
    <s v="Contabilidad"/>
    <s v="Estados Financieros e Informes Contables"/>
    <x v="527"/>
    <s v="servicios"/>
    <s v="Moderada"/>
    <s v="Prov.para Créditos Hipotecarios para Vivienda - Específicos - Otros"/>
    <s v="SI"/>
    <x v="2"/>
    <s v="OEI 7: Optimizar la eficiencia financiera"/>
    <m/>
    <m/>
    <s v="SI"/>
    <x v="0"/>
    <n v="12"/>
    <x v="14"/>
    <d v="2023-12-31T00:00:00"/>
    <s v="Leonardo Raul Miranda Candelario"/>
    <s v="961 122 836"/>
    <s v="SI"/>
    <s v="Asignado"/>
    <m/>
    <x v="1"/>
    <m/>
    <m/>
    <x v="128"/>
    <s v="OTROS "/>
    <n v="57098"/>
    <n v="55267"/>
    <n v="124196"/>
    <n v="26123"/>
    <n v="28367"/>
    <n v="43290"/>
    <n v="224367"/>
    <n v="287786"/>
    <n v="310953"/>
    <n v="347668"/>
    <n v="398735"/>
    <n v="428508"/>
    <x v="561"/>
    <m/>
    <m/>
    <m/>
    <n v="2332358"/>
    <m/>
    <s v=""/>
    <s v="NO"/>
    <s v="X"/>
    <s v="x"/>
    <s v="7400"/>
  </r>
  <r>
    <x v="744"/>
    <s v="6210"/>
    <s v="Gerencia de Finanzas y Tesorería"/>
    <s v="Contabilidad "/>
    <m/>
    <s v="6214"/>
    <s v="Gerencia de Finanzas y Tesorería"/>
    <s v="Contabilidad"/>
    <s v="Estados Financieros e Informes Contables"/>
    <x v="528"/>
    <s v="servicios"/>
    <s v="Moderada"/>
    <s v="Prov.para Créditos Sector Público - Genérica Obligatoria - Componente Fijo"/>
    <s v="SI"/>
    <x v="2"/>
    <s v="OEI 7: Optimizar la eficiencia financiera"/>
    <m/>
    <m/>
    <s v="SI"/>
    <x v="0"/>
    <n v="12"/>
    <x v="14"/>
    <d v="2023-12-31T00:00:00"/>
    <s v="Leonardo Raul Miranda Candelario"/>
    <s v="962 122 836"/>
    <s v="SI"/>
    <s v="Asignado"/>
    <m/>
    <x v="1"/>
    <m/>
    <m/>
    <x v="129"/>
    <s v="COMPONENTE FIJO "/>
    <n v="0"/>
    <n v="0"/>
    <n v="988475"/>
    <n v="328624"/>
    <n v="239397"/>
    <n v="189394"/>
    <n v="143364"/>
    <n v="43013"/>
    <n v="47314"/>
    <n v="64412"/>
    <n v="79853"/>
    <n v="95838"/>
    <x v="562"/>
    <m/>
    <m/>
    <m/>
    <n v="2219684"/>
    <m/>
    <s v=""/>
    <s v="NO"/>
    <s v="X"/>
    <s v="x"/>
    <s v="7400"/>
  </r>
  <r>
    <x v="745"/>
    <s v="6210"/>
    <s v="Gerencia de Finanzas y Tesorería"/>
    <s v="Contabilidad "/>
    <m/>
    <s v="6214"/>
    <s v="Gerencia de Finanzas y Tesorería"/>
    <s v="Contabilidad"/>
    <s v="Estados Financieros e Informes Contables"/>
    <x v="529"/>
    <s v="servicios"/>
    <s v="Moderada"/>
    <s v="PROV. PARA CRÉDITOS A MICROEMPRESAS - OTROS "/>
    <s v="SI"/>
    <x v="2"/>
    <s v="OEI 7: Optimizar la eficiencia financiera"/>
    <m/>
    <m/>
    <s v="SI"/>
    <x v="0"/>
    <n v="12"/>
    <x v="14"/>
    <d v="2023-12-31T00:00:00"/>
    <s v="Leonardo Raul Miranda Candelario"/>
    <s v="963 122 836"/>
    <s v="SI"/>
    <s v="Asignado"/>
    <m/>
    <x v="1"/>
    <m/>
    <m/>
    <x v="130"/>
    <s v="OTROS"/>
    <n v="29029"/>
    <n v="30500"/>
    <n v="72120"/>
    <n v="28543"/>
    <n v="15834"/>
    <n v="63398"/>
    <n v="72907"/>
    <n v="83843"/>
    <n v="80198"/>
    <n v="898212"/>
    <n v="100600"/>
    <n v="201198"/>
    <x v="563"/>
    <m/>
    <m/>
    <m/>
    <n v="1676382"/>
    <m/>
    <s v=""/>
    <s v="NO"/>
    <s v="X"/>
    <s v="x"/>
    <s v="7400"/>
  </r>
  <r>
    <x v="746"/>
    <s v="6210"/>
    <s v="Gerencia de Finanzas y Tesorería"/>
    <s v="Contabilidad "/>
    <m/>
    <s v="6214"/>
    <s v="Gerencia de Finanzas y Tesorería"/>
    <s v="Contabilidad"/>
    <s v="Estados Financieros e Informes Contables"/>
    <x v="530"/>
    <s v="servicios"/>
    <s v="Moderada"/>
    <s v="Prov.para Créditos Hipotecarios - Genérica Obligatoria - Componente Fijo"/>
    <s v="SI"/>
    <x v="2"/>
    <s v="OEI 7: Optimizar la eficiencia financiera"/>
    <m/>
    <m/>
    <s v="SI"/>
    <x v="0"/>
    <n v="12"/>
    <x v="14"/>
    <d v="2023-12-31T00:00:00"/>
    <s v="Leonardo Raul Miranda Candelario"/>
    <s v="964 122 836"/>
    <s v="SI"/>
    <s v="Asignado"/>
    <m/>
    <x v="1"/>
    <m/>
    <m/>
    <x v="131"/>
    <s v="FIJO"/>
    <n v="40655"/>
    <n v="131401"/>
    <n v="25345"/>
    <n v="45849"/>
    <n v="96197"/>
    <n v="80243"/>
    <n v="127430"/>
    <n v="146544"/>
    <n v="168526"/>
    <n v="188749"/>
    <n v="207623"/>
    <n v="228386"/>
    <x v="564"/>
    <m/>
    <m/>
    <m/>
    <n v="1486948"/>
    <m/>
    <s v=""/>
    <s v="NO"/>
    <s v="X"/>
    <s v="x"/>
    <s v="7400"/>
  </r>
  <r>
    <x v="747"/>
    <s v="6210"/>
    <s v="Gerencia de Finanzas y Tesorería"/>
    <s v="Contabilidad "/>
    <m/>
    <s v="6214"/>
    <s v="Gerencia de Finanzas y Tesorería"/>
    <s v="Contabilidad"/>
    <s v="Estados Financieros e Informes Contables"/>
    <x v="528"/>
    <s v="servicios"/>
    <s v="Moderada"/>
    <s v="Prov.para Créditos Sector Público - Genérica Obligatoria - Componente Fijo"/>
    <s v="SI"/>
    <x v="2"/>
    <s v="OEI 7: Optimizar la eficiencia financiera"/>
    <m/>
    <m/>
    <s v="SI"/>
    <x v="0"/>
    <n v="12"/>
    <x v="14"/>
    <d v="2023-12-31T00:00:00"/>
    <s v="Leonardo Raul Miranda Candelario"/>
    <s v="965 122 836"/>
    <s v="SI"/>
    <s v="Asignado"/>
    <m/>
    <x v="1"/>
    <m/>
    <m/>
    <x v="132"/>
    <s v="COMPONENTE FIJO "/>
    <n v="0"/>
    <n v="123749"/>
    <n v="83749"/>
    <n v="625772"/>
    <n v="19346"/>
    <n v="59876"/>
    <n v="38346"/>
    <n v="23802"/>
    <n v="27182"/>
    <n v="32759"/>
    <n v="29173"/>
    <n v="54091"/>
    <x v="565"/>
    <m/>
    <m/>
    <m/>
    <n v="1117845"/>
    <m/>
    <s v=""/>
    <s v="NO"/>
    <s v="X"/>
    <s v="x"/>
    <s v="7400"/>
  </r>
  <r>
    <x v="748"/>
    <s v="6210"/>
    <s v="Gerencia de Finanzas y Tesorería"/>
    <s v="Contabilidad "/>
    <m/>
    <s v="6214"/>
    <s v="Gerencia de Finanzas y Tesorería"/>
    <s v="Contabilidad"/>
    <s v="Estados Financieros e Informes Contables"/>
    <x v="531"/>
    <s v="servicios"/>
    <s v="Moderada"/>
    <s v="Prov.para Créditos Sector Público - Específica - Otros"/>
    <s v="SI"/>
    <x v="2"/>
    <s v="OEI 7: Optimizar la eficiencia financiera"/>
    <m/>
    <m/>
    <s v="SI"/>
    <x v="0"/>
    <n v="12"/>
    <x v="14"/>
    <d v="2023-12-31T00:00:00"/>
    <s v="Leonardo Raul Miranda Candelario"/>
    <s v="966 122 836"/>
    <s v="SI"/>
    <s v="Asignado"/>
    <m/>
    <x v="1"/>
    <m/>
    <m/>
    <x v="133"/>
    <s v="OTROS "/>
    <n v="278256"/>
    <n v="126347"/>
    <n v="67982"/>
    <n v="41826"/>
    <n v="112460"/>
    <n v="29823"/>
    <n v="25342"/>
    <n v="38100"/>
    <n v="45315"/>
    <n v="53612"/>
    <n v="49974"/>
    <n v="56971"/>
    <x v="566"/>
    <m/>
    <m/>
    <m/>
    <n v="926008"/>
    <m/>
    <s v=""/>
    <s v="NO"/>
    <s v="X"/>
    <s v="x"/>
    <s v="7400"/>
  </r>
  <r>
    <x v="749"/>
    <s v="6210"/>
    <s v="Gerencia de Finanzas y Tesorería"/>
    <s v="Contabilidad "/>
    <m/>
    <s v="6214"/>
    <s v="Gerencia de Finanzas y Tesorería"/>
    <s v="Contabilidad"/>
    <s v="Estados Financieros e Informes Contables"/>
    <x v="532"/>
    <s v="servicios"/>
    <s v="Moderada"/>
    <s v="Prov.para Créditos Consumo Sobreendeudamiento"/>
    <s v="SI"/>
    <x v="2"/>
    <s v="OEI 7: Optimizar la eficiencia financiera"/>
    <m/>
    <m/>
    <s v="SI"/>
    <x v="0"/>
    <n v="12"/>
    <x v="14"/>
    <d v="2023-12-31T00:00:00"/>
    <s v="Leonardo Raul Miranda Candelario"/>
    <s v="967 122 836"/>
    <s v="SI"/>
    <s v="Asignado"/>
    <m/>
    <x v="1"/>
    <m/>
    <m/>
    <x v="134"/>
    <s v="CREDITOS DE CONSUMO"/>
    <n v="55986"/>
    <n v="86794"/>
    <n v="93793"/>
    <n v="61005"/>
    <n v="44184"/>
    <n v="68446"/>
    <n v="15131"/>
    <n v="16644"/>
    <n v="75291"/>
    <n v="82820"/>
    <n v="91102"/>
    <n v="100212"/>
    <x v="567"/>
    <m/>
    <m/>
    <m/>
    <n v="791408"/>
    <m/>
    <s v=""/>
    <s v="NO"/>
    <s v="X"/>
    <s v="x"/>
    <s v="7400"/>
  </r>
  <r>
    <x v="750"/>
    <s v="6210"/>
    <s v="Gerencia de Finanzas y Tesorería"/>
    <s v="Contabilidad "/>
    <m/>
    <s v="6214"/>
    <s v="Gerencia de Finanzas y Tesorería"/>
    <s v="Contabilidad"/>
    <s v="Estados Financieros e Informes Contables"/>
    <x v="533"/>
    <s v="servicios"/>
    <s v="Moderada"/>
    <s v="Prov.para Créditos Soberanos - Genérica Obligatoria - Componente Fijo"/>
    <s v="SI"/>
    <x v="2"/>
    <s v="OEI 7: Optimizar la eficiencia financiera"/>
    <m/>
    <m/>
    <s v="SI"/>
    <x v="0"/>
    <n v="12"/>
    <x v="14"/>
    <d v="2023-12-31T00:00:00"/>
    <s v="Leonardo Raul Miranda Candelario"/>
    <s v="968 122 836"/>
    <s v="SI"/>
    <s v="Asignado"/>
    <m/>
    <x v="1"/>
    <m/>
    <m/>
    <x v="135"/>
    <s v="COMPONENTE FIJO "/>
    <n v="0"/>
    <n v="0"/>
    <n v="0"/>
    <n v="0"/>
    <n v="0"/>
    <n v="1933"/>
    <n v="40275"/>
    <n v="46316"/>
    <n v="53264"/>
    <n v="59655"/>
    <n v="68604"/>
    <n v="75464"/>
    <x v="568"/>
    <m/>
    <m/>
    <m/>
    <n v="345511"/>
    <m/>
    <s v=""/>
    <s v="NO"/>
    <s v="X"/>
    <s v="x"/>
    <s v="7400"/>
  </r>
  <r>
    <x v="751"/>
    <s v="6210"/>
    <s v="Gerencia de Finanzas y Tesorería"/>
    <s v="Contabilidad "/>
    <m/>
    <s v="2501"/>
    <s v="Gerencia de Finanzas y Tesorería"/>
    <s v="Contabilidad"/>
    <s v="Tributación"/>
    <x v="534"/>
    <s v="servicios"/>
    <s v="Moderada"/>
    <s v="Validación de la correcta emisión de  comprobantes de pago electrónicos y otros documentos  a través del sistema de emisión electrónica – operador de servicios electrónicos (SEE -  OSE)"/>
    <s v="SI"/>
    <x v="2"/>
    <s v="OEI 7: Optimizar la eficiencia financiera"/>
    <s v="Contratación"/>
    <s v="Significativa"/>
    <s v="SI"/>
    <x v="0"/>
    <n v="12"/>
    <x v="14"/>
    <d v="2023-12-31T00:00:00"/>
    <s v="Leonardo Raul Miranda Candelario"/>
    <s v="969 122 836"/>
    <s v="SI"/>
    <s v="Asignado"/>
    <m/>
    <x v="1"/>
    <m/>
    <m/>
    <x v="50"/>
    <s v="OTROS SERVICIOS"/>
    <n v="15000"/>
    <n v="15000"/>
    <n v="15000"/>
    <n v="15000"/>
    <n v="15000"/>
    <n v="15000"/>
    <n v="15000"/>
    <n v="15000"/>
    <n v="15000"/>
    <n v="15000"/>
    <n v="15000"/>
    <n v="15000"/>
    <x v="356"/>
    <m/>
    <m/>
    <m/>
    <n v="180000"/>
    <m/>
    <s v=""/>
    <s v="NO"/>
    <s v="X"/>
    <s v="x"/>
    <s v="7400"/>
  </r>
  <r>
    <x v="752"/>
    <s v="6210"/>
    <s v="Gerencia de Finanzas y Tesorería"/>
    <s v="Contabilidad "/>
    <m/>
    <s v="6214"/>
    <s v="Gerencia de Finanzas y Tesorería"/>
    <s v="Contabilidad"/>
    <s v="Estados Financieros e Informes Contables"/>
    <x v="535"/>
    <s v="servicios"/>
    <s v="Moderada"/>
    <s v="Impuesto Transacciones Financieras"/>
    <s v="SI"/>
    <x v="2"/>
    <s v="OEI 7: Optimizar la eficiencia financiera"/>
    <m/>
    <m/>
    <s v="SI"/>
    <x v="0"/>
    <n v="12"/>
    <x v="14"/>
    <d v="2023-12-31T00:00:00"/>
    <s v="Leonardo Raul Miranda Candelario"/>
    <s v="970 122 836"/>
    <s v="SI"/>
    <s v="Asignado"/>
    <m/>
    <x v="1"/>
    <m/>
    <m/>
    <x v="136"/>
    <s v="IMPUESTO TRANSACCIONES FINANCIERAS"/>
    <n v="5190"/>
    <n v="6121"/>
    <n v="5190"/>
    <n v="6121"/>
    <n v="5190"/>
    <n v="10729"/>
    <n v="11359"/>
    <n v="10730"/>
    <n v="10730"/>
    <n v="10730"/>
    <n v="10730"/>
    <n v="10734"/>
    <x v="569"/>
    <m/>
    <m/>
    <m/>
    <n v="103554"/>
    <m/>
    <s v=""/>
    <s v="NO"/>
    <s v="X"/>
    <s v="x"/>
    <s v="7400"/>
  </r>
  <r>
    <x v="753"/>
    <s v="6210"/>
    <s v="Gerencia de Finanzas y Tesorería"/>
    <s v="Contabilidad "/>
    <m/>
    <s v="6214"/>
    <s v="Gerencia de Finanzas y Tesorería"/>
    <s v="Contabilidad"/>
    <s v="Estados Financieros e Informes Contables"/>
    <x v="536"/>
    <s v="servicios"/>
    <s v="Moderada"/>
    <s v="BVL - Contribuciones por Derecho Cotización"/>
    <s v="SI"/>
    <x v="2"/>
    <s v="OEI 7: Optimizar la eficiencia financiera"/>
    <m/>
    <m/>
    <s v="SI"/>
    <x v="0"/>
    <n v="12"/>
    <x v="14"/>
    <d v="2023-12-31T00:00:00"/>
    <s v="Leonardo Raul Miranda Candelario"/>
    <s v="971 122 836"/>
    <s v="SI"/>
    <s v="Asignado"/>
    <m/>
    <x v="1"/>
    <m/>
    <m/>
    <x v="137"/>
    <s v="CONTRIBUCION X DERECHO COTIZACION"/>
    <n v="4758"/>
    <n v="4758"/>
    <n v="4758"/>
    <n v="4758"/>
    <n v="4758"/>
    <n v="4758"/>
    <n v="4758"/>
    <n v="4758"/>
    <n v="4758"/>
    <n v="4758"/>
    <n v="4758"/>
    <n v="4754"/>
    <x v="570"/>
    <m/>
    <m/>
    <m/>
    <n v="57092"/>
    <m/>
    <s v=""/>
    <s v="NO"/>
    <s v="X"/>
    <s v="x"/>
    <s v="7400"/>
  </r>
  <r>
    <x v="754"/>
    <s v="6210"/>
    <s v="Gerencia de Finanzas y Tesorería"/>
    <s v="Contabilidad "/>
    <m/>
    <s v="6214"/>
    <s v="Gerencia de Finanzas y Tesorería"/>
    <s v="Contabilidad"/>
    <s v="Estados Financieros e Informes Contables"/>
    <x v="535"/>
    <s v="servicios"/>
    <s v="Moderada"/>
    <s v="Impuesto Transacciones Financieras"/>
    <s v="SI"/>
    <x v="2"/>
    <s v="OEI 7: Optimizar la eficiencia financiera"/>
    <m/>
    <m/>
    <s v="SI"/>
    <x v="0"/>
    <n v="12"/>
    <x v="14"/>
    <d v="2023-12-31T00:00:00"/>
    <s v="Leonardo Raul Miranda Candelario"/>
    <s v="972 122 836"/>
    <s v="SI"/>
    <s v="Asignado"/>
    <m/>
    <x v="1"/>
    <m/>
    <m/>
    <x v="136"/>
    <s v="IMPUESTO TRANSACCIONES FINANCIERAS"/>
    <n v="2163"/>
    <n v="2551"/>
    <n v="2163"/>
    <n v="2551"/>
    <n v="2163"/>
    <n v="4468"/>
    <n v="4733"/>
    <n v="4471"/>
    <n v="4471"/>
    <n v="4471"/>
    <n v="4471"/>
    <n v="4473"/>
    <x v="571"/>
    <m/>
    <m/>
    <m/>
    <n v="43149"/>
    <m/>
    <s v=""/>
    <s v="NO"/>
    <s v="X"/>
    <s v="x"/>
    <s v="7400"/>
  </r>
  <r>
    <x v="755"/>
    <s v="6210"/>
    <s v="Gerencia de Finanzas y Tesorería"/>
    <s v="Contabilidad "/>
    <m/>
    <s v="6214"/>
    <s v="Gerencia de Finanzas y Tesorería"/>
    <s v="Contabilidad"/>
    <s v="Estados Financieros e Informes Contables"/>
    <x v="537"/>
    <s v="servicios"/>
    <s v="Moderada"/>
    <s v="Prov. para Riesgo País - Fondos Disponibles"/>
    <s v="SI"/>
    <x v="2"/>
    <s v="OEI 7: Optimizar la eficiencia financiera"/>
    <m/>
    <m/>
    <s v="SI"/>
    <x v="0"/>
    <n v="12"/>
    <x v="14"/>
    <d v="2023-12-31T00:00:00"/>
    <s v="Leonardo Raul Miranda Candelario"/>
    <s v="973 122 836"/>
    <s v="SI"/>
    <s v="Asignado"/>
    <m/>
    <x v="1"/>
    <m/>
    <m/>
    <x v="138"/>
    <s v="FONDOS DISPONIBLES"/>
    <n v="19627"/>
    <n v="8376"/>
    <n v="2193"/>
    <m/>
    <n v="2321"/>
    <n v="4267"/>
    <n v="3256"/>
    <m/>
    <m/>
    <m/>
    <m/>
    <m/>
    <x v="572"/>
    <m/>
    <m/>
    <m/>
    <n v="40040"/>
    <m/>
    <s v=""/>
    <s v="NO"/>
    <s v="X"/>
    <s v="x"/>
    <s v="7400"/>
  </r>
  <r>
    <x v="756"/>
    <s v="6210"/>
    <s v="Gerencia de Finanzas y Tesorería"/>
    <s v="Contabilidad "/>
    <m/>
    <s v="6214"/>
    <s v="Gerencia de Finanzas y Tesorería"/>
    <s v="Contabilidad"/>
    <s v="Estados Financieros e Informes Contables"/>
    <x v="538"/>
    <s v="servicios"/>
    <s v="Moderada"/>
    <s v="Servicio de Soporte, Mantenimiento de la Solución 07INVOICE y Módulo personalizado  en Oracle Financial."/>
    <s v="SI"/>
    <x v="2"/>
    <s v="OEI 7: Optimizar la eficiencia financiera"/>
    <m/>
    <m/>
    <s v="SI"/>
    <x v="0"/>
    <n v="12"/>
    <x v="14"/>
    <d v="2023-12-31T00:00:00"/>
    <s v="Leonardo Raul Miranda Candelario"/>
    <s v="974 122 836"/>
    <s v="SI"/>
    <s v="Asignado"/>
    <m/>
    <x v="1"/>
    <m/>
    <m/>
    <x v="50"/>
    <s v="OTROS SERVICIOS"/>
    <n v="3000"/>
    <n v="3000"/>
    <n v="3000"/>
    <n v="3000"/>
    <n v="3000"/>
    <n v="3000"/>
    <n v="3000"/>
    <n v="3000"/>
    <n v="3000"/>
    <n v="3000"/>
    <n v="3000"/>
    <n v="3000"/>
    <x v="83"/>
    <m/>
    <m/>
    <m/>
    <n v="36000"/>
    <m/>
    <s v=""/>
    <s v="NO"/>
    <s v="X"/>
    <s v="x"/>
    <s v="7400"/>
  </r>
  <r>
    <x v="757"/>
    <s v="6210"/>
    <s v="Gerencia de Finanzas y Tesorería"/>
    <s v="Contabilidad "/>
    <m/>
    <s v="6214"/>
    <s v="Gerencia de Finanzas y Tesorería"/>
    <s v="Contabilidad"/>
    <s v="Estados Financieros e Informes Contables"/>
    <x v="539"/>
    <s v="servicios"/>
    <s v="Moderada"/>
    <s v="Prov. para Créditos Contingentes - Genérica - Componente Fijo - Créditos Entidades Sector Público"/>
    <s v="SI"/>
    <x v="2"/>
    <s v="OEI 7: Optimizar la eficiencia financiera"/>
    <m/>
    <m/>
    <s v="SI"/>
    <x v="0"/>
    <n v="12"/>
    <x v="14"/>
    <d v="2023-12-31T00:00:00"/>
    <s v="Leonardo Raul Miranda Candelario"/>
    <s v="975 122 836"/>
    <s v="SI"/>
    <s v="Asignado"/>
    <m/>
    <x v="1"/>
    <m/>
    <m/>
    <x v="139"/>
    <s v="CREDITOS A ENTIDADES SECTOR PUBLICO"/>
    <n v="0"/>
    <n v="4624"/>
    <n v="623"/>
    <n v="1286"/>
    <n v="1828"/>
    <n v="525"/>
    <n v="0"/>
    <n v="1078"/>
    <n v="1135"/>
    <n v="1198"/>
    <n v="1268"/>
    <n v="1344"/>
    <x v="573"/>
    <m/>
    <m/>
    <m/>
    <n v="14909"/>
    <m/>
    <s v=""/>
    <s v="NO"/>
    <s v="X"/>
    <s v="x"/>
    <s v="7400"/>
  </r>
  <r>
    <x v="758"/>
    <s v="6210"/>
    <s v="Gerencia de Finanzas y Tesorería"/>
    <s v="Contabilidad "/>
    <m/>
    <s v="6214"/>
    <s v="Gerencia de Finanzas y Tesorería"/>
    <s v="Contabilidad"/>
    <s v="Estados Financieros e Informes Contables"/>
    <x v="540"/>
    <s v="servicios"/>
    <s v="Moderada"/>
    <s v="Impuesto Transacciones Financieras - Activos"/>
    <s v="SI"/>
    <x v="2"/>
    <s v="OEI 7: Optimizar la eficiencia financiera"/>
    <m/>
    <m/>
    <s v="SI"/>
    <x v="0"/>
    <n v="12"/>
    <x v="14"/>
    <d v="2023-12-31T00:00:00"/>
    <s v="Leonardo Raul Miranda Candelario"/>
    <s v="976 122 836"/>
    <s v="SI"/>
    <s v="Asignado"/>
    <m/>
    <x v="1"/>
    <m/>
    <m/>
    <x v="140"/>
    <s v="IMPUESTO TRANSACCIONES FINANCIERAS - ACTIVOS"/>
    <n v="5000"/>
    <n v="0"/>
    <n v="0"/>
    <n v="0"/>
    <n v="0"/>
    <n v="5000"/>
    <n v="0"/>
    <n v="0"/>
    <n v="0"/>
    <n v="0"/>
    <n v="0"/>
    <n v="0"/>
    <x v="26"/>
    <m/>
    <m/>
    <m/>
    <n v="10000"/>
    <m/>
    <s v=""/>
    <s v="NO"/>
    <s v="X"/>
    <s v="x"/>
    <s v="7400"/>
  </r>
  <r>
    <x v="759"/>
    <s v="6210"/>
    <s v="Gerencia de Finanzas y Tesorería"/>
    <s v="Contabilidad "/>
    <m/>
    <s v="6214"/>
    <s v="Gerencia de Finanzas y Tesorería"/>
    <s v="Contabilidad"/>
    <s v="Estados Financieros e Informes Contables"/>
    <x v="541"/>
    <s v="servicios"/>
    <s v="Moderada"/>
    <s v="Prov. para Litigios y Demandas"/>
    <s v="SI"/>
    <x v="2"/>
    <s v="OEI 7: Optimizar la eficiencia financiera"/>
    <m/>
    <m/>
    <s v="SI"/>
    <x v="0"/>
    <n v="12"/>
    <x v="14"/>
    <d v="2023-12-31T00:00:00"/>
    <s v="Leonardo Raul Miranda Candelario"/>
    <s v="977 122 836"/>
    <s v="SI"/>
    <s v="Asignado"/>
    <m/>
    <x v="1"/>
    <m/>
    <m/>
    <x v="141"/>
    <s v="PROVISIONES PARA LITIGIOS Y DEMANDAS"/>
    <n v="0"/>
    <n v="0"/>
    <n v="0"/>
    <n v="0"/>
    <n v="0"/>
    <n v="5970"/>
    <n v="0"/>
    <n v="0"/>
    <n v="0"/>
    <n v="0"/>
    <n v="0"/>
    <n v="0"/>
    <x v="574"/>
    <m/>
    <m/>
    <m/>
    <n v="5970"/>
    <m/>
    <s v=""/>
    <s v="NO"/>
    <s v="X"/>
    <s v="x"/>
    <s v="7400"/>
  </r>
  <r>
    <x v="760"/>
    <s v="6210"/>
    <s v="Gerencia de Finanzas y Tesorería"/>
    <s v="Contabilidad "/>
    <m/>
    <s v="6214"/>
    <s v="Gerencia de Finanzas y Tesorería"/>
    <s v="Contabilidad"/>
    <s v="Estados Financieros e Informes Contables"/>
    <x v="14"/>
    <s v="servicios"/>
    <s v="Moderada"/>
    <s v="Comisión de Servicios a Nivel Nacional"/>
    <s v="SI"/>
    <x v="2"/>
    <s v="OEI 7: Optimizar la eficiencia financiera"/>
    <m/>
    <m/>
    <s v="SI"/>
    <x v="0"/>
    <n v="12"/>
    <x v="14"/>
    <d v="2023-12-31T00:00:00"/>
    <s v="Leonardo Raul Miranda Candelario"/>
    <s v="978 122 836"/>
    <s v="SI"/>
    <s v="Asignado"/>
    <m/>
    <x v="1"/>
    <m/>
    <m/>
    <x v="7"/>
    <s v="REPUBLICA "/>
    <m/>
    <m/>
    <n v="2310"/>
    <m/>
    <n v="1790"/>
    <m/>
    <m/>
    <m/>
    <m/>
    <m/>
    <m/>
    <m/>
    <x v="575"/>
    <m/>
    <m/>
    <m/>
    <n v="4100"/>
    <m/>
    <s v=""/>
    <s v="NO"/>
    <s v="X"/>
    <s v="x"/>
    <s v="7400"/>
  </r>
  <r>
    <x v="761"/>
    <s v="6210"/>
    <s v="Gerencia de Finanzas y Tesorería"/>
    <s v="Contabilidad "/>
    <m/>
    <s v="6214"/>
    <s v="Gerencia de Finanzas y Tesorería"/>
    <s v="Contabilidad"/>
    <s v="Estados Financieros e Informes Contables"/>
    <x v="14"/>
    <s v="servicios"/>
    <s v="Moderada"/>
    <s v="Comisión de Servicios a Nivel Nacional"/>
    <s v="SI"/>
    <x v="2"/>
    <s v="OEI 7: Optimizar la eficiencia financiera"/>
    <m/>
    <m/>
    <s v="SI"/>
    <x v="0"/>
    <n v="12"/>
    <x v="14"/>
    <d v="2023-12-31T00:00:00"/>
    <s v="Leonardo Raul Miranda Candelario"/>
    <s v="979 122 836"/>
    <s v="SI"/>
    <s v="Asignado"/>
    <m/>
    <x v="1"/>
    <m/>
    <m/>
    <x v="8"/>
    <s v="VIATICOS REPUBLICA"/>
    <m/>
    <m/>
    <n v="1260"/>
    <m/>
    <n v="1260"/>
    <m/>
    <m/>
    <m/>
    <m/>
    <m/>
    <m/>
    <m/>
    <x v="18"/>
    <m/>
    <m/>
    <m/>
    <n v="2520"/>
    <m/>
    <s v=""/>
    <s v="NO"/>
    <s v="X"/>
    <s v="x"/>
    <s v="7400"/>
  </r>
  <r>
    <x v="762"/>
    <s v="6210"/>
    <s v="Gerencia de Finanzas y Tesorería"/>
    <s v="Contabilidad "/>
    <m/>
    <s v="6214"/>
    <s v="Gerencia de Finanzas y Tesorería"/>
    <s v="Contabilidad"/>
    <s v="Estados Financieros e Informes Contables"/>
    <x v="540"/>
    <s v="servicios"/>
    <s v="Moderada"/>
    <s v="Impuesto Transacciones Financieras - Activos"/>
    <s v="SI"/>
    <x v="2"/>
    <s v="OEI 7: Optimizar la eficiencia financiera"/>
    <m/>
    <m/>
    <s v="SI"/>
    <x v="0"/>
    <n v="12"/>
    <x v="14"/>
    <d v="2023-12-31T00:00:00"/>
    <s v="Leonardo Raul Miranda Candelario"/>
    <s v="980 122 836"/>
    <s v="SI"/>
    <s v="Asignado"/>
    <m/>
    <x v="1"/>
    <m/>
    <m/>
    <x v="140"/>
    <s v="IMPUESTO TRANSACCIONES FINANCIERAS - ACTIVOS"/>
    <n v="500"/>
    <n v="0"/>
    <n v="0"/>
    <n v="0"/>
    <n v="0"/>
    <n v="500"/>
    <n v="0"/>
    <n v="0"/>
    <n v="0"/>
    <n v="0"/>
    <n v="0"/>
    <n v="0"/>
    <x v="576"/>
    <m/>
    <m/>
    <m/>
    <n v="1000"/>
    <m/>
    <s v=""/>
    <s v="NO"/>
    <s v="X"/>
    <s v="x"/>
    <s v="7400"/>
  </r>
  <r>
    <x v="763"/>
    <s v="3251"/>
    <s v="Gerencia Banca Digital"/>
    <s v="Canales Alternos"/>
    <s v="Canales Presenciales"/>
    <s v="3251"/>
    <s v="Gerencia Banca Digital"/>
    <s v="Canales Alternos"/>
    <s v="Canales Presenciales"/>
    <x v="14"/>
    <s v="servicios"/>
    <s v="Alta"/>
    <s v="Comisión de Servicios a Nivel Nacional"/>
    <s v="NO"/>
    <x v="2"/>
    <s v="OEI 10: Garantizar la estabilidad operativa"/>
    <s v="Contratación"/>
    <s v="No Significativa"/>
    <s v="SI"/>
    <x v="6"/>
    <s v="6"/>
    <x v="14"/>
    <d v="2023-06-30T00:00:00"/>
    <s v="Hector David Poma Valdivieso"/>
    <s v="997 291 949"/>
    <s v="SI"/>
    <s v="Asignado"/>
    <s v=""/>
    <x v="1"/>
    <s v=""/>
    <m/>
    <x v="9"/>
    <s v="MOVILIDAD SERVICIO LOCAL"/>
    <m/>
    <n v="480"/>
    <m/>
    <n v="480"/>
    <m/>
    <n v="480"/>
    <m/>
    <m/>
    <m/>
    <m/>
    <m/>
    <m/>
    <x v="28"/>
    <n v="1440"/>
    <n v="1440"/>
    <n v="1440"/>
    <n v="5760"/>
    <m/>
    <m/>
    <s v="NO"/>
    <s v=""/>
    <m/>
    <n v="7900"/>
  </r>
  <r>
    <x v="763"/>
    <s v="3251"/>
    <s v="Gerencia Banca Digital"/>
    <s v="Canales Alternos"/>
    <s v="Canales Presenciales"/>
    <s v="3251"/>
    <s v="Gerencia Banca Digital"/>
    <s v="Canales Alternos"/>
    <s v="Canales Presenciales"/>
    <x v="14"/>
    <s v="servicios"/>
    <s v="Alta"/>
    <s v="Comisión de Servicios a Nivel Nacional"/>
    <s v="NO"/>
    <x v="2"/>
    <s v="OEI 10: Garantizar la estabilidad operativa"/>
    <s v="Contratación"/>
    <s v="No Significativa"/>
    <s v="SI"/>
    <x v="6"/>
    <s v="6"/>
    <x v="14"/>
    <d v="2023-06-30T00:00:00"/>
    <s v="Hector David Poma Valdivieso"/>
    <s v="997 291 949"/>
    <s v="NO"/>
    <s v="Asignado"/>
    <s v=""/>
    <x v="1"/>
    <s v=""/>
    <m/>
    <x v="9"/>
    <s v="MOVILIDAD SERVICIO LOCAL"/>
    <m/>
    <m/>
    <m/>
    <m/>
    <m/>
    <m/>
    <m/>
    <n v="480"/>
    <m/>
    <n v="480"/>
    <m/>
    <n v="480"/>
    <x v="28"/>
    <n v="1440"/>
    <n v="1440"/>
    <n v="1440"/>
    <n v="5760"/>
    <m/>
    <m/>
    <s v="NO"/>
    <s v=""/>
    <m/>
    <m/>
  </r>
  <r>
    <x v="764"/>
    <s v="3251"/>
    <s v="Gerencia Banca Digital"/>
    <s v="Canales Alternos"/>
    <s v="Canales Presenciales"/>
    <s v="3251"/>
    <s v="Gerencia Banca Digital"/>
    <s v="Canales Alternos"/>
    <s v="Canales Presenciales"/>
    <x v="542"/>
    <s v="servicios"/>
    <s v="Alta"/>
    <s v="Servicio de Mantenimiento de Cajeros Automáticos DIEBOLD"/>
    <s v="NO"/>
    <x v="0"/>
    <s v="OEI 10: Garantizar la estabilidad operativa"/>
    <s v="Contratación"/>
    <s v="Significativa"/>
    <s v="SI"/>
    <x v="6"/>
    <s v="36"/>
    <x v="60"/>
    <d v="2024-09-16T00:00:00"/>
    <s v="Hector David Poma Valdivieso"/>
    <s v="997 291 949"/>
    <s v="SI"/>
    <s v="Asignado"/>
    <s v=""/>
    <x v="1"/>
    <s v="CO-027971-2021-BN"/>
    <d v="2024-09-16T00:00:00"/>
    <x v="142"/>
    <s v="REPARACION Y MANTENIMIENTO CAJEROS AUTOMÁTICOS"/>
    <n v="502877"/>
    <n v="502877"/>
    <n v="502877"/>
    <n v="502877"/>
    <n v="502877"/>
    <n v="502877"/>
    <n v="502877"/>
    <n v="502877"/>
    <n v="502877"/>
    <n v="502877"/>
    <n v="502877"/>
    <n v="502880"/>
    <x v="577"/>
    <n v="4291219"/>
    <n v="4291219"/>
    <n v="4291219"/>
    <n v="18908184"/>
    <m/>
    <m/>
    <s v="NO"/>
    <s v=""/>
    <m/>
    <n v="7900"/>
  </r>
  <r>
    <x v="765"/>
    <s v="3251"/>
    <s v="Gerencia Banca Digital"/>
    <s v="Canales Alternos"/>
    <s v="Canales Presenciales"/>
    <s v="3251"/>
    <s v="Gerencia Banca Digital"/>
    <s v="Canales Alternos"/>
    <s v="Canales Presenciales"/>
    <x v="543"/>
    <s v="servicios"/>
    <s v="Alta"/>
    <s v="Servicio de Mantenimiento de Cajeros Automáticos NCR"/>
    <s v="NO"/>
    <x v="0"/>
    <s v="OEI 10: Garantizar la estabilidad operativa"/>
    <s v="Contratación"/>
    <s v="Significativa"/>
    <s v="SI"/>
    <x v="6"/>
    <s v="36"/>
    <x v="61"/>
    <d v="2024-09-23T00:00:00"/>
    <s v="Hector David Poma Valdivieso"/>
    <s v="997 291 949"/>
    <s v="SI"/>
    <s v="Asignado"/>
    <s v=""/>
    <x v="1"/>
    <s v="CO-027975-2021-BN"/>
    <d v="2024-09-23T00:00:00"/>
    <x v="142"/>
    <s v="REPARACION Y MANTENIMIENTO CAJEROS AUTOMÁTICOS"/>
    <n v="111088"/>
    <n v="111088"/>
    <n v="111088"/>
    <n v="111088"/>
    <n v="111088"/>
    <n v="111088"/>
    <n v="111088"/>
    <n v="111088"/>
    <n v="111088"/>
    <n v="111088"/>
    <n v="111088"/>
    <n v="111089"/>
    <x v="578"/>
    <n v="970170"/>
    <n v="1333058"/>
    <n v="1333058"/>
    <n v="4969343"/>
    <m/>
    <m/>
    <s v="NO"/>
    <s v=""/>
    <m/>
    <n v="7900"/>
  </r>
  <r>
    <x v="766"/>
    <s v="3251"/>
    <s v="Gerencia Banca Digital"/>
    <s v="Canales Alternos"/>
    <s v="Canales Presenciales"/>
    <s v="3251"/>
    <s v="Gerencia Banca Digital"/>
    <s v="Canales Alternos"/>
    <s v="Canales Presenciales"/>
    <x v="544"/>
    <s v="servicios"/>
    <s v="Alta"/>
    <s v="Servicio de Mantenimiento de 150 Cajeros Automáticos LP 007-2020 "/>
    <s v="NO"/>
    <x v="0"/>
    <s v="OEI 10: Garantizar la estabilidad operativa"/>
    <s v="Contratación"/>
    <s v="Significativa"/>
    <s v="SI"/>
    <x v="6"/>
    <s v="60"/>
    <x v="62"/>
    <d v="2027-12-31T00:00:00"/>
    <s v="Hector David Poma Valdivieso"/>
    <s v="997 291 949"/>
    <s v="SI"/>
    <s v="Asignado"/>
    <s v=""/>
    <x v="1"/>
    <s v="CO-027363-2020-BN"/>
    <d v="2027-12-31T00:00:00"/>
    <x v="142"/>
    <s v="REPARACION Y MANTENIMIENTO CAJEROS AUTOMÁTICOS"/>
    <n v="53813"/>
    <n v="53813"/>
    <n v="53813"/>
    <n v="53813"/>
    <n v="53813"/>
    <n v="53813"/>
    <n v="53813"/>
    <n v="53813"/>
    <n v="53813"/>
    <n v="53813"/>
    <n v="53813"/>
    <n v="53807"/>
    <x v="579"/>
    <n v="645750"/>
    <n v="645750"/>
    <n v="645750"/>
    <n v="2583000"/>
    <m/>
    <m/>
    <s v="NO"/>
    <s v=""/>
    <m/>
    <n v="7900"/>
  </r>
  <r>
    <x v="767"/>
    <s v="3251"/>
    <s v="Gerencia Banca Digital"/>
    <s v="Canales Alternos"/>
    <s v="Canales Presenciales"/>
    <s v="3251"/>
    <s v="Gerencia Banca Digital"/>
    <s v="Canales Alternos"/>
    <s v="Canales Presenciales"/>
    <x v="545"/>
    <s v="servicios"/>
    <s v="Alta"/>
    <s v="Servicio de Mantenimiento de 150 SVGD LP 007-2020"/>
    <s v="NO"/>
    <x v="0"/>
    <s v="OEI 10: Garantizar la estabilidad operativa"/>
    <s v="Contratación"/>
    <s v="Significativa"/>
    <s v="SI"/>
    <x v="6"/>
    <s v="60"/>
    <x v="62"/>
    <d v="2027-12-31T00:00:00"/>
    <s v="Hector David Poma Valdivieso"/>
    <s v="997 291 949"/>
    <s v="SI"/>
    <s v="Asignado"/>
    <s v=""/>
    <x v="1"/>
    <s v="CO-027363-2020-BN"/>
    <d v="2027-12-31T00:00:00"/>
    <x v="142"/>
    <s v="REPARACION Y MANTENIMIENTO CAJEROS AUTOMÁTICOS"/>
    <n v="9603"/>
    <n v="9603"/>
    <n v="9603"/>
    <n v="9603"/>
    <n v="9603"/>
    <n v="9603"/>
    <n v="9603"/>
    <n v="9603"/>
    <n v="9603"/>
    <n v="9603"/>
    <n v="9603"/>
    <n v="9600"/>
    <x v="580"/>
    <n v="115233"/>
    <n v="115233"/>
    <n v="115233"/>
    <n v="460932"/>
    <m/>
    <m/>
    <s v="NO"/>
    <s v=""/>
    <m/>
    <n v="7900"/>
  </r>
  <r>
    <x v="768"/>
    <s v="3251"/>
    <s v="Gerencia Banca Digital"/>
    <s v="Canales Alternos"/>
    <s v="Canales Presenciales"/>
    <s v="3251"/>
    <s v="Gerencia Banca Digital"/>
    <s v="Canales Alternos"/>
    <s v="Canales Presenciales"/>
    <x v="546"/>
    <s v="servicios"/>
    <s v="Alta"/>
    <s v="Servicio de Mantenimiento de 195 Cajeros Automáticos LP 008-2020"/>
    <s v="NO"/>
    <x v="0"/>
    <s v="OEI 10: Garantizar la estabilidad operativa"/>
    <s v="Contratación"/>
    <s v="Significativa"/>
    <s v="SI"/>
    <x v="6"/>
    <s v="60"/>
    <x v="63"/>
    <d v="2027-12-31T00:00:00"/>
    <s v="Hector David Poma Valdivieso"/>
    <s v="997 291 949"/>
    <s v="SI"/>
    <s v="Asignado"/>
    <s v=""/>
    <x v="1"/>
    <s v="CO-027399-2020-BN"/>
    <d v="2027-12-31T00:00:00"/>
    <x v="142"/>
    <s v="REPARACION Y MANTENIMIENTO CAJEROS AUTOMÁTICOS"/>
    <n v="64971"/>
    <n v="64971"/>
    <n v="64971"/>
    <n v="64971"/>
    <n v="64971"/>
    <n v="64971"/>
    <n v="64971"/>
    <n v="64971"/>
    <n v="64971"/>
    <n v="64971"/>
    <n v="64971"/>
    <n v="64970"/>
    <x v="581"/>
    <n v="779651"/>
    <n v="779651"/>
    <n v="779651"/>
    <n v="3118604"/>
    <m/>
    <s v=""/>
    <s v="NO"/>
    <s v=""/>
    <m/>
    <n v="7900"/>
  </r>
  <r>
    <x v="769"/>
    <s v="3251"/>
    <s v="Gerencia Banca Digital"/>
    <s v="Canales Alternos"/>
    <s v="Canales Presenciales"/>
    <s v="3251"/>
    <s v="Gerencia Banca Digital"/>
    <s v="Canales Alternos"/>
    <s v="Canales Presenciales"/>
    <x v="547"/>
    <s v="servicios"/>
    <s v="Alta"/>
    <s v="Servicio de Mantenimiento de 195 SVGD- LP 008-2020"/>
    <s v="NO"/>
    <x v="0"/>
    <s v="OEI 10: Garantizar la estabilidad operativa"/>
    <s v="Contratación"/>
    <s v="Significativa"/>
    <s v="SI"/>
    <x v="6"/>
    <s v="60"/>
    <x v="63"/>
    <d v="2027-12-31T00:00:00"/>
    <s v="Hector David Poma Valdivieso"/>
    <s v="997 291 949"/>
    <s v="SI"/>
    <s v="Asignado"/>
    <s v=""/>
    <x v="1"/>
    <s v="CO-027399-2020-BN"/>
    <d v="2027-12-31T00:00:00"/>
    <x v="142"/>
    <s v="REPARACION Y MANTENIMIENTO CAJEROS AUTOMÁTICOS"/>
    <n v="7072"/>
    <n v="7072"/>
    <n v="7072"/>
    <n v="7072"/>
    <n v="7072"/>
    <n v="7072"/>
    <n v="7072"/>
    <n v="7072"/>
    <n v="7072"/>
    <n v="7072"/>
    <n v="7072"/>
    <n v="7069"/>
    <x v="582"/>
    <n v="84861"/>
    <n v="84861"/>
    <n v="84861"/>
    <n v="339444"/>
    <m/>
    <s v=""/>
    <s v="NO"/>
    <s v=""/>
    <m/>
    <n v="7900"/>
  </r>
  <r>
    <x v="770"/>
    <s v="3251"/>
    <s v="Gerencia Banca Digital"/>
    <s v="Canales Alternos"/>
    <s v="Canales Presenciales"/>
    <s v="3251"/>
    <s v="Gerencia Banca Digital"/>
    <s v="Canales Alternos"/>
    <s v="Canales Presenciales"/>
    <x v="548"/>
    <s v="servicios"/>
    <s v="Alta"/>
    <s v="Servicio de Mantenimiento de 195 SVGD- LP 008-2020"/>
    <s v="NO"/>
    <x v="0"/>
    <s v="OEI 10: Garantizar la estabilidad operativa"/>
    <s v="Contratación"/>
    <s v="Significativa"/>
    <s v="SI"/>
    <x v="6"/>
    <s v="60"/>
    <x v="47"/>
    <d v="2026-06-30T00:00:00"/>
    <s v="Hector David Poma Valdivieso"/>
    <s v="997 291 949"/>
    <s v="NO"/>
    <s v="No Asignado"/>
    <s v=""/>
    <x v="1"/>
    <s v=""/>
    <d v="2027-12-31T00:00:00"/>
    <x v="142"/>
    <s v="REPARACION Y MANTENIMIENTO CAJEROS AUTOMÁTICOS"/>
    <m/>
    <m/>
    <m/>
    <m/>
    <m/>
    <m/>
    <n v="215245"/>
    <n v="215245"/>
    <n v="215245"/>
    <n v="215245"/>
    <n v="215245"/>
    <n v="215250"/>
    <x v="583"/>
    <n v="2582950"/>
    <n v="2582950"/>
    <n v="2582950"/>
    <n v="9040325"/>
    <m/>
    <s v=""/>
    <s v="NO"/>
    <m/>
    <m/>
    <m/>
  </r>
  <r>
    <x v="771"/>
    <s v="3251"/>
    <s v="Gerencia Banca Digital"/>
    <s v="Canales Alternos"/>
    <s v="Canales Presenciales"/>
    <s v="3251"/>
    <s v="Gerencia Banca Digital"/>
    <s v="Canales Alternos"/>
    <s v="Canales Presenciales"/>
    <x v="549"/>
    <s v="servicios"/>
    <s v="Alta"/>
    <s v="Servicio de Mantenimiento de 600 SVGD - LP SN/2023"/>
    <s v="NO"/>
    <x v="0"/>
    <s v="OEI 10: Garantizar la estabilidad operativa"/>
    <s v="Contratación"/>
    <s v="Significativa"/>
    <s v="SI"/>
    <x v="6"/>
    <s v="60"/>
    <x v="47"/>
    <d v="2026-06-30T00:00:00"/>
    <s v="Hector David Poma Valdivieso"/>
    <s v="997 291 949"/>
    <s v="NO"/>
    <s v="No Asignado"/>
    <s v=""/>
    <x v="1"/>
    <s v=""/>
    <d v="2027-12-31T00:00:00"/>
    <x v="142"/>
    <s v="REPARACION Y MANTENIMIENTO CAJEROS AUTOMÁTICOS"/>
    <m/>
    <m/>
    <m/>
    <m/>
    <m/>
    <m/>
    <n v="38411"/>
    <n v="38411"/>
    <n v="38411"/>
    <n v="38411"/>
    <n v="38411"/>
    <n v="38412"/>
    <x v="584"/>
    <n v="460932"/>
    <n v="460932"/>
    <n v="460932"/>
    <n v="1613263"/>
    <m/>
    <s v=""/>
    <s v="NO"/>
    <m/>
    <m/>
    <m/>
  </r>
  <r>
    <x v="772"/>
    <s v="3251"/>
    <s v="Gerencia Banca Digital"/>
    <s v="Canales Alternos"/>
    <s v="Canales Presenciales"/>
    <s v="3251"/>
    <s v="Gerencia Banca Digital"/>
    <s v="Canales Alternos"/>
    <s v="Canales Presenciales"/>
    <x v="550"/>
    <s v="servicios"/>
    <s v="Alta"/>
    <s v="Servicio de Mantenimiento de 600 SVGD - LP SN/2023"/>
    <s v="NO"/>
    <x v="0"/>
    <s v="OEI 10: Garantizar la estabilidad operativa"/>
    <s v="Contratación"/>
    <s v="Significativa"/>
    <s v="SI"/>
    <x v="6"/>
    <s v="60"/>
    <x v="47"/>
    <d v="2026-06-30T00:00:00"/>
    <s v="Hector David Poma Valdivieso"/>
    <s v="997 291 949"/>
    <s v="NO"/>
    <s v="No Asignado"/>
    <s v=""/>
    <x v="1"/>
    <s v=""/>
    <d v="2027-12-31T00:00:00"/>
    <x v="142"/>
    <s v="REPARACION Y MANTENIMIENTO CAJEROS AUTOMÁTICOS"/>
    <m/>
    <m/>
    <m/>
    <m/>
    <m/>
    <m/>
    <n v="50255"/>
    <n v="50255"/>
    <n v="50255"/>
    <n v="50255"/>
    <n v="50255"/>
    <n v="50252"/>
    <x v="585"/>
    <n v="603060"/>
    <n v="603060"/>
    <n v="603060"/>
    <n v="2110707"/>
    <m/>
    <s v=""/>
    <s v="NO"/>
    <m/>
    <m/>
    <m/>
  </r>
  <r>
    <x v="773"/>
    <s v="3251"/>
    <s v="Gerencia Banca Digital"/>
    <s v="Canales Alternos"/>
    <s v="Canales Presenciales"/>
    <s v="3251"/>
    <s v="Gerencia Banca Digital"/>
    <s v="Canales Alternos"/>
    <s v="Canales Presenciales"/>
    <x v="551"/>
    <s v="Bienes"/>
    <s v="Alta"/>
    <s v="Kit de señaleticas para cajeros corresponsales"/>
    <s v="NO"/>
    <x v="0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NO"/>
    <s v="No Asignado"/>
    <s v=""/>
    <x v="1"/>
    <s v=""/>
    <d v="2023-12-31T00:00:00"/>
    <x v="143"/>
    <s v="KIT DE SEÑALETICA CAJEROS CORRESPONSALES"/>
    <m/>
    <m/>
    <m/>
    <m/>
    <n v="26000"/>
    <m/>
    <m/>
    <n v="261000"/>
    <m/>
    <m/>
    <m/>
    <m/>
    <x v="586"/>
    <n v="287000"/>
    <n v="287000"/>
    <n v="287000"/>
    <n v="1148000"/>
    <m/>
    <m/>
    <s v="NO"/>
    <s v=""/>
    <m/>
    <m/>
  </r>
  <r>
    <x v="774"/>
    <s v="3251"/>
    <s v="Gerencia Banca Digital"/>
    <s v="Canales Alternos"/>
    <s v="Canales Presenciales"/>
    <s v="3251"/>
    <s v="Gerencia Banca Digital"/>
    <s v="Canales Alternos"/>
    <s v="Canales Presenciales"/>
    <x v="552"/>
    <s v="Bienes"/>
    <s v="Alta"/>
    <s v="Kit de señaleticas para cajeros automáticos"/>
    <s v="NO"/>
    <x v="0"/>
    <s v="OEI 10: Garantizar la estabilidad operativa"/>
    <s v="Contratación"/>
    <s v="No Significativa"/>
    <s v="SI"/>
    <x v="6"/>
    <n v="12"/>
    <x v="14"/>
    <d v="2023-12-31T00:00:00"/>
    <s v="Hector David Poma Valdivieso"/>
    <s v="997 291 949"/>
    <s v="NO"/>
    <s v="No Asignado"/>
    <s v=""/>
    <x v="1"/>
    <s v=""/>
    <d v="2023-12-31T00:00:00"/>
    <x v="143"/>
    <s v="KIT DE SEÑALETICA CAJEROS CORRESPONSALES"/>
    <m/>
    <m/>
    <m/>
    <m/>
    <m/>
    <m/>
    <n v="47400"/>
    <m/>
    <m/>
    <m/>
    <m/>
    <m/>
    <x v="587"/>
    <n v="48000"/>
    <n v="48000"/>
    <n v="48000"/>
    <n v="191400"/>
    <m/>
    <m/>
    <s v="NO"/>
    <m/>
    <m/>
    <m/>
  </r>
  <r>
    <x v="775"/>
    <s v="3252"/>
    <s v="Gerencia Banca Digital"/>
    <s v="Canales Alternos"/>
    <s v="Canales Virtuales"/>
    <s v="3252"/>
    <s v="Gerencia Banca Digital"/>
    <s v="Canales Alternos"/>
    <s v="Canales Virtuales"/>
    <x v="553"/>
    <s v="servicios"/>
    <s v="Alta"/>
    <s v="Matenimiento y operación Verified By Visa"/>
    <s v="NO"/>
    <x v="0"/>
    <s v="OEI 10: Garantizar la estabilidad operativa"/>
    <s v="Contratación"/>
    <s v="Significativa"/>
    <s v="SI"/>
    <x v="6"/>
    <s v="24"/>
    <x v="64"/>
    <d v="2024-09-26T00:00:00"/>
    <s v="Hector David Poma Valdivieso"/>
    <s v="997 291 949"/>
    <s v="SI"/>
    <s v="No Asignado"/>
    <s v=""/>
    <x v="1"/>
    <m/>
    <d v="2024-09-26T00:00:00"/>
    <x v="50"/>
    <s v="OTROS SERVICIOS"/>
    <n v="16610"/>
    <n v="16610"/>
    <n v="16610"/>
    <n v="16610"/>
    <n v="16610"/>
    <n v="16610"/>
    <n v="16610"/>
    <n v="16610"/>
    <n v="16610"/>
    <n v="16610"/>
    <n v="16610"/>
    <n v="16610"/>
    <x v="588"/>
    <n v="199500"/>
    <n v="199500"/>
    <n v="199500"/>
    <n v="797820"/>
    <m/>
    <m/>
    <s v="NO"/>
    <s v=""/>
    <m/>
    <n v="7900"/>
  </r>
  <r>
    <x v="776"/>
    <s v="3151"/>
    <s v="Gerencia Banca Digital"/>
    <s v="Canales Alternos"/>
    <s v="Mesa de Ayuda"/>
    <s v="3151"/>
    <s v="Gerencia Banca Digital"/>
    <s v="Canales Alternos"/>
    <s v="Mesa de Ayuda"/>
    <x v="554"/>
    <s v="servicios"/>
    <s v="Alta"/>
    <s v="Servicio de Alquiler de Plataforma de Atención para Mesas de Atención del Banco de la Nación"/>
    <s v="NO"/>
    <x v="0"/>
    <s v="OEI 10: Garantizar la estabilidad operativa"/>
    <s v="Contratación"/>
    <s v="Significativa"/>
    <s v="SI"/>
    <x v="6"/>
    <s v="32"/>
    <x v="65"/>
    <d v="2023-07-06T00:00:00"/>
    <s v="Hector David Poma Valdivieso"/>
    <s v="997 291 949"/>
    <s v="SI"/>
    <s v="Asignado"/>
    <s v=""/>
    <x v="1"/>
    <s v="27559-2021-BN"/>
    <d v="2023-07-06T00:00:00"/>
    <x v="50"/>
    <s v="OTROS SERVICIOS"/>
    <n v="66165"/>
    <n v="66165"/>
    <n v="66165"/>
    <n v="66165"/>
    <n v="66165"/>
    <m/>
    <m/>
    <m/>
    <m/>
    <m/>
    <m/>
    <m/>
    <x v="589"/>
    <m/>
    <m/>
    <m/>
    <n v="330825"/>
    <m/>
    <m/>
    <s v="NO"/>
    <s v=""/>
    <m/>
    <n v="7900"/>
  </r>
  <r>
    <x v="777"/>
    <s v="3151"/>
    <s v="Gerencia Banca Digital"/>
    <s v="Canales Alternos"/>
    <s v="Mesa de Ayuda"/>
    <s v="3151"/>
    <s v="Gerencia Banca Digital"/>
    <s v="Canales Alternos"/>
    <s v="Mesa de Ayuda"/>
    <x v="554"/>
    <s v="servicios"/>
    <s v="Alta"/>
    <s v="Servicio de Alquiler de Plataforma de Atención para Mesas de Atención del Banco de la Nación"/>
    <s v="NO"/>
    <x v="0"/>
    <s v="OEI 10: Garantizar la estabilidad operativa"/>
    <s v="Contratación"/>
    <s v="Significativa"/>
    <s v="SI"/>
    <x v="6"/>
    <s v="32"/>
    <x v="66"/>
    <d v="2026-02-06T00:00:00"/>
    <s v="Hector David Poma Valdivieso"/>
    <s v="997 291 949"/>
    <s v="SI"/>
    <s v="No Asignado"/>
    <s v=""/>
    <x v="2"/>
    <s v=""/>
    <d v="2026-02-06T00:00:00"/>
    <x v="50"/>
    <s v="OTROS SERVICIOS"/>
    <m/>
    <m/>
    <m/>
    <m/>
    <m/>
    <n v="79398"/>
    <n v="79398"/>
    <n v="79398"/>
    <n v="79398"/>
    <n v="79398"/>
    <n v="79398"/>
    <n v="79398"/>
    <x v="590"/>
    <n v="952776"/>
    <n v="952776"/>
    <n v="158796"/>
    <n v="2620134"/>
    <m/>
    <s v=""/>
    <s v="NO"/>
    <s v=""/>
    <m/>
    <n v="7900"/>
  </r>
  <r>
    <x v="778"/>
    <s v="3251"/>
    <s v="Gerencia Banca Digital"/>
    <s v="Canales Alternos"/>
    <s v="Canales Presenciales"/>
    <s v="3251"/>
    <s v="Gerencia Banca Digital"/>
    <s v="Canales Alternos"/>
    <s v="Canales Presenciales"/>
    <x v="555"/>
    <s v="servicios"/>
    <s v="Alta"/>
    <s v="Nuevas Funcionalidades en ATM´s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SI"/>
    <s v="No Asignado"/>
    <s v=""/>
    <x v="1"/>
    <s v=""/>
    <d v="2023-12-31T00:00:00"/>
    <x v="50"/>
    <s v="OTROS SERVICIOS"/>
    <m/>
    <m/>
    <m/>
    <m/>
    <m/>
    <m/>
    <n v="100000"/>
    <m/>
    <m/>
    <m/>
    <m/>
    <m/>
    <x v="332"/>
    <n v="100000"/>
    <n v="100000"/>
    <n v="100000"/>
    <n v="400000"/>
    <m/>
    <s v=""/>
    <s v="NO"/>
    <s v=""/>
    <m/>
    <n v="7900"/>
  </r>
  <r>
    <x v="778"/>
    <s v="3251"/>
    <s v="Gerencia Banca Digital"/>
    <s v="Canales Alternos"/>
    <s v="Canales Presenciales"/>
    <s v="3251"/>
    <s v="Gerencia Banca Digital"/>
    <s v="Canales Alternos"/>
    <s v="Canales Presenciales"/>
    <x v="555"/>
    <s v="servicios"/>
    <s v="Alta"/>
    <s v="Nuevas Funcionalidades en ATM´s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NO"/>
    <s v="No Asignado"/>
    <s v=""/>
    <x v="1"/>
    <s v=""/>
    <d v="2023-12-31T00:00:00"/>
    <x v="50"/>
    <s v="OTROS SERVICIOS"/>
    <m/>
    <m/>
    <m/>
    <m/>
    <m/>
    <m/>
    <n v="50000"/>
    <m/>
    <m/>
    <m/>
    <m/>
    <m/>
    <x v="202"/>
    <n v="50000"/>
    <n v="50000"/>
    <n v="50000"/>
    <n v="200000"/>
    <m/>
    <s v=""/>
    <s v="NO"/>
    <s v=""/>
    <m/>
    <m/>
  </r>
  <r>
    <x v="779"/>
    <s v="3251"/>
    <s v="Gerencia Banca Digital"/>
    <s v="Canales Alternos"/>
    <s v="Canales Presenciales"/>
    <s v="3251"/>
    <s v="Gerencia Banca Digital"/>
    <s v="Canales Alternos"/>
    <s v="Canales Presenciales"/>
    <x v="556"/>
    <s v="servicios"/>
    <s v="Alta"/>
    <s v="Nuevas Funcionalidades en Agentes Multired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SI"/>
    <s v="No Asignado"/>
    <s v=""/>
    <x v="1"/>
    <s v="Carta N° 0214-2021-BN/2628"/>
    <d v="2023-12-31T00:00:00"/>
    <x v="50"/>
    <s v="OTROS SERVICIOS"/>
    <m/>
    <m/>
    <m/>
    <m/>
    <m/>
    <m/>
    <n v="100000"/>
    <m/>
    <m/>
    <m/>
    <m/>
    <m/>
    <x v="332"/>
    <n v="100000"/>
    <n v="100000"/>
    <n v="100000"/>
    <n v="400000"/>
    <m/>
    <s v=""/>
    <s v="NO"/>
    <s v=""/>
    <m/>
    <n v="7900"/>
  </r>
  <r>
    <x v="779"/>
    <s v="3251"/>
    <s v="Gerencia Banca Digital"/>
    <s v="Canales Alternos"/>
    <s v="Canales Presenciales"/>
    <s v="3251"/>
    <s v="Gerencia Banca Digital"/>
    <s v="Canales Alternos"/>
    <s v="Canales Presenciales"/>
    <x v="556"/>
    <s v="servicios"/>
    <s v="Alta"/>
    <s v="Nuevas Funcionalidades en Agentes Multired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NO"/>
    <s v="No Asignado"/>
    <s v=""/>
    <x v="1"/>
    <s v="Carta N° 0214-2021-BN/2628"/>
    <d v="2023-12-31T00:00:00"/>
    <x v="50"/>
    <s v="OTROS SERVICIOS"/>
    <m/>
    <m/>
    <m/>
    <m/>
    <m/>
    <m/>
    <n v="50000"/>
    <m/>
    <m/>
    <m/>
    <m/>
    <m/>
    <x v="202"/>
    <n v="50000"/>
    <n v="50000"/>
    <n v="50000"/>
    <n v="200000"/>
    <m/>
    <s v=""/>
    <s v="NO"/>
    <s v=""/>
    <m/>
    <m/>
  </r>
  <r>
    <x v="780"/>
    <s v="3251"/>
    <s v="Gerencia Banca Digital"/>
    <s v="Canales Alternos"/>
    <s v="Canales Presenciales"/>
    <s v="3251"/>
    <s v="Gerencia Banca Digital"/>
    <s v="Canales Alternos"/>
    <s v="Canales Presenciales"/>
    <x v="557"/>
    <s v="servicios"/>
    <s v="Alta"/>
    <s v="Nuevas Funcionalidades en Agentes Multired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SI"/>
    <s v="No Asignado"/>
    <s v=""/>
    <x v="1"/>
    <s v=""/>
    <d v="2023-12-31T00:00:00"/>
    <x v="50"/>
    <s v="OTROS SERVICIOS"/>
    <m/>
    <m/>
    <m/>
    <m/>
    <m/>
    <m/>
    <n v="35000"/>
    <m/>
    <m/>
    <m/>
    <m/>
    <m/>
    <x v="20"/>
    <n v="35000"/>
    <n v="35000"/>
    <n v="35000"/>
    <n v="140000"/>
    <m/>
    <s v=""/>
    <s v="NO"/>
    <m/>
    <m/>
    <n v="7900"/>
  </r>
  <r>
    <x v="780"/>
    <s v="3251"/>
    <s v="Gerencia Banca Digital"/>
    <s v="Canales Alternos"/>
    <s v="Canales Presenciales"/>
    <s v="3251"/>
    <s v="Gerencia Banca Digital"/>
    <s v="Canales Alternos"/>
    <s v="Canales Presenciales"/>
    <x v="557"/>
    <s v="servicios"/>
    <s v="Alta"/>
    <s v="Nuevas Funcionalidades en Agentes Multired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NO"/>
    <s v="No Asignado"/>
    <s v=""/>
    <x v="1"/>
    <s v=""/>
    <d v="2023-12-31T00:00:00"/>
    <x v="50"/>
    <s v="OTROS SERVICIOS"/>
    <m/>
    <m/>
    <m/>
    <m/>
    <m/>
    <m/>
    <n v="15000"/>
    <m/>
    <m/>
    <m/>
    <m/>
    <m/>
    <x v="450"/>
    <n v="15000"/>
    <n v="15000"/>
    <n v="15000"/>
    <n v="60000"/>
    <m/>
    <s v=""/>
    <s v="NO"/>
    <m/>
    <m/>
    <m/>
  </r>
  <r>
    <x v="781"/>
    <s v="3251"/>
    <s v="Gerencia Banca Digital"/>
    <s v="Canales Alternos"/>
    <s v="Canales Presenciales"/>
    <s v="3251"/>
    <s v="Gerencia Banca Digital"/>
    <s v="Canales Alternos"/>
    <s v="Canales Presenciales"/>
    <x v="558"/>
    <s v="servicios"/>
    <s v="Alta"/>
    <s v="Nuevas Funcionalidades en Agentes Multired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SI"/>
    <s v="No Asignado"/>
    <s v=""/>
    <x v="1"/>
    <s v=""/>
    <d v="2023-12-31T00:00:00"/>
    <x v="50"/>
    <s v="OTROS SERVICIOS"/>
    <m/>
    <m/>
    <m/>
    <m/>
    <m/>
    <m/>
    <n v="35000"/>
    <m/>
    <m/>
    <m/>
    <m/>
    <m/>
    <x v="20"/>
    <n v="35000"/>
    <n v="35000"/>
    <n v="35000"/>
    <n v="140000"/>
    <m/>
    <s v=""/>
    <s v="NO"/>
    <m/>
    <m/>
    <n v="7900"/>
  </r>
  <r>
    <x v="781"/>
    <s v="3251"/>
    <s v="Gerencia Banca Digital"/>
    <s v="Canales Alternos"/>
    <s v="Canales Presenciales"/>
    <s v="3251"/>
    <s v="Gerencia Banca Digital"/>
    <s v="Canales Alternos"/>
    <s v="Canales Presenciales"/>
    <x v="558"/>
    <s v="servicios"/>
    <s v="Alta"/>
    <s v="Nuevas Funcionalidades en Agentes Multired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NO"/>
    <s v="No Asignado"/>
    <s v=""/>
    <x v="1"/>
    <s v=""/>
    <d v="2023-12-31T00:00:00"/>
    <x v="50"/>
    <s v="OTROS SERVICIOS"/>
    <m/>
    <m/>
    <m/>
    <m/>
    <m/>
    <m/>
    <n v="15000"/>
    <m/>
    <m/>
    <m/>
    <m/>
    <m/>
    <x v="450"/>
    <n v="15000"/>
    <n v="15000"/>
    <n v="15000"/>
    <n v="60000"/>
    <m/>
    <s v=""/>
    <s v="NO"/>
    <m/>
    <m/>
    <m/>
  </r>
  <r>
    <x v="782"/>
    <s v="3251"/>
    <s v="Gerencia Banca Digital"/>
    <s v="Canales Alternos"/>
    <s v="Canales Presenciales"/>
    <s v="3251"/>
    <s v="Gerencia Banca Digital"/>
    <s v="Canales Alternos"/>
    <s v="Canales Presenciales"/>
    <x v="559"/>
    <s v="servicios"/>
    <s v="Alta"/>
    <s v="Nuevas Funcionalidades en Agentes Multired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SI"/>
    <s v="No Asignado"/>
    <s v=""/>
    <x v="1"/>
    <s v=""/>
    <d v="2023-12-31T00:00:00"/>
    <x v="50"/>
    <s v="OTROS SERVICIOS"/>
    <m/>
    <m/>
    <m/>
    <m/>
    <m/>
    <m/>
    <n v="30000"/>
    <m/>
    <m/>
    <m/>
    <m/>
    <m/>
    <x v="85"/>
    <n v="30000"/>
    <n v="30000"/>
    <n v="30000"/>
    <n v="120000"/>
    <m/>
    <s v=""/>
    <s v="NO"/>
    <m/>
    <m/>
    <n v="7900"/>
  </r>
  <r>
    <x v="782"/>
    <s v="3251"/>
    <s v="Gerencia Banca Digital"/>
    <s v="Canales Alternos"/>
    <s v="Canales Presenciales"/>
    <s v="3251"/>
    <s v="Gerencia Banca Digital"/>
    <s v="Canales Alternos"/>
    <s v="Canales Presenciales"/>
    <x v="559"/>
    <s v="servicios"/>
    <s v="Alta"/>
    <s v="Nuevas Funcionalidades en Agentes Multired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NO"/>
    <s v="No Asignado"/>
    <s v=""/>
    <x v="1"/>
    <s v=""/>
    <d v="2023-12-31T00:00:00"/>
    <x v="50"/>
    <s v="OTROS SERVICIOS"/>
    <m/>
    <m/>
    <m/>
    <m/>
    <m/>
    <m/>
    <n v="20000"/>
    <m/>
    <m/>
    <m/>
    <m/>
    <m/>
    <x v="55"/>
    <n v="20000"/>
    <n v="20000"/>
    <n v="20000"/>
    <n v="80000"/>
    <m/>
    <s v=""/>
    <s v="NO"/>
    <m/>
    <m/>
    <m/>
  </r>
  <r>
    <x v="783"/>
    <s v="3252"/>
    <s v="Gerencia Banca Digital"/>
    <s v="Canales Alternos"/>
    <s v="Canales Virtuales"/>
    <s v="3252"/>
    <s v="Gerencia Banca Digital"/>
    <s v="Canales Alternos"/>
    <s v="Canales Virtuales"/>
    <x v="560"/>
    <s v="servicios"/>
    <s v="Alta"/>
    <s v="Contratación de locadores de servicios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SI"/>
    <s v="No Asignado"/>
    <s v=""/>
    <x v="1"/>
    <s v=""/>
    <d v="2023-12-31T00:00:00"/>
    <x v="144"/>
    <s v="LOCADORES DE SERVICIO"/>
    <n v="51000"/>
    <n v="51000"/>
    <n v="51000"/>
    <n v="51000"/>
    <n v="51000"/>
    <n v="51000"/>
    <n v="51000"/>
    <n v="51000"/>
    <n v="51000"/>
    <n v="51000"/>
    <n v="51000"/>
    <n v="51000"/>
    <x v="591"/>
    <n v="612000"/>
    <n v="612000"/>
    <n v="612000"/>
    <n v="2448000"/>
    <m/>
    <s v=""/>
    <s v="NO"/>
    <s v="Se partio ppto en disponible y no disponible"/>
    <m/>
    <n v="7900"/>
  </r>
  <r>
    <x v="783"/>
    <s v="3252"/>
    <s v="Gerencia Banca Digital"/>
    <s v="Canales Alternos"/>
    <s v="Canales Virtuales"/>
    <s v="3252"/>
    <s v="Gerencia Banca Digital"/>
    <s v="Canales Alternos"/>
    <s v="Canales Virtuales"/>
    <x v="560"/>
    <s v="servicios"/>
    <s v="Alta"/>
    <s v="Contratación de locadores de servicios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NO"/>
    <s v="No Asignado"/>
    <s v=""/>
    <x v="1"/>
    <s v=""/>
    <d v="2023-12-31T00:00:00"/>
    <x v="144"/>
    <s v="LOCADORES DE SERVICIO"/>
    <n v="10000"/>
    <n v="10000"/>
    <n v="10000"/>
    <n v="10000"/>
    <n v="10000"/>
    <n v="10000"/>
    <n v="10000"/>
    <n v="10000"/>
    <n v="10000"/>
    <n v="10000"/>
    <n v="10000"/>
    <n v="10000"/>
    <x v="135"/>
    <n v="120000"/>
    <n v="120000"/>
    <n v="120000"/>
    <n v="480000"/>
    <m/>
    <s v=""/>
    <s v="NO"/>
    <s v="Se partio ppto en disponible y no disponible"/>
    <m/>
    <m/>
  </r>
  <r>
    <x v="784"/>
    <s v="3251"/>
    <s v="Gerencia Banca Digital"/>
    <s v="Canales Alternos"/>
    <s v="Canales Presenciales"/>
    <s v="3251"/>
    <s v="Gerencia Banca Digital"/>
    <s v="Canales Alternos"/>
    <s v="Canales Presenciales"/>
    <x v="560"/>
    <s v="servicios"/>
    <s v="Alta"/>
    <s v="Contratación de locadores de servicios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SI"/>
    <s v="No Asignado"/>
    <s v=""/>
    <x v="1"/>
    <s v=""/>
    <d v="2023-12-31T00:00:00"/>
    <x v="144"/>
    <s v="LOCADORES DE SERVICIO"/>
    <n v="53000"/>
    <n v="53000"/>
    <n v="53000"/>
    <n v="53000"/>
    <n v="53000"/>
    <n v="53000"/>
    <n v="53000"/>
    <n v="53000"/>
    <n v="53000"/>
    <n v="53000"/>
    <n v="53000"/>
    <n v="53000"/>
    <x v="592"/>
    <n v="636000"/>
    <n v="636000"/>
    <n v="636000"/>
    <n v="2544000"/>
    <m/>
    <s v=""/>
    <s v="NO"/>
    <s v="Se partio ppto en disponible y no disponible"/>
    <m/>
    <n v="7900"/>
  </r>
  <r>
    <x v="784"/>
    <s v="3251"/>
    <s v="Gerencia Banca Digital"/>
    <s v="Canales Alternos"/>
    <s v="Canales Presenciales"/>
    <s v="3251"/>
    <s v="Gerencia Banca Digital"/>
    <s v="Canales Alternos"/>
    <s v="Canales Presenciales"/>
    <x v="560"/>
    <s v="servicios"/>
    <s v="Alta"/>
    <s v="Contratación de locadores de servicios"/>
    <s v="NO"/>
    <x v="2"/>
    <s v="OEI 10: Garantizar la estabilidad operativa"/>
    <s v="Contratación"/>
    <s v="No Significativa"/>
    <s v="SI"/>
    <x v="6"/>
    <s v="12"/>
    <x v="14"/>
    <d v="2023-12-31T00:00:00"/>
    <s v="Hector David Poma Valdivieso"/>
    <s v="997 291 949"/>
    <s v="NO"/>
    <s v="No Asignado"/>
    <s v=""/>
    <x v="1"/>
    <s v=""/>
    <d v="2023-12-31T00:00:00"/>
    <x v="144"/>
    <s v="LOCADORES DE SERVICIO"/>
    <n v="19000"/>
    <n v="19000"/>
    <n v="19000"/>
    <n v="19000"/>
    <n v="19000"/>
    <n v="19000"/>
    <n v="19000"/>
    <n v="19000"/>
    <n v="19000"/>
    <n v="19000"/>
    <n v="19000"/>
    <n v="19000"/>
    <x v="593"/>
    <n v="228000"/>
    <n v="228000"/>
    <n v="228000"/>
    <n v="912000"/>
    <m/>
    <s v=""/>
    <s v="NO"/>
    <s v="Se partio ppto en disponible y no disponible"/>
    <m/>
    <m/>
  </r>
  <r>
    <x v="785"/>
    <s v="3252"/>
    <s v="Gerencia Banca Digital"/>
    <s v="Canales Alternos"/>
    <s v="Canales Virtuales"/>
    <s v="3252"/>
    <s v="Gerencia Banca Digital"/>
    <s v="Canales Alternos"/>
    <s v="Canales Virtuales"/>
    <x v="561"/>
    <s v="servicios"/>
    <s v="Alta"/>
    <s v="Cobro-Mastercard"/>
    <s v="SI"/>
    <x v="2"/>
    <s v="OEI 10: Garantizar la estabilidad operativa"/>
    <s v="Contratación"/>
    <s v="Significativa"/>
    <s v="SI"/>
    <x v="6"/>
    <n v="12"/>
    <x v="14"/>
    <d v="2023-12-31T00:00:00"/>
    <s v="Hector David Poma Valdivieso"/>
    <s v="997 291 949"/>
    <s v="SI"/>
    <s v="No Asignado"/>
    <s v=""/>
    <x v="1"/>
    <m/>
    <d v="2023-12-31T00:00:00"/>
    <x v="145"/>
    <s v="COBROS - MASTERCARD"/>
    <n v="29835"/>
    <n v="29835"/>
    <n v="29835"/>
    <n v="29835"/>
    <n v="29835"/>
    <n v="29835"/>
    <n v="40365"/>
    <n v="26910"/>
    <n v="1755"/>
    <n v="1755"/>
    <n v="1755"/>
    <n v="124"/>
    <x v="594"/>
    <n v="261000"/>
    <n v="261000"/>
    <n v="261000"/>
    <n v="1034674"/>
    <m/>
    <s v=""/>
    <s v="NO"/>
    <m/>
    <m/>
    <n v="7900"/>
  </r>
  <r>
    <x v="786"/>
    <s v="3252"/>
    <s v="Gerencia Banca Digital"/>
    <s v="Canales Alternos"/>
    <s v="Canales Virtuales"/>
    <s v="3252"/>
    <s v="Gerencia Banca Digital"/>
    <s v="Canales Alternos"/>
    <s v="Canales Virtuales"/>
    <x v="562"/>
    <s v="servicios"/>
    <s v="Alta"/>
    <s v="Cobro - Mastercard Rol Emisor"/>
    <s v="SI"/>
    <x v="2"/>
    <s v="OEI 10: Garantizar la estabilidad operativa"/>
    <s v="Contratación"/>
    <s v="Significativa"/>
    <s v="SI"/>
    <x v="6"/>
    <n v="12"/>
    <x v="14"/>
    <d v="2023-12-31T00:00:00"/>
    <s v="Hector David Poma Valdivieso"/>
    <s v="997 291 949"/>
    <s v="SI"/>
    <s v="No Asignado"/>
    <s v=""/>
    <x v="1"/>
    <m/>
    <d v="2023-12-31T00:00:00"/>
    <x v="146"/>
    <s v="COBROS - MASTERCARD ROL EMISOR"/>
    <n v="28109"/>
    <n v="28109"/>
    <n v="28109"/>
    <n v="28109"/>
    <n v="28109"/>
    <n v="28109"/>
    <n v="45659"/>
    <n v="28109"/>
    <n v="13393"/>
    <n v="3510"/>
    <n v="3510"/>
    <n v="3510"/>
    <x v="595"/>
    <n v="276000"/>
    <n v="276000"/>
    <n v="276000"/>
    <n v="1094345"/>
    <m/>
    <s v=""/>
    <s v="NO"/>
    <m/>
    <m/>
    <n v="7900"/>
  </r>
  <r>
    <x v="787"/>
    <s v="3252"/>
    <s v="Gerencia Banca Digital"/>
    <s v="Canales Alternos"/>
    <s v="Canales Virtuales"/>
    <s v="3252"/>
    <s v="Gerencia Banca Digital"/>
    <s v="Canales Alternos"/>
    <s v="Canales Virtuales"/>
    <x v="563"/>
    <s v="servicios"/>
    <s v="Alta"/>
    <s v="Visa Internacional"/>
    <s v="SI"/>
    <x v="2"/>
    <s v="OEI 10: Garantizar la estabilidad operativa"/>
    <s v="Contratación"/>
    <s v="Significativa"/>
    <s v="SI"/>
    <x v="6"/>
    <n v="12"/>
    <x v="14"/>
    <d v="2023-12-31T00:00:00"/>
    <s v="Hector David Poma Valdivieso"/>
    <s v="997 291 949"/>
    <s v="SI"/>
    <s v="No Asignado"/>
    <s v=""/>
    <x v="1"/>
    <m/>
    <d v="2023-12-31T00:00:00"/>
    <x v="147"/>
    <s v="VISA INTERNACIONAL"/>
    <n v="63705"/>
    <n v="63705"/>
    <n v="128505"/>
    <n v="63705"/>
    <n v="74955"/>
    <n v="128505"/>
    <n v="63705"/>
    <n v="18705"/>
    <n v="25790"/>
    <n v="11205"/>
    <n v="11205"/>
    <n v="19755"/>
    <x v="596"/>
    <n v="674000"/>
    <n v="674000"/>
    <n v="674000"/>
    <n v="2695445"/>
    <m/>
    <s v=""/>
    <s v="NO"/>
    <m/>
    <m/>
    <n v="7900"/>
  </r>
  <r>
    <x v="788"/>
    <s v="7900"/>
    <s v="Gerencia Banca Digital"/>
    <s v=""/>
    <s v=""/>
    <s v="7900"/>
    <s v="Gerencia Banca Digital"/>
    <s v=""/>
    <s v=""/>
    <x v="564"/>
    <s v="servicios"/>
    <s v="Alta"/>
    <s v="Cobros por Servicios - FIS"/>
    <s v="SI"/>
    <x v="2"/>
    <s v="OEI 10: Garantizar la estabilidad operativa"/>
    <s v="Contratación"/>
    <s v="Significativa"/>
    <s v="SI"/>
    <x v="6"/>
    <s v="12"/>
    <x v="14"/>
    <d v="2023-12-31T00:00:00"/>
    <s v="Hector David Poma Valdivieso"/>
    <s v="997 291 949"/>
    <s v="SI"/>
    <s v="Asignado"/>
    <s v=""/>
    <x v="1"/>
    <s v=""/>
    <d v="2023-12-31T00:00:00"/>
    <x v="148"/>
    <s v="COBROS POR SERVICIOS - FIS"/>
    <n v="906421"/>
    <n v="906421"/>
    <n v="906421"/>
    <n v="1712421"/>
    <n v="906421"/>
    <n v="906421"/>
    <n v="906421"/>
    <n v="906421"/>
    <n v="906421"/>
    <n v="906421"/>
    <n v="906421"/>
    <n v="819446"/>
    <x v="597"/>
    <n v="11596077"/>
    <n v="11596077"/>
    <n v="11596077"/>
    <n v="46384308"/>
    <m/>
    <s v=""/>
    <s v="NO"/>
    <s v=""/>
    <m/>
    <n v="7900"/>
  </r>
  <r>
    <x v="789"/>
    <s v="7900"/>
    <s v="Gerencia Banca Digital"/>
    <s v=""/>
    <s v=""/>
    <s v="7900"/>
    <s v="Gerencia Banca Digital"/>
    <s v=""/>
    <s v=""/>
    <x v="565"/>
    <s v="servicios"/>
    <s v="Alta"/>
    <s v="Servicio Core Bancario - TEMENOS"/>
    <s v="SI"/>
    <x v="2"/>
    <s v="OEI 10: Garantizar la estabilidad operativa"/>
    <s v="Contratación"/>
    <s v="Significativa"/>
    <s v="SI"/>
    <x v="6"/>
    <s v="12"/>
    <x v="14"/>
    <d v="2023-12-31T00:00:00"/>
    <s v="Hector David Poma Valdivieso"/>
    <s v="997 291 949"/>
    <s v="SI"/>
    <s v="Asignado"/>
    <s v=""/>
    <x v="1"/>
    <s v="GT-AMS-2020-246359"/>
    <d v="2023-12-31T00:00:00"/>
    <x v="149"/>
    <s v="SERVICIO CORE BANCARIO TEMENOS"/>
    <n v="14105000"/>
    <n v="2216500"/>
    <n v="1007500"/>
    <n v="806000"/>
    <n v="806000"/>
    <n v="1007500"/>
    <n v="651500"/>
    <m/>
    <m/>
    <m/>
    <m/>
    <m/>
    <x v="598"/>
    <n v="20600000"/>
    <n v="20600000"/>
    <n v="20600000"/>
    <n v="82400000"/>
    <m/>
    <s v=""/>
    <s v="NO"/>
    <s v=""/>
    <m/>
    <n v="7900"/>
  </r>
  <r>
    <x v="790"/>
    <s v="7900"/>
    <s v="Gerencia Banca Digital"/>
    <s v=""/>
    <s v=""/>
    <s v="7900"/>
    <s v="Gerencia Banca Digital"/>
    <s v=""/>
    <s v=""/>
    <x v="566"/>
    <s v="servicios"/>
    <s v="Alta"/>
    <s v="Servicio Omnicanal Bancario - BACKBASE"/>
    <s v="SI"/>
    <x v="2"/>
    <s v="OEI 10: Garantizar la estabilidad operativa"/>
    <s v="Contratación"/>
    <s v="Significativa"/>
    <s v="SI"/>
    <x v="6"/>
    <s v="12"/>
    <x v="14"/>
    <d v="2023-12-31T00:00:00"/>
    <s v="Hector David Poma Valdivieso"/>
    <s v="997 291 949"/>
    <s v="SI"/>
    <s v="Asignado"/>
    <s v=""/>
    <x v="1"/>
    <s v="SF-006450"/>
    <d v="2023-12-31T00:00:00"/>
    <x v="150"/>
    <s v="SERVICIO OMNICANAL BANCARIO BACKBASE"/>
    <n v="15186052"/>
    <n v="1974037"/>
    <n v="725400"/>
    <n v="926900"/>
    <n v="2185267"/>
    <n v="926900"/>
    <n v="926900"/>
    <n v="725400"/>
    <n v="120900"/>
    <n v="120900"/>
    <n v="120900"/>
    <n v="120900"/>
    <x v="599"/>
    <n v="24060456"/>
    <n v="24060456"/>
    <n v="24060456"/>
    <n v="96241824"/>
    <m/>
    <s v=""/>
    <s v="NO"/>
    <s v=""/>
    <m/>
    <n v="7900"/>
  </r>
  <r>
    <x v="791"/>
    <s v="3151"/>
    <s v="Gerencia Banca Digital"/>
    <s v="Canales Alternos"/>
    <s v="Mesa de Ayuda"/>
    <s v="3151"/>
    <s v="Gerencia Banca Digital"/>
    <s v="Canales Alternos"/>
    <s v="Mesa de Ayuda"/>
    <x v="567"/>
    <s v="servicios"/>
    <s v="Alta"/>
    <s v="Servicio de Outsourcing - Mesa de Ayuda"/>
    <s v="SI"/>
    <x v="2"/>
    <s v="OEI 10: Garantizar la estabilidad operativa"/>
    <s v="Contratación"/>
    <s v="Significativa"/>
    <s v="SI"/>
    <x v="6"/>
    <s v="12"/>
    <x v="14"/>
    <d v="2023-12-31T00:00:00"/>
    <s v="Hector David Poma Valdivieso"/>
    <s v="997 291 949"/>
    <s v="SI"/>
    <s v="Asignado"/>
    <s v=""/>
    <x v="1"/>
    <s v="027824-2021-BN"/>
    <d v="2023-12-31T00:00:00"/>
    <x v="151"/>
    <s v="SERVICIO DE OUTSOURCING - MESA DE AYUDA"/>
    <n v="700000"/>
    <n v="700000"/>
    <n v="700000"/>
    <n v="700000"/>
    <n v="700000"/>
    <n v="700000"/>
    <n v="700000"/>
    <n v="700000"/>
    <n v="700000"/>
    <n v="700000"/>
    <n v="700000"/>
    <n v="700000"/>
    <x v="600"/>
    <n v="8400000"/>
    <n v="8400000"/>
    <n v="8400000"/>
    <n v="33600000"/>
    <m/>
    <s v=""/>
    <s v="NO"/>
    <s v=""/>
    <m/>
    <n v="7900"/>
  </r>
  <r>
    <x v="792"/>
    <s v="7920"/>
    <s v="Gerencia Banca Digital"/>
    <s v="Innovación Digital"/>
    <s v=""/>
    <s v="7920"/>
    <s v="Gerencia Banca Digital"/>
    <s v="Innovación Digital"/>
    <s v=""/>
    <x v="568"/>
    <s v="servicios"/>
    <s v="Alta"/>
    <s v="Homebanking"/>
    <s v="SI"/>
    <x v="2"/>
    <s v="OEI 10: Garantizar la estabilidad operativa"/>
    <s v="Contratación"/>
    <s v="Significativa"/>
    <s v="SI"/>
    <x v="13"/>
    <s v="24"/>
    <x v="67"/>
    <d v="2024-10-31T00:00:00"/>
    <s v="Hector David Poma Valdivieso"/>
    <s v="997 291 949"/>
    <s v="SI"/>
    <s v="No Asignado"/>
    <s v=""/>
    <x v="0"/>
    <s v=""/>
    <d v="2024-10-31T00:00:00"/>
    <x v="96"/>
    <s v="PROCESO TRANSFORMACIÓN DIGITAL"/>
    <m/>
    <m/>
    <m/>
    <m/>
    <m/>
    <m/>
    <n v="1521000"/>
    <n v="1521000"/>
    <n v="1521000"/>
    <n v="1521000"/>
    <n v="1521000"/>
    <n v="1521000"/>
    <x v="601"/>
    <n v="9126000"/>
    <m/>
    <m/>
    <n v="18252000"/>
    <m/>
    <s v=""/>
    <s v="NO"/>
    <s v=""/>
    <m/>
    <n v="8300"/>
  </r>
  <r>
    <x v="793"/>
    <s v="7920"/>
    <s v="Gerencia Banca Digital"/>
    <s v="Innovación Digital"/>
    <s v=""/>
    <s v="7920"/>
    <s v="Gerencia Banca Digital"/>
    <s v="Innovación Digital"/>
    <m/>
    <x v="569"/>
    <s v="servicios"/>
    <s v="Alta"/>
    <s v="Págalo"/>
    <s v="SI"/>
    <x v="2"/>
    <s v="OEI 10: Garantizar la estabilidad operativa"/>
    <s v="Contratación"/>
    <s v="Significativa"/>
    <s v="SI"/>
    <x v="13"/>
    <s v="24"/>
    <x v="67"/>
    <d v="2024-10-31T00:00:00"/>
    <s v="Hector David Poma Valdivieso"/>
    <s v="997 291 949"/>
    <s v="SI"/>
    <s v="No Asignado"/>
    <m/>
    <x v="0"/>
    <s v=""/>
    <d v="2024-10-31T00:00:00"/>
    <x v="96"/>
    <s v="PROCESO TRANSFORMACIÓN DIGITAL"/>
    <m/>
    <m/>
    <m/>
    <n v="390000"/>
    <n v="390000"/>
    <n v="390000"/>
    <n v="390000"/>
    <n v="390000"/>
    <m/>
    <m/>
    <m/>
    <m/>
    <x v="602"/>
    <n v="1950000"/>
    <m/>
    <m/>
    <n v="3900000"/>
    <m/>
    <s v=""/>
    <s v="NO"/>
    <m/>
    <m/>
    <n v="8300"/>
  </r>
  <r>
    <x v="794"/>
    <s v="3251"/>
    <s v="Gerencia Banca Digital"/>
    <s v="Canales Alternos"/>
    <s v="Canales Presenciales"/>
    <s v="5500"/>
    <s v="Gerencia de Administración y Logística"/>
    <s v=""/>
    <s v=""/>
    <x v="570"/>
    <s v="Bienes"/>
    <s v="Alta"/>
    <s v="Adquisición sistemas Video Grabación Digital LP 2023"/>
    <s v="NO"/>
    <x v="0"/>
    <s v="OEI 10: Garantizar la estabilidad operativa"/>
    <s v="Contratación"/>
    <s v="No Significativa"/>
    <s v="SI"/>
    <x v="10"/>
    <s v="12"/>
    <x v="56"/>
    <d v="2024-09-30T00:00:00"/>
    <s v="Hector David Poma Valdivieso"/>
    <s v="997 291 949"/>
    <s v="SI"/>
    <s v="No Asignado"/>
    <s v=""/>
    <x v="0"/>
    <s v=""/>
    <d v="2024-09-30T00:00:00"/>
    <x v="2"/>
    <s v="MAQ. IMPRESORAS, PC Y OTROS ACCESORIOS"/>
    <m/>
    <m/>
    <m/>
    <m/>
    <m/>
    <m/>
    <m/>
    <m/>
    <m/>
    <n v="9705364"/>
    <m/>
    <m/>
    <x v="603"/>
    <n v="9705364"/>
    <n v="9705364"/>
    <n v="9705364"/>
    <n v="38821456"/>
    <m/>
    <m/>
    <s v="SI"/>
    <s v=""/>
    <m/>
    <n v="7900"/>
  </r>
  <r>
    <x v="795"/>
    <s v="7900"/>
    <s v="Gerencia Banca Digital"/>
    <m/>
    <m/>
    <s v="7900"/>
    <s v="Gerencia Banca Digital"/>
    <m/>
    <m/>
    <x v="14"/>
    <s v="servicios"/>
    <m/>
    <s v="Comisión de Servicios a Nivel Nacional"/>
    <s v="NO"/>
    <x v="2"/>
    <m/>
    <m/>
    <m/>
    <s v="SI"/>
    <x v="6"/>
    <m/>
    <x v="1"/>
    <m/>
    <s v="Hector David Poma Valdivieso"/>
    <s v="997 291 949"/>
    <s v="SI"/>
    <m/>
    <m/>
    <x v="3"/>
    <m/>
    <m/>
    <x v="7"/>
    <s v="PASAJES REPUBLICA "/>
    <m/>
    <n v="3920"/>
    <m/>
    <n v="3920"/>
    <m/>
    <n v="3920"/>
    <m/>
    <n v="0"/>
    <m/>
    <n v="0"/>
    <m/>
    <n v="0"/>
    <x v="604"/>
    <m/>
    <m/>
    <m/>
    <n v="11760"/>
    <m/>
    <m/>
    <m/>
    <m/>
    <s v="x"/>
    <n v="7900"/>
  </r>
  <r>
    <x v="796"/>
    <s v="7900"/>
    <s v="Gerencia Banca Digital"/>
    <m/>
    <m/>
    <s v="7900"/>
    <s v="Gerencia Banca Digital"/>
    <m/>
    <m/>
    <x v="14"/>
    <s v="servicios"/>
    <m/>
    <s v="Comisión de Servicios a Nivel Nacional"/>
    <s v="NO"/>
    <x v="2"/>
    <m/>
    <m/>
    <m/>
    <s v="SI"/>
    <x v="6"/>
    <m/>
    <x v="1"/>
    <m/>
    <s v="Hector David Poma Valdivieso"/>
    <s v="997 291 949"/>
    <s v="SI"/>
    <m/>
    <m/>
    <x v="3"/>
    <m/>
    <m/>
    <x v="8"/>
    <s v="VIÁTICOS REPUBLICA"/>
    <m/>
    <n v="1680"/>
    <m/>
    <n v="1680"/>
    <m/>
    <n v="1680"/>
    <m/>
    <n v="0"/>
    <m/>
    <n v="0"/>
    <m/>
    <n v="0"/>
    <x v="306"/>
    <m/>
    <m/>
    <m/>
    <n v="5040"/>
    <m/>
    <s v=""/>
    <m/>
    <m/>
    <s v="x"/>
    <n v="7900"/>
  </r>
  <r>
    <x v="797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14"/>
    <s v="servicios"/>
    <s v="Alta"/>
    <s v="Comisión de Servicios a Nivel Nacional"/>
    <s v="NO"/>
    <x v="2"/>
    <s v="OEI 4: Mejorar la experiencia del cliente"/>
    <s v="Contratación"/>
    <s v="No Significativa"/>
    <s v="SI"/>
    <x v="5"/>
    <s v="6"/>
    <x v="12"/>
    <d v="2023-08-31T00:00:00"/>
    <s v="Hector Danilo Bocanegra Tubilla"/>
    <s v="988 464 890"/>
    <s v="SI"/>
    <s v="Asignado"/>
    <s v=""/>
    <x v="1"/>
    <s v=""/>
    <m/>
    <x v="8"/>
    <s v="VIÁTICOS REPUBLICA"/>
    <m/>
    <m/>
    <n v="1260"/>
    <m/>
    <n v="1680"/>
    <n v="5040"/>
    <n v="1260"/>
    <n v="1010"/>
    <m/>
    <m/>
    <m/>
    <m/>
    <x v="605"/>
    <n v="12000"/>
    <n v="12000"/>
    <n v="12000"/>
    <n v="46250"/>
    <m/>
    <s v=""/>
    <m/>
    <m/>
    <m/>
    <s v="7600"/>
  </r>
  <r>
    <x v="798"/>
    <s v="7600"/>
    <s v="Gerencia de Comunicaciones y Relaciones Institucionales"/>
    <s v=""/>
    <s v=""/>
    <s v="7600"/>
    <s v="Gerencia de Comunicaciones y Relaciones Institucionales"/>
    <s v=""/>
    <s v=""/>
    <x v="14"/>
    <s v="servicios"/>
    <s v="Alta"/>
    <s v="Comisión de Servicios a Nivel Nacional"/>
    <s v="NO"/>
    <x v="2"/>
    <s v="OEI 4: Mejorar la experiencia del cliente"/>
    <s v="Contratación"/>
    <s v="No Significativa"/>
    <s v="SI"/>
    <x v="2"/>
    <s v="7"/>
    <x v="0"/>
    <d v="2023-08-31T00:00:00"/>
    <s v="Hector Danilo Bocanegra Tubilla"/>
    <s v="988 464 890"/>
    <s v="SI"/>
    <s v="Asignado"/>
    <s v=""/>
    <x v="1"/>
    <s v=""/>
    <m/>
    <x v="8"/>
    <s v="VIÁTICOS REPUBLICA"/>
    <m/>
    <n v="960"/>
    <n v="960"/>
    <n v="960"/>
    <n v="960"/>
    <n v="960"/>
    <n v="960"/>
    <n v="960"/>
    <m/>
    <m/>
    <m/>
    <m/>
    <x v="606"/>
    <n v="8000"/>
    <n v="8000"/>
    <n v="8000"/>
    <n v="30720"/>
    <m/>
    <s v=""/>
    <m/>
    <m/>
    <m/>
    <s v="7600"/>
  </r>
  <r>
    <x v="799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14"/>
    <s v="servicios"/>
    <s v="Alta"/>
    <s v="Comisión de Servicios a Nivel Nacional"/>
    <s v="NO"/>
    <x v="2"/>
    <s v="OEI 4: Mejorar la experiencia del cliente"/>
    <s v="Contratación"/>
    <s v="No Significativa"/>
    <s v="SI"/>
    <x v="2"/>
    <s v="7"/>
    <x v="0"/>
    <d v="2023-08-31T00:00:00"/>
    <s v="Hector Danilo Bocanegra Tubilla"/>
    <s v="988 464 890"/>
    <s v="SI"/>
    <s v="Asignado"/>
    <s v=""/>
    <x v="1"/>
    <s v=""/>
    <m/>
    <x v="8"/>
    <s v="VIÁTICOS REPUBLICA"/>
    <m/>
    <n v="1410"/>
    <n v="1410"/>
    <n v="1410"/>
    <n v="1410"/>
    <n v="1410"/>
    <n v="1410"/>
    <n v="1410"/>
    <m/>
    <m/>
    <m/>
    <m/>
    <x v="607"/>
    <n v="12000"/>
    <n v="12000"/>
    <n v="12000"/>
    <n v="45870"/>
    <m/>
    <s v=""/>
    <m/>
    <m/>
    <m/>
    <s v="7600"/>
  </r>
  <r>
    <x v="800"/>
    <s v="4210"/>
    <s v="Gerencia de Comunicaciones y Relaciones Institucionales"/>
    <s v="Prensa Institucional"/>
    <s v=""/>
    <s v="4210"/>
    <s v="Gerencia de Comunicaciones y Relaciones Institucionales"/>
    <s v="Prensa Institucional"/>
    <s v=""/>
    <x v="14"/>
    <s v="servicios"/>
    <s v="Alta"/>
    <s v="Comisión de Servicios a Nivel Nacional"/>
    <s v="NO"/>
    <x v="2"/>
    <s v="OEI 4: Mejorar la experiencia del cliente"/>
    <s v="Contratación"/>
    <s v="No Significativa"/>
    <s v="SI"/>
    <x v="5"/>
    <s v="7"/>
    <x v="0"/>
    <d v="2023-08-31T00:00:00"/>
    <s v="Hector Danilo Bocanegra Tubilla"/>
    <s v="988 464 890"/>
    <s v="SI"/>
    <s v="Asignado"/>
    <s v=""/>
    <x v="1"/>
    <s v=""/>
    <m/>
    <x v="8"/>
    <s v="VIÁTICOS REPUBLICA"/>
    <m/>
    <n v="1880"/>
    <n v="1680"/>
    <n v="1680"/>
    <n v="1880"/>
    <n v="1680"/>
    <n v="1680"/>
    <n v="1180"/>
    <m/>
    <m/>
    <m/>
    <m/>
    <x v="608"/>
    <n v="13000"/>
    <n v="13000"/>
    <n v="13000"/>
    <n v="50660"/>
    <m/>
    <s v=""/>
    <m/>
    <m/>
    <m/>
    <s v="7600"/>
  </r>
  <r>
    <x v="801"/>
    <s v="7600"/>
    <s v="Gerencia de Comunicaciones y Relaciones Institucionales"/>
    <s v=""/>
    <s v=""/>
    <s v="7600"/>
    <s v="Gerencia de Comunicaciones y Relaciones Institucionales"/>
    <s v=""/>
    <s v=""/>
    <x v="14"/>
    <s v="servicios"/>
    <s v="Alta"/>
    <s v="Comisión de Servicios a Nivel Nacional"/>
    <s v="NO"/>
    <x v="2"/>
    <s v="OEI 4: Mejorar la experiencia del cliente"/>
    <s v="Contratación"/>
    <s v="No Significativa"/>
    <s v="SI"/>
    <x v="2"/>
    <s v="12"/>
    <x v="14"/>
    <d v="2023-12-31T00:00:00"/>
    <s v="Hector Danilo Bocanegra Tubilla"/>
    <s v="988 464 890"/>
    <s v="SI"/>
    <s v="Asignado"/>
    <s v=""/>
    <x v="1"/>
    <s v=""/>
    <m/>
    <x v="9"/>
    <s v="MOVILIDAD SERVICIO LOCAL"/>
    <n v="120"/>
    <n v="240"/>
    <n v="240"/>
    <n v="240"/>
    <n v="240"/>
    <n v="240"/>
    <n v="240"/>
    <n v="100"/>
    <m/>
    <m/>
    <m/>
    <m/>
    <x v="609"/>
    <n v="3000"/>
    <n v="3000"/>
    <n v="3000"/>
    <n v="10660"/>
    <m/>
    <s v=""/>
    <m/>
    <m/>
    <m/>
    <s v="7600"/>
  </r>
  <r>
    <x v="802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71"/>
    <s v="servicios"/>
    <s v="Alta"/>
    <s v="Servicio para la realización de videos publicitarios para campaña institucional (PAC 2023)"/>
    <s v="NO"/>
    <x v="0"/>
    <s v="OEI 4: Mejorar la experiencia del cliente"/>
    <s v="Contratación"/>
    <s v="No Significativa"/>
    <s v="SI"/>
    <x v="9"/>
    <s v="4"/>
    <x v="2"/>
    <d v="2023-12-31T00:00:00"/>
    <s v="Hector Danilo Bocanegra Tubilla"/>
    <s v="988 464 890"/>
    <s v="SI"/>
    <s v="No Asignado"/>
    <s v=""/>
    <x v="0"/>
    <s v=""/>
    <m/>
    <x v="152"/>
    <s v="PUBLICIDAD LOCAL "/>
    <m/>
    <m/>
    <m/>
    <m/>
    <m/>
    <m/>
    <m/>
    <n v="1000000"/>
    <m/>
    <m/>
    <m/>
    <m/>
    <x v="216"/>
    <m/>
    <m/>
    <m/>
    <n v="1000000"/>
    <m/>
    <s v=""/>
    <m/>
    <m/>
    <m/>
    <s v="7600"/>
  </r>
  <r>
    <x v="803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72"/>
    <s v="servicios"/>
    <s v="Alta"/>
    <s v="Producción, realización y post producción de spot de audio y video y registro audiovisual y fotográfico de actividades del BN."/>
    <s v="NO"/>
    <x v="2"/>
    <s v="OEI 4: Mejorar la experiencia del cliente"/>
    <s v="Contratación"/>
    <s v="No Significativa"/>
    <s v="SI"/>
    <x v="6"/>
    <s v="8"/>
    <x v="12"/>
    <d v="2023-12-31T00:00:00"/>
    <s v="Hector Danilo Bocanegra Tubilla"/>
    <s v="988 464 890"/>
    <s v="SI"/>
    <s v="Asignado"/>
    <s v=""/>
    <x v="0"/>
    <s v=""/>
    <m/>
    <x v="152"/>
    <s v="PUBLICIDAD LOCAL "/>
    <m/>
    <m/>
    <n v="50000"/>
    <m/>
    <m/>
    <m/>
    <n v="100000"/>
    <m/>
    <m/>
    <n v="50000"/>
    <m/>
    <n v="50000"/>
    <x v="610"/>
    <m/>
    <m/>
    <m/>
    <n v="250000"/>
    <m/>
    <s v=""/>
    <m/>
    <m/>
    <m/>
    <s v="7600"/>
  </r>
  <r>
    <x v="804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573"/>
    <s v="servicios"/>
    <s v="Alta"/>
    <s v="Producción, realización y post producción de spot de audio y video y registro audiovisual y fotográfico de actividades de Responsabilidad Social."/>
    <s v="NO"/>
    <x v="2"/>
    <s v="OEI 4: Mejorar la experiencia del cliente"/>
    <s v="Contratación"/>
    <s v="No Significativa"/>
    <s v="SI"/>
    <x v="6"/>
    <s v="6"/>
    <x v="24"/>
    <d v="2023-10-31T00:00:00"/>
    <s v="Hector Danilo Bocanegra Tubilla"/>
    <s v="988 464 890"/>
    <s v="SI"/>
    <s v="Asignado"/>
    <s v=""/>
    <x v="0"/>
    <s v=""/>
    <m/>
    <x v="152"/>
    <s v="PUBLICIDAD LOCAL "/>
    <m/>
    <m/>
    <m/>
    <m/>
    <n v="2000"/>
    <n v="2500"/>
    <m/>
    <n v="2000"/>
    <n v="2500"/>
    <n v="2000"/>
    <m/>
    <m/>
    <x v="400"/>
    <m/>
    <m/>
    <m/>
    <n v="11000"/>
    <m/>
    <s v=""/>
    <m/>
    <m/>
    <m/>
    <s v="7600"/>
  </r>
  <r>
    <x v="805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74"/>
    <s v="servicios"/>
    <s v="Muy Alta"/>
    <s v="Publicaciones de avisos de ley, avisos de convocatoria de personal y otros"/>
    <s v="NO"/>
    <x v="2"/>
    <s v="OEI 4: Mejorar la experiencia del cliente"/>
    <s v="Contratación"/>
    <s v="No Significativa"/>
    <s v="SI"/>
    <x v="6"/>
    <s v="11"/>
    <x v="0"/>
    <d v="2023-12-31T00:00:00"/>
    <s v="Hector Danilo Bocanegra Tubilla"/>
    <s v="988 464 890"/>
    <s v="SI"/>
    <s v="Asignado"/>
    <s v=""/>
    <x v="0"/>
    <s v=""/>
    <m/>
    <x v="152"/>
    <s v="PUBLICIDAD LOCAL "/>
    <m/>
    <n v="30000"/>
    <n v="30000"/>
    <n v="30000"/>
    <n v="30000"/>
    <n v="30000"/>
    <n v="30000"/>
    <n v="30000"/>
    <n v="30000"/>
    <n v="30000"/>
    <n v="30000"/>
    <n v="200000"/>
    <x v="89"/>
    <n v="500000"/>
    <n v="500000"/>
    <n v="500000"/>
    <n v="2000000"/>
    <m/>
    <s v=""/>
    <m/>
    <m/>
    <m/>
    <s v="7600"/>
  </r>
  <r>
    <x v="806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75"/>
    <s v="servicios"/>
    <s v="Alta"/>
    <s v="Campaña Cuenta DNI (PAC 2023)"/>
    <s v="NO"/>
    <x v="0"/>
    <s v="OEI 4: Mejorar la experiencia del cliente"/>
    <s v="Contratación"/>
    <s v="No Significativa"/>
    <s v="NO"/>
    <x v="3"/>
    <s v="1"/>
    <x v="2"/>
    <d v="2023-08-31T00:00:00"/>
    <s v="Hector Danilo Bocanegra Tubilla"/>
    <s v="988 464 890"/>
    <s v="SI"/>
    <s v="No Asignado"/>
    <s v=""/>
    <x v="0"/>
    <s v=""/>
    <m/>
    <x v="152"/>
    <s v="PUBLICIDAD LOCAL "/>
    <m/>
    <m/>
    <m/>
    <m/>
    <m/>
    <m/>
    <m/>
    <m/>
    <m/>
    <n v="4000000"/>
    <m/>
    <m/>
    <x v="611"/>
    <n v="6000000"/>
    <n v="6000000"/>
    <n v="6000000"/>
    <n v="22000000"/>
    <m/>
    <s v=""/>
    <m/>
    <m/>
    <m/>
    <s v="7600"/>
  </r>
  <r>
    <x v="807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76"/>
    <s v="servicios"/>
    <s v="Alta"/>
    <s v="Campaña de Productos (préstamo MultiRed, Crédito Hipotecario, Tarjeta de Crédito) PAC 2023"/>
    <s v="NO"/>
    <x v="0"/>
    <s v="OEI 4: Mejorar la experiencia del cliente"/>
    <s v="Contratación"/>
    <s v="No Significativa"/>
    <s v="NO"/>
    <x v="11"/>
    <s v="1"/>
    <x v="2"/>
    <d v="2023-08-31T00:00:00"/>
    <s v="Hector Danilo Bocanegra Tubilla"/>
    <s v="988 464 890"/>
    <s v="SI"/>
    <s v="No Asignado"/>
    <s v=""/>
    <x v="0"/>
    <s v=""/>
    <m/>
    <x v="152"/>
    <s v="PUBLICIDAD LOCAL "/>
    <m/>
    <m/>
    <m/>
    <m/>
    <m/>
    <m/>
    <m/>
    <m/>
    <m/>
    <n v="3000000"/>
    <m/>
    <m/>
    <x v="612"/>
    <n v="5000000"/>
    <n v="5000000"/>
    <n v="5000000"/>
    <n v="18000000"/>
    <m/>
    <s v=""/>
    <m/>
    <m/>
    <m/>
    <s v="7600"/>
  </r>
  <r>
    <x v="808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77"/>
    <s v="servicios"/>
    <s v="Alta"/>
    <s v="Campaña Productos pasivos (PAC 2023)"/>
    <s v="NO"/>
    <x v="0"/>
    <s v="OEI 4: Mejorar la experiencia del cliente"/>
    <s v="Contratación"/>
    <s v="No Significativa"/>
    <s v="NO"/>
    <x v="8"/>
    <s v="1"/>
    <x v="2"/>
    <d v="2023-08-31T00:00:00"/>
    <s v="Hector Danilo Bocanegra Tubilla"/>
    <s v="988 464 890"/>
    <s v="SI"/>
    <s v="No Asignado"/>
    <s v=""/>
    <x v="0"/>
    <s v=""/>
    <m/>
    <x v="152"/>
    <s v="PUBLICIDAD LOCAL "/>
    <m/>
    <m/>
    <m/>
    <m/>
    <m/>
    <m/>
    <m/>
    <m/>
    <m/>
    <n v="2000000"/>
    <m/>
    <m/>
    <x v="613"/>
    <n v="3000000"/>
    <n v="3000000"/>
    <n v="3000000"/>
    <n v="11000000"/>
    <m/>
    <s v=""/>
    <m/>
    <m/>
    <m/>
    <s v="7600"/>
  </r>
  <r>
    <x v="809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78"/>
    <s v="servicios"/>
    <s v="Alta"/>
    <s v="Canales de Atención (PAC 2023)"/>
    <s v="NO"/>
    <x v="0"/>
    <s v="OEI 4: Mejorar la experiencia del cliente"/>
    <s v="Contratación"/>
    <s v="No Significativa"/>
    <s v="NO"/>
    <x v="8"/>
    <s v="1"/>
    <x v="2"/>
    <d v="2023-08-31T00:00:00"/>
    <s v="Hector Danilo Bocanegra Tubilla"/>
    <s v="988 464 890"/>
    <s v="SI"/>
    <s v="No Asignado"/>
    <s v=""/>
    <x v="0"/>
    <s v=""/>
    <m/>
    <x v="152"/>
    <s v="PUBLICIDAD LOCAL "/>
    <m/>
    <m/>
    <m/>
    <m/>
    <m/>
    <m/>
    <m/>
    <m/>
    <m/>
    <n v="1500000"/>
    <m/>
    <m/>
    <x v="24"/>
    <n v="3000000"/>
    <n v="3000000"/>
    <n v="3000000"/>
    <n v="10500000"/>
    <m/>
    <s v=""/>
    <m/>
    <m/>
    <m/>
    <s v="7600"/>
  </r>
  <r>
    <x v="810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79"/>
    <s v="servicios"/>
    <s v="Alta"/>
    <s v="Campañas Programática Web (PAC 2023)"/>
    <s v="NO"/>
    <x v="0"/>
    <s v="OEI 4: Mejorar la experiencia del cliente"/>
    <s v="Contratación"/>
    <s v="No Significativa"/>
    <s v="NO"/>
    <x v="8"/>
    <s v="1"/>
    <x v="56"/>
    <d v="2023-10-31T00:00:00"/>
    <s v="Hector Danilo Bocanegra Tubilla"/>
    <s v="988 464 890"/>
    <s v="SI"/>
    <s v="No Asignado"/>
    <s v=""/>
    <x v="0"/>
    <s v=""/>
    <m/>
    <x v="152"/>
    <s v="PUBLICIDAD LOCAL "/>
    <m/>
    <m/>
    <m/>
    <m/>
    <m/>
    <m/>
    <m/>
    <m/>
    <m/>
    <n v="1000000"/>
    <m/>
    <m/>
    <x v="216"/>
    <n v="2000000"/>
    <n v="2000000"/>
    <n v="2000000"/>
    <n v="7000000"/>
    <m/>
    <s v=""/>
    <m/>
    <m/>
    <m/>
    <s v="7600"/>
  </r>
  <r>
    <x v="811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80"/>
    <s v="servicios"/>
    <s v="Alta"/>
    <s v="Campañas en Redes Sociales (PAC 2023)"/>
    <s v="NO"/>
    <x v="0"/>
    <s v="OEI 4: Mejorar la experiencia del cliente"/>
    <s v="Contratación"/>
    <s v="No Significativa"/>
    <s v="NO"/>
    <x v="8"/>
    <s v="1"/>
    <x v="56"/>
    <d v="2023-10-31T00:00:00"/>
    <s v="Hector Danilo Bocanegra Tubilla"/>
    <s v="988 464 890"/>
    <s v="SI"/>
    <s v="No Asignado"/>
    <s v=""/>
    <x v="0"/>
    <s v=""/>
    <m/>
    <x v="152"/>
    <s v="PUBLICIDAD LOCAL "/>
    <m/>
    <m/>
    <m/>
    <m/>
    <m/>
    <m/>
    <m/>
    <m/>
    <m/>
    <n v="1000000"/>
    <m/>
    <m/>
    <x v="216"/>
    <n v="2000000"/>
    <n v="2000000"/>
    <n v="2000000"/>
    <n v="7000000"/>
    <m/>
    <s v=""/>
    <m/>
    <m/>
    <m/>
    <s v="7600"/>
  </r>
  <r>
    <x v="812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81"/>
    <s v="servicios"/>
    <s v="Alta"/>
    <s v="Agencia de Publicidad (PAC 2023)"/>
    <s v="NO"/>
    <x v="0"/>
    <s v="OEI 4: Mejorar la experiencia del cliente"/>
    <s v="Contratación"/>
    <s v="No Significativa"/>
    <s v="NO"/>
    <x v="2"/>
    <s v="9"/>
    <x v="32"/>
    <d v="2022-12-31T00:00:00"/>
    <s v="Hector Danilo Bocanegra Tubilla"/>
    <s v="988 464 890"/>
    <s v="SI"/>
    <s v="No Asignado"/>
    <s v=""/>
    <x v="0"/>
    <s v=""/>
    <m/>
    <x v="152"/>
    <s v="PUBLICIDAD LOCAL "/>
    <m/>
    <m/>
    <m/>
    <n v="55555"/>
    <n v="55555"/>
    <n v="55555"/>
    <n v="55555"/>
    <n v="55555"/>
    <n v="55555"/>
    <n v="55555"/>
    <n v="55555"/>
    <n v="55560"/>
    <x v="89"/>
    <n v="500000"/>
    <n v="500000"/>
    <n v="500000"/>
    <n v="2000000"/>
    <m/>
    <s v=""/>
    <m/>
    <m/>
    <m/>
    <s v="7600"/>
  </r>
  <r>
    <x v="813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82"/>
    <s v="Bienes"/>
    <s v="Alta"/>
    <s v="Adquisición de elementos de soporte publicitarios para agencias del Banco de la Nación (PAC 2023)"/>
    <s v="NO"/>
    <x v="0"/>
    <s v="OEI 4: Mejorar la experiencia del cliente"/>
    <s v="Contratación"/>
    <s v="No Significativa"/>
    <s v="NO"/>
    <x v="5"/>
    <s v="1"/>
    <x v="3"/>
    <d v="2023-06-30T00:00:00"/>
    <s v="Hector Danilo Bocanegra Tubilla"/>
    <s v="988 464 890"/>
    <s v="SI"/>
    <s v="CCP"/>
    <s v=""/>
    <x v="0"/>
    <s v=""/>
    <m/>
    <x v="152"/>
    <s v="PUBLICIDAD LOCAL "/>
    <m/>
    <m/>
    <m/>
    <m/>
    <m/>
    <n v="500000"/>
    <m/>
    <m/>
    <m/>
    <m/>
    <m/>
    <m/>
    <x v="89"/>
    <n v="500000"/>
    <n v="500000"/>
    <n v="500000"/>
    <n v="2000000"/>
    <m/>
    <s v=""/>
    <m/>
    <m/>
    <m/>
    <s v="7600"/>
  </r>
  <r>
    <x v="814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83"/>
    <s v="Bienes"/>
    <s v="Alta"/>
    <s v="Adquisición de Merchandising"/>
    <s v="NO"/>
    <x v="2"/>
    <s v="OEI 4: Mejorar la experiencia del cliente"/>
    <s v="Contratación"/>
    <s v="No Significativa"/>
    <s v="NO"/>
    <x v="6"/>
    <s v="9"/>
    <x v="4"/>
    <d v="2023-12-31T00:00:00"/>
    <s v="Hector Danilo Bocanegra Tubilla"/>
    <s v="988 464 890"/>
    <s v="SI"/>
    <s v="Asignado"/>
    <s v=""/>
    <x v="0"/>
    <s v=""/>
    <m/>
    <x v="152"/>
    <s v="PUBLICIDAD LOCAL "/>
    <m/>
    <m/>
    <m/>
    <n v="25000"/>
    <m/>
    <n v="25000"/>
    <m/>
    <m/>
    <m/>
    <n v="25000"/>
    <m/>
    <n v="25000"/>
    <x v="332"/>
    <n v="100000"/>
    <n v="100000"/>
    <n v="100000"/>
    <n v="400000"/>
    <m/>
    <s v=""/>
    <m/>
    <m/>
    <m/>
    <s v="7600"/>
  </r>
  <r>
    <x v="815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84"/>
    <s v="Bienes"/>
    <s v="Muy Alta"/>
    <s v="Adquisición de Merchandising.  (PAC 2022)"/>
    <s v="NO"/>
    <x v="2"/>
    <s v="OEI 4: Mejorar la experiencia del cliente"/>
    <s v="Contratación"/>
    <s v="No Significativa"/>
    <s v="SI"/>
    <x v="6"/>
    <s v="1"/>
    <x v="0"/>
    <d v="2023-02-28T00:00:00"/>
    <s v="Hector Danilo Bocanegra Tubilla"/>
    <s v="988 464 890"/>
    <s v="NO"/>
    <s v="No Asignado"/>
    <s v=""/>
    <x v="1"/>
    <s v="LP-SM-2-2022-BN-1"/>
    <m/>
    <x v="152"/>
    <s v="PUBLICIDAD LOCAL "/>
    <m/>
    <n v="1600000"/>
    <m/>
    <m/>
    <m/>
    <m/>
    <m/>
    <m/>
    <m/>
    <m/>
    <m/>
    <m/>
    <x v="21"/>
    <m/>
    <m/>
    <m/>
    <n v="1600000"/>
    <m/>
    <s v=""/>
    <m/>
    <m/>
    <m/>
    <m/>
  </r>
  <r>
    <x v="816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85"/>
    <s v="Bienes"/>
    <s v="Alta"/>
    <s v="Adquisición de Merchandising.  (PAC 2023)"/>
    <s v="NO"/>
    <x v="0"/>
    <s v="OEI 4: Mejorar la experiencia del cliente"/>
    <s v="Contratación"/>
    <s v="No Significativa"/>
    <s v="SI"/>
    <x v="2"/>
    <s v="1"/>
    <x v="24"/>
    <d v="2023-05-31T00:00:00"/>
    <s v="Hector Danilo Bocanegra Tubilla"/>
    <s v="988 464 890"/>
    <s v="NO"/>
    <s v="No Asignado"/>
    <s v=""/>
    <x v="0"/>
    <s v=""/>
    <m/>
    <x v="153"/>
    <s v="PUBLICIDAD LOCAL "/>
    <m/>
    <m/>
    <m/>
    <m/>
    <n v="3000000"/>
    <m/>
    <m/>
    <m/>
    <m/>
    <m/>
    <m/>
    <m/>
    <x v="612"/>
    <n v="3000000"/>
    <n v="3000000"/>
    <n v="3000000"/>
    <n v="12000000"/>
    <m/>
    <s v=""/>
    <m/>
    <m/>
    <m/>
    <m/>
  </r>
  <r>
    <x v="817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86"/>
    <s v="servicios"/>
    <s v="Alta"/>
    <s v="Servicio de impresión de material informativo y publicitario.  (PAC 2023)"/>
    <s v="NO"/>
    <x v="0"/>
    <s v="OEI 4: Mejorar la experiencia del cliente"/>
    <s v="Contratación"/>
    <s v="No Significativa"/>
    <s v="SI"/>
    <x v="3"/>
    <s v="3"/>
    <x v="56"/>
    <d v="2023-12-31T00:00:00"/>
    <s v="Hector Danilo Bocanegra Tubilla"/>
    <s v="988 464 890"/>
    <s v="SI"/>
    <s v="No Asignado"/>
    <s v=""/>
    <x v="1"/>
    <s v=""/>
    <m/>
    <x v="153"/>
    <s v="PUBLICIDAD LOCAL "/>
    <m/>
    <m/>
    <m/>
    <m/>
    <m/>
    <m/>
    <m/>
    <m/>
    <m/>
    <n v="558231"/>
    <m/>
    <m/>
    <x v="614"/>
    <n v="1500000"/>
    <n v="1500000"/>
    <n v="1500000"/>
    <n v="5058231"/>
    <m/>
    <s v=""/>
    <m/>
    <m/>
    <m/>
    <s v="7600"/>
  </r>
  <r>
    <x v="818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87"/>
    <s v="servicios"/>
    <s v="Muy Alta"/>
    <s v="Servicio de impresión de material informativo y publicitario (PAC 2022)"/>
    <s v="NO"/>
    <x v="2"/>
    <s v="OEI 4: Mejorar la experiencia del cliente"/>
    <s v="Contratación"/>
    <s v="No Significativa"/>
    <s v="SI"/>
    <x v="6"/>
    <s v="5"/>
    <x v="14"/>
    <d v="2023-05-31T00:00:00"/>
    <s v="Hector Danilo Bocanegra Tubilla"/>
    <s v="988 464 890"/>
    <s v="SI"/>
    <s v="Asignado"/>
    <s v=""/>
    <x v="1"/>
    <s v="CP-0033-2022-BN"/>
    <m/>
    <x v="152"/>
    <s v="PUBLICIDAD LOCAL "/>
    <n v="1090097"/>
    <m/>
    <m/>
    <m/>
    <m/>
    <m/>
    <m/>
    <m/>
    <m/>
    <m/>
    <m/>
    <m/>
    <x v="615"/>
    <m/>
    <m/>
    <m/>
    <n v="1090097"/>
    <m/>
    <s v=""/>
    <m/>
    <m/>
    <m/>
    <s v="7600"/>
  </r>
  <r>
    <x v="819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588"/>
    <s v="Bienes"/>
    <s v="Alta"/>
    <s v="Adquisición de merchandising para actividades de responsabilidad social"/>
    <s v="NO"/>
    <x v="2"/>
    <s v="OEI 4: Mejorar la experiencia del cliente"/>
    <s v="Contratación"/>
    <s v="No Significativa"/>
    <s v="SI"/>
    <x v="6"/>
    <s v="1"/>
    <x v="4"/>
    <d v="2023-04-30T00:00:00"/>
    <s v="Hector Danilo Bocanegra Tubilla"/>
    <s v="988 464 890"/>
    <s v="SI"/>
    <s v="Asignado"/>
    <s v=""/>
    <x v="0"/>
    <s v=""/>
    <m/>
    <x v="152"/>
    <s v="PUBLICIDAD LOCAL "/>
    <m/>
    <m/>
    <m/>
    <n v="85000"/>
    <m/>
    <m/>
    <m/>
    <m/>
    <m/>
    <m/>
    <m/>
    <m/>
    <x v="616"/>
    <n v="100000"/>
    <n v="100000"/>
    <n v="100000"/>
    <n v="385000"/>
    <m/>
    <s v=""/>
    <m/>
    <m/>
    <m/>
    <s v="7600"/>
  </r>
  <r>
    <x v="820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89"/>
    <s v="servicios"/>
    <s v="Alta"/>
    <s v="Impresión de material informativo y publicitario (folletería, volantes, dípticos, trípticos, afiches, banners, etc.) "/>
    <s v="NO"/>
    <x v="2"/>
    <s v="OEI 4: Mejorar la experiencia del cliente"/>
    <s v="Contratación"/>
    <s v="No Significativa"/>
    <s v="SI"/>
    <x v="6"/>
    <s v="9"/>
    <x v="4"/>
    <d v="2023-12-31T00:00:00"/>
    <s v="Hector Danilo Bocanegra Tubilla"/>
    <s v="988 464 890"/>
    <s v="SI"/>
    <s v="Asignado"/>
    <s v=""/>
    <x v="0"/>
    <s v=""/>
    <m/>
    <x v="152"/>
    <s v="PUBLICIDAD LOCAL "/>
    <m/>
    <m/>
    <m/>
    <n v="25000"/>
    <m/>
    <m/>
    <n v="25000"/>
    <m/>
    <m/>
    <n v="25000"/>
    <m/>
    <n v="25000"/>
    <x v="332"/>
    <n v="100000"/>
    <n v="100000"/>
    <n v="100000"/>
    <n v="400000"/>
    <m/>
    <s v=""/>
    <m/>
    <m/>
    <m/>
    <s v="7600"/>
  </r>
  <r>
    <x v="821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590"/>
    <s v="servicios"/>
    <s v="Alta"/>
    <s v="Impresión de material informativo y publicitario (folletería, volantes, dípticos, trípticos, afiches, banners, etc.) para actividades de responsabilidad social"/>
    <s v="NO"/>
    <x v="2"/>
    <s v="OEI 4: Mejorar la experiencia del cliente"/>
    <s v="Contratación"/>
    <s v="No Significativa"/>
    <s v="SI"/>
    <x v="6"/>
    <s v="6"/>
    <x v="12"/>
    <d v="2023-08-31T00:00:00"/>
    <s v="Hector Danilo Bocanegra Tubilla"/>
    <s v="988 464 890"/>
    <s v="SI"/>
    <s v="Asignado"/>
    <s v=""/>
    <x v="0"/>
    <s v=""/>
    <m/>
    <x v="152"/>
    <s v="PUBLICIDAD LOCAL "/>
    <m/>
    <m/>
    <n v="1000"/>
    <m/>
    <n v="10000"/>
    <n v="2000"/>
    <n v="1500"/>
    <n v="10000"/>
    <m/>
    <m/>
    <m/>
    <m/>
    <x v="617"/>
    <n v="50000"/>
    <n v="50000"/>
    <n v="50000"/>
    <n v="174500"/>
    <m/>
    <s v=""/>
    <m/>
    <m/>
    <m/>
    <s v="7600"/>
  </r>
  <r>
    <x v="822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91"/>
    <s v="servicios"/>
    <s v="Alta"/>
    <s v="Impresión de material informativo y publicitario (folletería, volantes, dípticos, trípticos, afiches, banners, etc.) REGIÓN 2"/>
    <s v="NO"/>
    <x v="2"/>
    <s v="OEI 4: Mejorar la experiencia del cliente"/>
    <s v="Contratación"/>
    <s v="No Significativa"/>
    <s v="SI"/>
    <x v="6"/>
    <s v="8"/>
    <x v="24"/>
    <d v="2023-12-31T00:00:00"/>
    <s v="Hector Danilo Bocanegra Tubilla"/>
    <s v="988 464 890"/>
    <s v="SI"/>
    <s v="Asignado"/>
    <s v=""/>
    <x v="1"/>
    <s v=""/>
    <m/>
    <x v="152"/>
    <s v="PUBLICIDAD LOCAL "/>
    <m/>
    <m/>
    <m/>
    <m/>
    <n v="25000"/>
    <m/>
    <m/>
    <m/>
    <m/>
    <n v="25000"/>
    <m/>
    <n v="50000"/>
    <x v="332"/>
    <n v="100000"/>
    <n v="100000"/>
    <n v="100000"/>
    <n v="400000"/>
    <m/>
    <s v=""/>
    <m/>
    <m/>
    <m/>
    <s v="7600"/>
  </r>
  <r>
    <x v="823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92"/>
    <s v="servicios"/>
    <s v="Alta"/>
    <s v="Servicio de suscripción de acortador de direcciones y generador de códigos QR"/>
    <s v="NO"/>
    <x v="2"/>
    <s v="OEI 4: Mejorar la experiencia del cliente"/>
    <s v="Contratación"/>
    <s v="No Significativa"/>
    <s v="NO"/>
    <x v="6"/>
    <s v="1"/>
    <x v="3"/>
    <d v="2023-06-30T00:00:00"/>
    <s v="Hector Danilo Bocanegra Tubilla"/>
    <s v="988 464 890"/>
    <s v="SI"/>
    <s v="Asignado"/>
    <s v=""/>
    <x v="1"/>
    <s v=""/>
    <m/>
    <x v="152"/>
    <s v="PUBLICIDAD LOCAL "/>
    <m/>
    <m/>
    <m/>
    <m/>
    <m/>
    <n v="6000"/>
    <m/>
    <m/>
    <m/>
    <m/>
    <m/>
    <m/>
    <x v="517"/>
    <n v="10000"/>
    <n v="10000"/>
    <n v="10000"/>
    <n v="36000"/>
    <m/>
    <s v=""/>
    <m/>
    <m/>
    <m/>
    <s v="7600"/>
  </r>
  <r>
    <x v="824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593"/>
    <s v="servicios"/>
    <s v="Alta"/>
    <s v="Servicio de suscripción anual de imágenes y vectores para uso institucional del Banco de la Nación"/>
    <s v="NO"/>
    <x v="2"/>
    <s v="OEI 4: Mejorar la experiencia del cliente"/>
    <s v="Contratación"/>
    <s v="No Significativa"/>
    <s v="SI"/>
    <x v="6"/>
    <s v="1"/>
    <x v="24"/>
    <d v="2023-05-31T00:00:00"/>
    <s v="Hector Danilo Bocanegra Tubilla"/>
    <s v="988 464 890"/>
    <s v="SI"/>
    <s v="Asignado"/>
    <s v=""/>
    <x v="1"/>
    <s v=""/>
    <m/>
    <x v="152"/>
    <s v="PUBLICIDAD LOCAL "/>
    <m/>
    <m/>
    <m/>
    <m/>
    <n v="16000"/>
    <m/>
    <m/>
    <m/>
    <m/>
    <m/>
    <m/>
    <m/>
    <x v="618"/>
    <n v="20000"/>
    <n v="20000"/>
    <n v="20000"/>
    <n v="76000"/>
    <m/>
    <s v=""/>
    <m/>
    <m/>
    <m/>
    <s v="7600"/>
  </r>
  <r>
    <x v="825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594"/>
    <s v="servicios"/>
    <s v="Alta"/>
    <s v="Servicio de BTL para actividades de responsabilidad social"/>
    <s v="NO"/>
    <x v="2"/>
    <s v="OEI 4: Mejorar la experiencia del cliente"/>
    <s v="Contratación"/>
    <s v="No Significativa"/>
    <s v="NO"/>
    <x v="6"/>
    <s v="4"/>
    <x v="3"/>
    <d v="2023-09-30T00:00:00"/>
    <s v="Hector Danilo Bocanegra Tubilla"/>
    <s v="988 464 890"/>
    <s v="SI"/>
    <s v="Asignado"/>
    <s v=""/>
    <x v="0"/>
    <s v=""/>
    <m/>
    <x v="152"/>
    <s v="PUBLICIDAD LOCAL "/>
    <m/>
    <m/>
    <m/>
    <m/>
    <m/>
    <m/>
    <n v="12000"/>
    <m/>
    <n v="12000"/>
    <m/>
    <m/>
    <m/>
    <x v="19"/>
    <n v="20000"/>
    <n v="20000"/>
    <n v="20000"/>
    <n v="84000"/>
    <m/>
    <s v=""/>
    <m/>
    <m/>
    <m/>
    <s v="7600"/>
  </r>
  <r>
    <x v="826"/>
    <s v="7600"/>
    <s v="Gerencia de Comunicaciones y Relaciones Institucionales"/>
    <s v=""/>
    <s v=""/>
    <s v="7600"/>
    <s v="Gerencia de Comunicaciones y Relaciones Institucionales"/>
    <s v=""/>
    <s v=""/>
    <x v="595"/>
    <s v="servicios"/>
    <s v="Alta"/>
    <s v="Eventos institucionales y ceremonias, inauguraciones, concursos, convenios, ferias, seminarios, lanzamiento de productos en Lima"/>
    <s v="NO"/>
    <x v="2"/>
    <s v="OEI 4: Mejorar la experiencia del cliente"/>
    <s v="Contratación"/>
    <s v="No Significativa"/>
    <s v="NO"/>
    <x v="6"/>
    <s v="8"/>
    <x v="12"/>
    <d v="2023-10-31T00:00:00"/>
    <s v="Hector Danilo Bocanegra Tubilla"/>
    <s v="988 464 890"/>
    <s v="SI"/>
    <s v="Asignado"/>
    <s v=""/>
    <x v="0"/>
    <s v=""/>
    <m/>
    <x v="154"/>
    <s v="RELACIONES PUBLICAS Y EVENTOS"/>
    <m/>
    <m/>
    <n v="25000"/>
    <m/>
    <n v="25000"/>
    <m/>
    <m/>
    <n v="25000"/>
    <m/>
    <n v="25000"/>
    <m/>
    <m/>
    <x v="332"/>
    <n v="300000"/>
    <n v="300000"/>
    <n v="300000"/>
    <n v="1000000"/>
    <m/>
    <s v=""/>
    <m/>
    <m/>
    <m/>
    <s v="7600"/>
  </r>
  <r>
    <x v="827"/>
    <s v="7600"/>
    <s v="Gerencia de Comunicaciones y Relaciones Institucionales"/>
    <s v=""/>
    <s v=""/>
    <s v="7600"/>
    <s v="Gerencia de Comunicaciones y Relaciones Institucionales"/>
    <s v=""/>
    <s v=""/>
    <x v="596"/>
    <s v="servicios"/>
    <s v="Alta"/>
    <s v="Eventos institucionales y ceremonias, inauguraciones, concursos, convenios, ferias, seminarios, lanzamiento de productos en provincias"/>
    <s v="NO"/>
    <x v="2"/>
    <s v="OEI 4: Mejorar la experiencia del cliente"/>
    <s v="Contratación"/>
    <s v="No Significativa"/>
    <s v="NO"/>
    <x v="6"/>
    <s v="6"/>
    <x v="47"/>
    <d v="2023-12-31T00:00:00"/>
    <s v="Hector Danilo Bocanegra Tubilla"/>
    <s v="988 464 890"/>
    <s v="SI"/>
    <s v="Asignado"/>
    <s v=""/>
    <x v="0"/>
    <s v=""/>
    <m/>
    <x v="154"/>
    <s v="RELACIONES PUBLICAS Y EVENTOS"/>
    <m/>
    <m/>
    <m/>
    <m/>
    <m/>
    <n v="25000"/>
    <m/>
    <m/>
    <m/>
    <m/>
    <m/>
    <n v="25000"/>
    <x v="202"/>
    <n v="50000"/>
    <n v="120000"/>
    <n v="50000"/>
    <n v="270000"/>
    <m/>
    <s v=""/>
    <m/>
    <m/>
    <m/>
    <s v="7600"/>
  </r>
  <r>
    <x v="828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597"/>
    <s v="servicios"/>
    <s v="Alta"/>
    <s v="Eventos institucionales y ceremonias, inauguraciones, concursos, convenios, ferias, seminarios, lanzamiento de productos sobre responsabilidad social"/>
    <s v="NO"/>
    <x v="0"/>
    <s v="OEI 4: Mejorar la experiencia del cliente"/>
    <s v="Contratación"/>
    <s v="No Significativa"/>
    <s v="NO"/>
    <x v="6"/>
    <s v="7"/>
    <x v="3"/>
    <d v="2023-12-31T00:00:00"/>
    <s v="Hector Danilo Bocanegra Tubilla"/>
    <s v="988 464 890"/>
    <s v="SI"/>
    <s v="Asignado"/>
    <s v=""/>
    <x v="0"/>
    <s v=""/>
    <m/>
    <x v="154"/>
    <s v="RELACIONES PUBLICAS Y EVENTOS"/>
    <m/>
    <m/>
    <m/>
    <m/>
    <m/>
    <n v="5000"/>
    <n v="60000"/>
    <n v="30000"/>
    <m/>
    <m/>
    <m/>
    <n v="15000"/>
    <x v="619"/>
    <n v="120000"/>
    <n v="120000"/>
    <n v="120000"/>
    <n v="470000"/>
    <m/>
    <s v=""/>
    <m/>
    <m/>
    <m/>
    <s v="7600"/>
  </r>
  <r>
    <x v="829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598"/>
    <s v="servicios"/>
    <s v="Alta"/>
    <s v="Eventos institucionales y ceremonias, inauguraciones, concursos, convenios, ferias, seminarios, lanzamiento de productos sobre responsabilidad social en provincias"/>
    <s v="NO"/>
    <x v="2"/>
    <s v="OEI 4: Mejorar la experiencia del cliente"/>
    <s v="Contratación"/>
    <s v="No Significativa"/>
    <s v="NO"/>
    <x v="6"/>
    <s v="10"/>
    <x v="12"/>
    <s v="31/12/20221"/>
    <s v="Hector Danilo Bocanegra Tubilla"/>
    <s v="988 464 890"/>
    <s v="SI"/>
    <s v="Asignado"/>
    <s v=""/>
    <x v="0"/>
    <s v=""/>
    <m/>
    <x v="154"/>
    <s v="RELACIONES PUBLICAS Y EVENTOS"/>
    <m/>
    <m/>
    <n v="1000"/>
    <m/>
    <n v="10000"/>
    <n v="35000"/>
    <n v="1000"/>
    <n v="10000"/>
    <n v="35000"/>
    <n v="10000"/>
    <m/>
    <n v="10502"/>
    <x v="620"/>
    <n v="130000"/>
    <n v="130000"/>
    <n v="130000"/>
    <n v="502502"/>
    <m/>
    <s v=""/>
    <m/>
    <m/>
    <m/>
    <s v="7600"/>
  </r>
  <r>
    <x v="829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598"/>
    <s v="servicios"/>
    <s v="Alta"/>
    <s v="Eventos institucionales y ceremonias, inauguraciones, concursos, convenios, ferias, seminarios, lanzamiento de productos sobre responsabilidad social en provincias"/>
    <s v="NO"/>
    <x v="2"/>
    <s v="OEI 4: Mejorar la experiencia del cliente"/>
    <s v="Contratación"/>
    <s v="No Significativa"/>
    <s v="NO"/>
    <x v="6"/>
    <s v="10"/>
    <x v="12"/>
    <s v="31/12/20221"/>
    <s v="Hector Danilo Bocanegra Tubilla"/>
    <s v="988 464 890"/>
    <s v="NO"/>
    <s v="Asignado"/>
    <s v=""/>
    <x v="0"/>
    <s v=""/>
    <m/>
    <x v="154"/>
    <s v="RELACIONES PUBLICAS Y EVENTOS"/>
    <m/>
    <m/>
    <m/>
    <m/>
    <m/>
    <m/>
    <m/>
    <m/>
    <m/>
    <n v="25000"/>
    <m/>
    <m/>
    <x v="219"/>
    <m/>
    <m/>
    <m/>
    <n v="25000"/>
    <m/>
    <s v=""/>
    <s v="Se agrego como no asignado para cuadrar con ppto"/>
    <m/>
    <s v="x"/>
    <m/>
  </r>
  <r>
    <x v="830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599"/>
    <s v="servicios"/>
    <s v="Alta"/>
    <s v="Consultorías para la revisión y verificación sobre huella de carbono"/>
    <s v="NO"/>
    <x v="2"/>
    <s v="OEI 4: Mejorar la experiencia del cliente"/>
    <s v="Contratación"/>
    <s v="No Significativa"/>
    <s v="NO"/>
    <x v="6"/>
    <s v="2"/>
    <x v="2"/>
    <d v="2023-09-30T00:00:00"/>
    <s v="Hector Danilo Bocanegra Tubilla"/>
    <s v="988 464 890"/>
    <s v="SI"/>
    <s v="Asignado"/>
    <s v=""/>
    <x v="0"/>
    <s v=""/>
    <m/>
    <x v="155"/>
    <s v="CONSULTORÍAS OTRAS"/>
    <m/>
    <m/>
    <m/>
    <m/>
    <m/>
    <m/>
    <m/>
    <n v="3750"/>
    <n v="21250"/>
    <m/>
    <m/>
    <m/>
    <x v="219"/>
    <n v="25000"/>
    <n v="25000"/>
    <n v="25000"/>
    <n v="100000"/>
    <m/>
    <s v=""/>
    <m/>
    <m/>
    <m/>
    <s v="7600"/>
  </r>
  <r>
    <x v="831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600"/>
    <s v="servicios"/>
    <s v="Alta"/>
    <s v="Servicio para el desarrollo de estudios cualiatativos y cuantitativos (PAC 2023)"/>
    <s v="NO"/>
    <x v="0"/>
    <s v="OEI 4: Mejorar la experiencia del cliente"/>
    <s v="Contratación"/>
    <s v="No Significativa"/>
    <s v="SI"/>
    <x v="0"/>
    <s v="5"/>
    <x v="12"/>
    <d v="2023-07-31T00:00:00"/>
    <s v="Hector Danilo Bocanegra Tubilla"/>
    <s v="988 464 890"/>
    <s v="SI"/>
    <s v="No Asignado"/>
    <s v=""/>
    <x v="0"/>
    <s v=""/>
    <m/>
    <x v="87"/>
    <s v="CONSULTORÍAS OTRAS"/>
    <m/>
    <m/>
    <n v="66666"/>
    <m/>
    <m/>
    <m/>
    <n v="66666"/>
    <m/>
    <m/>
    <m/>
    <m/>
    <m/>
    <x v="621"/>
    <n v="200000"/>
    <n v="200000"/>
    <n v="200000"/>
    <n v="733332"/>
    <m/>
    <s v=""/>
    <m/>
    <m/>
    <m/>
    <s v="7600"/>
  </r>
  <r>
    <x v="832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601"/>
    <s v="servicios"/>
    <s v="Alta"/>
    <s v="Servicio para la elaboración del reporte de inventario de gases de efecto invernadero GEI. (PAC 2023)"/>
    <s v="NO"/>
    <x v="0"/>
    <s v="OEI 4: Mejorar la experiencia del cliente"/>
    <s v="Contratación"/>
    <s v="No Significativa"/>
    <s v="SI"/>
    <x v="2"/>
    <s v="4"/>
    <x v="4"/>
    <d v="2023-07-31T00:00:00"/>
    <s v="Hector Danilo Bocanegra Tubilla"/>
    <s v="988 464 890"/>
    <s v="SI"/>
    <s v="No Asignado"/>
    <s v=""/>
    <x v="1"/>
    <s v=""/>
    <m/>
    <x v="87"/>
    <s v="CONSULTORÍAS OTRAS"/>
    <m/>
    <m/>
    <m/>
    <n v="15000"/>
    <n v="35000"/>
    <m/>
    <n v="50000"/>
    <m/>
    <m/>
    <m/>
    <m/>
    <m/>
    <x v="332"/>
    <n v="100000"/>
    <n v="100000"/>
    <n v="100000"/>
    <n v="400000"/>
    <m/>
    <s v=""/>
    <m/>
    <m/>
    <m/>
    <s v="7600"/>
  </r>
  <r>
    <x v="833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602"/>
    <s v="servicios"/>
    <s v="Alta"/>
    <s v="Servicio de asesoría para el concurso de innovación social voluntarios BN (PAC 2023)"/>
    <s v="NO"/>
    <x v="0"/>
    <s v="OEI 4: Mejorar la experiencia del cliente"/>
    <s v="Contratación"/>
    <s v="No Significativa"/>
    <s v="SI"/>
    <x v="0"/>
    <s v="9"/>
    <x v="12"/>
    <d v="2023-11-30T00:00:00"/>
    <s v="Hector Danilo Bocanegra Tubilla"/>
    <s v="988 464 890"/>
    <s v="SI"/>
    <s v="No Asignado"/>
    <s v=""/>
    <x v="1"/>
    <s v=""/>
    <m/>
    <x v="87"/>
    <s v="CONSULTORÍAS OTRAS"/>
    <m/>
    <m/>
    <n v="8555"/>
    <m/>
    <m/>
    <n v="42775"/>
    <m/>
    <n v="21388"/>
    <m/>
    <m/>
    <n v="12832"/>
    <m/>
    <x v="622"/>
    <n v="100000"/>
    <n v="100000"/>
    <n v="100000"/>
    <n v="385550"/>
    <m/>
    <s v=""/>
    <m/>
    <m/>
    <m/>
    <s v="7600"/>
  </r>
  <r>
    <x v="834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603"/>
    <s v="servicios"/>
    <s v="Alta"/>
    <s v="Servicio de consultoria adecuación aplicativo ECOF (PAC 2023)"/>
    <s v="NO"/>
    <x v="0"/>
    <s v="OEI 4: Mejorar la experiencia del cliente"/>
    <s v="Contratación"/>
    <s v="No Significativa"/>
    <s v="NO"/>
    <x v="0"/>
    <s v="3"/>
    <x v="0"/>
    <s v="31/04/2023"/>
    <s v="Hector Danilo Bocanegra Tubilla"/>
    <s v="988 464 890"/>
    <s v="SI"/>
    <s v="No Asignado"/>
    <s v=""/>
    <x v="0"/>
    <s v=""/>
    <m/>
    <x v="87"/>
    <s v="CONSULTORÍAS OTRAS"/>
    <m/>
    <n v="21600"/>
    <n v="50400"/>
    <n v="18694"/>
    <m/>
    <m/>
    <m/>
    <m/>
    <m/>
    <m/>
    <m/>
    <m/>
    <x v="623"/>
    <n v="100000"/>
    <n v="100000"/>
    <n v="100000"/>
    <n v="390694"/>
    <m/>
    <s v=""/>
    <m/>
    <m/>
    <m/>
    <s v="7600"/>
  </r>
  <r>
    <x v="835"/>
    <s v="4201"/>
    <s v="Gerencia de Comunicaciones y Relaciones Institucionales"/>
    <s v=""/>
    <s v="Responsabilidad Social y Relaciones Públicas"/>
    <s v="4201"/>
    <s v="Gerencia de Comunicaciones y Relaciones Institucionales"/>
    <s v=""/>
    <s v="Responsabilidad Social y Relaciones Públicas"/>
    <x v="604"/>
    <s v="servicios"/>
    <s v="Alta"/>
    <s v="Servicio de consultoria revisión reporte de sostenibilidad"/>
    <s v="NO"/>
    <x v="2"/>
    <s v="OEI 4: Mejorar la experiencia del cliente"/>
    <s v="Contratación"/>
    <s v="No Significativa"/>
    <s v="SI"/>
    <x v="6"/>
    <s v="1"/>
    <x v="6"/>
    <d v="2023-09-30T00:00:00"/>
    <s v="Hector Danilo Bocanegra Tubilla"/>
    <s v="988 464 890"/>
    <s v="SI"/>
    <s v="Asignado"/>
    <s v=""/>
    <x v="1"/>
    <s v=""/>
    <m/>
    <x v="87"/>
    <s v="CONSULTORÍAS OTRAS"/>
    <m/>
    <m/>
    <m/>
    <m/>
    <m/>
    <m/>
    <m/>
    <m/>
    <n v="8000"/>
    <m/>
    <m/>
    <m/>
    <x v="59"/>
    <n v="10000"/>
    <n v="10000"/>
    <n v="10000"/>
    <n v="38000"/>
    <m/>
    <s v=""/>
    <m/>
    <m/>
    <m/>
    <s v="7600"/>
  </r>
  <r>
    <x v="836"/>
    <s v="4210"/>
    <s v="Gerencia de Comunicaciones y Relaciones Institucionales"/>
    <s v="Prensa Institucional"/>
    <s v=""/>
    <s v="4210"/>
    <s v="Gerencia de Comunicaciones y Relaciones Institucionales"/>
    <s v="Prensa Institucional"/>
    <s v=""/>
    <x v="605"/>
    <s v="servicios"/>
    <s v="Alta"/>
    <s v="Servicio de diagramación, diseño, fotografía, edición y corrección de estilo de la memoria institucional 2022"/>
    <s v="NO"/>
    <x v="2"/>
    <s v="OEI 4: Mejorar la experiencia del cliente"/>
    <s v="Contratación"/>
    <s v="No Significativa"/>
    <s v="NO"/>
    <x v="6"/>
    <s v="1"/>
    <x v="4"/>
    <d v="2023-04-30T00:00:00"/>
    <s v="Hector Danilo Bocanegra Tubilla"/>
    <s v="988 464 890"/>
    <s v="SI"/>
    <s v="Asignado"/>
    <s v=""/>
    <x v="0"/>
    <s v=""/>
    <m/>
    <x v="50"/>
    <s v="OTROS SERVICIOS"/>
    <m/>
    <m/>
    <m/>
    <n v="36800"/>
    <m/>
    <m/>
    <m/>
    <m/>
    <m/>
    <m/>
    <m/>
    <m/>
    <x v="624"/>
    <n v="36800"/>
    <n v="36800"/>
    <n v="36800"/>
    <n v="147200"/>
    <m/>
    <s v=""/>
    <m/>
    <m/>
    <m/>
    <s v="7600"/>
  </r>
  <r>
    <x v="837"/>
    <s v="4210"/>
    <s v="Gerencia de Comunicaciones y Relaciones Institucionales"/>
    <s v="Prensa Institucional"/>
    <s v=""/>
    <s v="4210"/>
    <s v="Gerencia de Comunicaciones y Relaciones Institucionales"/>
    <s v="Prensa Institucional"/>
    <s v=""/>
    <x v="606"/>
    <s v="servicios"/>
    <s v="Alta"/>
    <s v="Monitoreo de noticias análisis avanzado de información en tv, radios, medios impresos, portales web a nivel nacional (PAC 2023)"/>
    <s v="NO"/>
    <x v="0"/>
    <s v="OEI 4: Mejorar la experiencia del cliente"/>
    <s v="Contratación"/>
    <s v="No Significativa"/>
    <s v="SI"/>
    <x v="4"/>
    <s v="6"/>
    <x v="4"/>
    <d v="2023-12-31T00:00:00"/>
    <s v="Hector Danilo Bocanegra Tubilla"/>
    <s v="988 464 890"/>
    <s v="SI"/>
    <s v="No Asignado"/>
    <s v=""/>
    <x v="2"/>
    <s v=""/>
    <m/>
    <x v="50"/>
    <s v="OTROS SERVICIOS"/>
    <m/>
    <m/>
    <m/>
    <m/>
    <m/>
    <m/>
    <n v="16666"/>
    <n v="16666"/>
    <n v="3074"/>
    <m/>
    <m/>
    <m/>
    <x v="625"/>
    <n v="100000"/>
    <n v="100000"/>
    <n v="100000"/>
    <n v="336406"/>
    <m/>
    <s v=""/>
    <m/>
    <m/>
    <m/>
    <s v="7600"/>
  </r>
  <r>
    <x v="838"/>
    <s v="4220"/>
    <s v="Gerencia de Comunicaciones y Relaciones Institucionales"/>
    <s v="Publicidad y Posicionamiento de Marca"/>
    <s v=""/>
    <s v="4220"/>
    <s v="Gerencia de Comunicaciones y Relaciones Institucionales"/>
    <s v="Publicidad y Posicionamiento de Marca"/>
    <s v=""/>
    <x v="607"/>
    <s v="servicios"/>
    <s v="Alta"/>
    <s v="Servicio de monitoreo en las plataformas digitales para realizar medición del impacto de las publicaciones y campañas que realiza el Banco de la Nación"/>
    <s v="NO"/>
    <x v="2"/>
    <s v="OEI 4: Mejorar la experiencia del cliente"/>
    <s v="Contratación"/>
    <s v="No Significativa"/>
    <s v="SI"/>
    <x v="6"/>
    <s v="11"/>
    <x v="0"/>
    <d v="2023-12-31T00:00:00"/>
    <s v="Hector Danilo Bocanegra Tubilla"/>
    <s v="988 464 890"/>
    <s v="SI"/>
    <s v="Asignado"/>
    <s v=""/>
    <x v="2"/>
    <s v=""/>
    <m/>
    <x v="50"/>
    <s v="OTROS SERVICIOS"/>
    <m/>
    <n v="2727"/>
    <n v="2727"/>
    <n v="2727"/>
    <n v="2727"/>
    <n v="2727"/>
    <n v="2727"/>
    <n v="2727"/>
    <n v="2727"/>
    <n v="2727"/>
    <n v="2727"/>
    <n v="2730"/>
    <x v="85"/>
    <n v="36000"/>
    <n v="36000"/>
    <n v="36000"/>
    <n v="138000"/>
    <m/>
    <s v=""/>
    <m/>
    <m/>
    <m/>
    <s v="7600"/>
  </r>
  <r>
    <x v="839"/>
    <s v="4210"/>
    <s v="Gerencia de Comunicaciones y Relaciones Institucionales"/>
    <s v="Prensa Institucional"/>
    <s v=""/>
    <s v="4210"/>
    <s v="Gerencia de Comunicaciones y Relaciones Institucionales"/>
    <s v="Prensa Institucional"/>
    <s v=""/>
    <x v="608"/>
    <s v="servicios"/>
    <s v="Alta"/>
    <s v="Servicio de monitoreo de noticias, análisis avanzado de información en tv, radios, medios impresos, portales web a nivel nacional (Pac 2022)"/>
    <s v="NO"/>
    <x v="2"/>
    <s v="OEI 4: Mejorar la experiencia del cliente"/>
    <s v="Contratación"/>
    <s v="No Significativa"/>
    <s v="SI"/>
    <x v="6"/>
    <s v="7"/>
    <x v="14"/>
    <d v="2023-07-31T00:00:00"/>
    <s v="Hector Danilo Bocanegra Tubilla"/>
    <s v="988 464 890"/>
    <s v="SI"/>
    <s v="Asignado"/>
    <s v=""/>
    <x v="1"/>
    <s v="028705-2022-BN"/>
    <m/>
    <x v="50"/>
    <s v="OTROS SERVICIOS"/>
    <n v="3531"/>
    <n v="3531"/>
    <n v="3531"/>
    <n v="3531"/>
    <n v="3531"/>
    <n v="3531"/>
    <n v="589"/>
    <s v=" "/>
    <m/>
    <m/>
    <m/>
    <m/>
    <x v="626"/>
    <m/>
    <m/>
    <m/>
    <n v="21775"/>
    <m/>
    <s v=""/>
    <m/>
    <m/>
    <m/>
    <s v="7600"/>
  </r>
  <r>
    <x v="840"/>
    <s v="7600"/>
    <s v="Gerencia de Comunicaciones y Relaciones Institucionales"/>
    <s v=""/>
    <s v=""/>
    <s v="7600"/>
    <s v="Gerencia de Comunicaciones y Relaciones Institucionales"/>
    <s v=""/>
    <s v=""/>
    <x v="349"/>
    <s v="servicios"/>
    <s v="Alta"/>
    <s v="Contratación de Locadores de Servicio"/>
    <s v="NO"/>
    <x v="2"/>
    <s v="OEI 4: Mejorar la experiencia del cliente"/>
    <s v="Contratación"/>
    <s v="No Significativa"/>
    <s v="SI"/>
    <x v="6"/>
    <s v="12"/>
    <x v="14"/>
    <d v="2023-12-31T00:00:00"/>
    <s v="Hector Danilo Bocanegra Tubilla"/>
    <s v="988 464 890"/>
    <s v="SI"/>
    <s v="Asignado"/>
    <s v=""/>
    <x v="2"/>
    <s v=""/>
    <m/>
    <x v="79"/>
    <s v="OTROS SERVICIOS - LOCADORES DE SERVICIOS (SNP)"/>
    <n v="75021"/>
    <n v="75021"/>
    <n v="75021"/>
    <n v="75021"/>
    <n v="75021"/>
    <n v="75021"/>
    <n v="75021"/>
    <n v="75021"/>
    <n v="75021"/>
    <n v="75021"/>
    <n v="75021"/>
    <n v="75021"/>
    <x v="627"/>
    <n v="1000000"/>
    <n v="1000000"/>
    <n v="1000000"/>
    <n v="3900252"/>
    <m/>
    <s v=""/>
    <m/>
    <m/>
    <m/>
    <s v="7600"/>
  </r>
  <r>
    <x v="841"/>
    <s v="7600"/>
    <s v="Gerencia de Comunicaciones y Relaciones Institucionales"/>
    <s v=""/>
    <s v=""/>
    <s v="7600"/>
    <s v="Gerencia de Comunicaciones y Relaciones Institucionales"/>
    <s v=""/>
    <s v=""/>
    <x v="609"/>
    <s v="servicios"/>
    <s v="Alta"/>
    <s v="Redes Sociales"/>
    <s v="SI"/>
    <x v="2"/>
    <s v="OEI 4: Mejorar la experiencia del cliente"/>
    <s v="Contratación"/>
    <s v="No Significativa"/>
    <s v="NO"/>
    <x v="6"/>
    <s v="12"/>
    <x v="14"/>
    <d v="2023-12-31T00:00:00"/>
    <s v="Hector Danilo Bocanegra Tubilla"/>
    <s v="988 464 890"/>
    <s v="SI"/>
    <s v="Asignado"/>
    <s v=""/>
    <x v="1"/>
    <n v="27824"/>
    <m/>
    <x v="156"/>
    <s v="SERVICIO DE OUTSOURCING - REDES SOCIALES"/>
    <n v="30000"/>
    <n v="30000"/>
    <n v="30000"/>
    <n v="30000"/>
    <n v="30000"/>
    <n v="30000"/>
    <n v="30000"/>
    <n v="30000"/>
    <n v="30000"/>
    <n v="30000"/>
    <n v="30000"/>
    <n v="30000"/>
    <x v="90"/>
    <m/>
    <m/>
    <m/>
    <n v="360000"/>
    <m/>
    <s v=""/>
    <m/>
    <s v="monto dado por finanzas post"/>
    <m/>
    <s v="7600"/>
  </r>
  <r>
    <x v="842"/>
    <s v="7600"/>
    <s v="Gerencia de Comunicaciones y Relaciones Institucionales"/>
    <s v=""/>
    <s v=""/>
    <s v="7600"/>
    <s v="Gerencia de Comunicaciones y Relaciones Institucionales"/>
    <s v=""/>
    <s v=""/>
    <x v="609"/>
    <s v="servicios"/>
    <s v="Alta"/>
    <s v="Redes Sociales (devuelto a finanzas)"/>
    <s v="SI"/>
    <x v="2"/>
    <s v="OEI 4: Mejorar la experiencia del cliente"/>
    <s v="Contratación"/>
    <s v="No Significativa"/>
    <s v="NO"/>
    <x v="6"/>
    <s v="12"/>
    <x v="14"/>
    <d v="2023-12-31T00:00:00"/>
    <s v="Hector Danilo Bocanegra Tubilla"/>
    <s v="988 464 890"/>
    <s v="SI"/>
    <s v="Asignado"/>
    <s v=""/>
    <x v="1"/>
    <n v="27824"/>
    <m/>
    <x v="156"/>
    <s v="SERVICIO DE OUTSOURCING - REDES SOCIALES"/>
    <n v="77179"/>
    <n v="77179"/>
    <n v="77179"/>
    <n v="77179"/>
    <n v="77179"/>
    <n v="77179"/>
    <n v="77179"/>
    <n v="77179"/>
    <n v="77179"/>
    <n v="77179"/>
    <n v="77179"/>
    <n v="75981"/>
    <x v="628"/>
    <m/>
    <m/>
    <m/>
    <n v="924950"/>
    <m/>
    <s v=""/>
    <m/>
    <s v="saldo para igualar formulación 2023"/>
    <m/>
    <s v="7600"/>
  </r>
  <r>
    <x v="843"/>
    <s v="7600"/>
    <s v="Gerencia de Comunicaciones y Relaciones Institucionales"/>
    <m/>
    <m/>
    <s v="7600"/>
    <s v="Gerencia de Comunicaciones y Relaciones Institucionales"/>
    <m/>
    <m/>
    <x v="610"/>
    <s v="Bienes"/>
    <m/>
    <s v="Adquisición TV 50 Rack"/>
    <s v="NO"/>
    <x v="2"/>
    <s v="OEI 4: Mejorar la experiencia del cliente"/>
    <m/>
    <s v="No Significativa"/>
    <s v="NO"/>
    <x v="1"/>
    <m/>
    <x v="1"/>
    <m/>
    <s v="Hector Danilo Bocanegra Tubilla"/>
    <s v="988 464 890"/>
    <s v="SI"/>
    <m/>
    <m/>
    <x v="3"/>
    <m/>
    <m/>
    <x v="11"/>
    <s v="ARTEFACTOS ELÉCTRICOS"/>
    <m/>
    <m/>
    <m/>
    <m/>
    <m/>
    <n v="2300000"/>
    <m/>
    <m/>
    <m/>
    <m/>
    <m/>
    <m/>
    <x v="629"/>
    <m/>
    <m/>
    <m/>
    <n v="2300000"/>
    <m/>
    <s v=""/>
    <m/>
    <m/>
    <s v="x"/>
    <s v="7600"/>
  </r>
  <r>
    <x v="844"/>
    <s v="7600"/>
    <s v="Gerencia de Comunicaciones y Relaciones Institucionales"/>
    <m/>
    <m/>
    <s v="7600"/>
    <s v="Gerencia de Comunicaciones y Relaciones Institucionales"/>
    <m/>
    <m/>
    <x v="611"/>
    <m/>
    <m/>
    <s v="Donación Fundación Culural BN US$ 200 000,00"/>
    <s v="NO"/>
    <x v="2"/>
    <s v="OEI 4: Mejorar la experiencia del cliente"/>
    <m/>
    <s v="No Significativa"/>
    <s v="SI"/>
    <x v="1"/>
    <m/>
    <x v="1"/>
    <m/>
    <s v="Hector Danilo Bocanegra Tubilla"/>
    <s v="988 464 890"/>
    <s v="SI"/>
    <m/>
    <m/>
    <x v="3"/>
    <m/>
    <m/>
    <x v="157"/>
    <e v="#N/A"/>
    <n v="800000"/>
    <m/>
    <m/>
    <m/>
    <m/>
    <m/>
    <m/>
    <m/>
    <m/>
    <m/>
    <m/>
    <m/>
    <x v="129"/>
    <m/>
    <m/>
    <m/>
    <n v="800000"/>
    <m/>
    <s v=""/>
    <m/>
    <m/>
    <s v="x"/>
    <s v="7600"/>
  </r>
  <r>
    <x v="845"/>
    <s v="7600"/>
    <s v="Gerencia de Comunicaciones y Relaciones Institucionales"/>
    <m/>
    <m/>
    <s v="7600"/>
    <s v="Gerencia de Comunicaciones y Relaciones Institucionales"/>
    <m/>
    <m/>
    <x v="612"/>
    <s v="Bienes"/>
    <m/>
    <s v="Adquisición licenciamiento para Software circuito cerrado TV"/>
    <s v="NO"/>
    <x v="2"/>
    <s v="OEI 4: Mejorar la experiencia del cliente"/>
    <m/>
    <s v="No Significativa"/>
    <s v="NO"/>
    <x v="1"/>
    <m/>
    <x v="1"/>
    <m/>
    <s v="Hector Danilo Bocanegra Tubilla"/>
    <s v="988 464 890"/>
    <s v="SI"/>
    <m/>
    <m/>
    <x v="3"/>
    <m/>
    <m/>
    <x v="75"/>
    <s v="GASTOS DE SOFTWARE"/>
    <m/>
    <m/>
    <m/>
    <m/>
    <m/>
    <n v="500000"/>
    <m/>
    <m/>
    <m/>
    <m/>
    <m/>
    <m/>
    <x v="89"/>
    <m/>
    <m/>
    <m/>
    <n v="500000"/>
    <m/>
    <s v=""/>
    <m/>
    <m/>
    <s v="x"/>
    <s v="7600"/>
  </r>
  <r>
    <x v="846"/>
    <s v="7600"/>
    <s v="Gerencia de Comunicaciones y Relaciones Institucionales"/>
    <m/>
    <m/>
    <s v="7600"/>
    <s v="Gerencia de Comunicaciones y Relaciones Institucionales"/>
    <m/>
    <m/>
    <x v="613"/>
    <m/>
    <m/>
    <s v="Donaciones Diversas"/>
    <s v="NO"/>
    <x v="2"/>
    <s v="OEI 4: Mejorar la experiencia del cliente"/>
    <m/>
    <s v="No Significativa"/>
    <s v="SI"/>
    <x v="1"/>
    <m/>
    <x v="1"/>
    <m/>
    <s v="Hector Danilo Bocanegra Tubilla"/>
    <s v="988 464 890"/>
    <s v="SI"/>
    <m/>
    <m/>
    <x v="3"/>
    <m/>
    <m/>
    <x v="157"/>
    <e v="#N/A"/>
    <m/>
    <m/>
    <m/>
    <m/>
    <m/>
    <m/>
    <m/>
    <m/>
    <m/>
    <m/>
    <n v="200000"/>
    <m/>
    <x v="70"/>
    <m/>
    <m/>
    <m/>
    <n v="200000"/>
    <m/>
    <s v=""/>
    <m/>
    <m/>
    <s v="x"/>
    <s v="7600"/>
  </r>
  <r>
    <x v="847"/>
    <s v="7600"/>
    <s v="Gerencia de Comunicaciones y Relaciones Institucionales"/>
    <m/>
    <m/>
    <s v="7600"/>
    <s v="Gerencia de Comunicaciones y Relaciones Institucionales"/>
    <m/>
    <m/>
    <x v="614"/>
    <s v="Bienes"/>
    <m/>
    <s v="Equipos audiovisuales "/>
    <s v="NO"/>
    <x v="2"/>
    <s v="OEI 4: Mejorar la experiencia del cliente"/>
    <m/>
    <s v="No Significativa"/>
    <s v="NO"/>
    <x v="1"/>
    <m/>
    <x v="1"/>
    <m/>
    <s v="Hector Danilo Bocanegra Tubilla"/>
    <s v="988 464 890"/>
    <s v="SI"/>
    <m/>
    <m/>
    <x v="3"/>
    <m/>
    <m/>
    <x v="5"/>
    <s v="OTRAS"/>
    <m/>
    <m/>
    <m/>
    <m/>
    <m/>
    <n v="50000"/>
    <m/>
    <m/>
    <m/>
    <m/>
    <m/>
    <m/>
    <x v="202"/>
    <m/>
    <m/>
    <m/>
    <n v="50000"/>
    <m/>
    <s v=""/>
    <m/>
    <m/>
    <s v="x"/>
    <s v="7600"/>
  </r>
  <r>
    <x v="848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7"/>
    <s v="PASAJES REPUBLICA "/>
    <n v="0"/>
    <n v="2010"/>
    <n v="2010"/>
    <n v="1760"/>
    <n v="1760"/>
    <n v="2010"/>
    <m/>
    <m/>
    <m/>
    <m/>
    <m/>
    <m/>
    <x v="630"/>
    <m/>
    <m/>
    <m/>
    <n v="9550"/>
    <m/>
    <s v=""/>
    <m/>
    <m/>
    <s v="x"/>
    <s v="7600"/>
  </r>
  <r>
    <x v="849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7"/>
    <s v="PASAJES REPUBLICA "/>
    <n v="0"/>
    <n v="1760"/>
    <n v="1760"/>
    <n v="1760"/>
    <n v="1760"/>
    <n v="1760"/>
    <m/>
    <m/>
    <m/>
    <m/>
    <m/>
    <m/>
    <x v="631"/>
    <m/>
    <m/>
    <m/>
    <n v="8800"/>
    <m/>
    <s v=""/>
    <m/>
    <m/>
    <s v="x"/>
    <s v="7600"/>
  </r>
  <r>
    <x v="850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7"/>
    <s v="PASAJES REPUBLICA "/>
    <n v="0"/>
    <n v="0"/>
    <n v="1760"/>
    <n v="0"/>
    <n v="1760"/>
    <n v="4400"/>
    <m/>
    <m/>
    <m/>
    <m/>
    <m/>
    <m/>
    <x v="516"/>
    <m/>
    <m/>
    <m/>
    <n v="7920"/>
    <m/>
    <s v=""/>
    <m/>
    <m/>
    <s v="x"/>
    <s v="7600"/>
  </r>
  <r>
    <x v="851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16"/>
    <s v="PASAJES LOCADORES DE SERVICIO"/>
    <n v="0"/>
    <n v="1130"/>
    <n v="1130"/>
    <n v="1130"/>
    <n v="1130"/>
    <n v="1130"/>
    <m/>
    <m/>
    <m/>
    <m/>
    <m/>
    <m/>
    <x v="632"/>
    <m/>
    <m/>
    <m/>
    <n v="5650"/>
    <m/>
    <s v=""/>
    <m/>
    <m/>
    <s v="x"/>
    <s v="7600"/>
  </r>
  <r>
    <x v="852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7"/>
    <s v="PASAJES REPUBLICA "/>
    <n v="0"/>
    <n v="880"/>
    <n v="880"/>
    <n v="880"/>
    <n v="880"/>
    <n v="880"/>
    <m/>
    <m/>
    <m/>
    <m/>
    <m/>
    <m/>
    <x v="22"/>
    <m/>
    <m/>
    <m/>
    <n v="4400"/>
    <m/>
    <s v=""/>
    <m/>
    <m/>
    <s v="x"/>
    <s v="7600"/>
  </r>
  <r>
    <x v="853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17"/>
    <s v="VIATICOS  LOCADORES DE SERVICIOS"/>
    <n v="0"/>
    <n v="840"/>
    <n v="840"/>
    <n v="840"/>
    <n v="840"/>
    <n v="840"/>
    <m/>
    <m/>
    <m/>
    <m/>
    <m/>
    <m/>
    <x v="633"/>
    <m/>
    <m/>
    <m/>
    <n v="4200"/>
    <m/>
    <s v=""/>
    <m/>
    <m/>
    <s v="x"/>
    <s v="7600"/>
  </r>
  <r>
    <x v="854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7"/>
    <s v="PASAJES REPUBLICA "/>
    <m/>
    <m/>
    <m/>
    <m/>
    <m/>
    <m/>
    <n v="1760"/>
    <n v="1760"/>
    <n v="0"/>
    <n v="0"/>
    <n v="0"/>
    <n v="0"/>
    <x v="17"/>
    <m/>
    <m/>
    <m/>
    <n v="3520"/>
    <m/>
    <s v=""/>
    <m/>
    <m/>
    <s v="x"/>
    <s v="7600"/>
  </r>
  <r>
    <x v="855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7"/>
    <s v="PASAJES REPUBLICA "/>
    <m/>
    <m/>
    <m/>
    <m/>
    <m/>
    <m/>
    <n v="1760"/>
    <n v="1760"/>
    <n v="0"/>
    <n v="0"/>
    <n v="0"/>
    <n v="0"/>
    <x v="17"/>
    <m/>
    <m/>
    <m/>
    <n v="3520"/>
    <m/>
    <s v=""/>
    <m/>
    <m/>
    <s v="x"/>
    <s v="7600"/>
  </r>
  <r>
    <x v="856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7"/>
    <s v="PASAJES REPUBLICA "/>
    <m/>
    <m/>
    <m/>
    <m/>
    <m/>
    <m/>
    <n v="2010"/>
    <n v="440"/>
    <n v="0"/>
    <n v="0"/>
    <n v="0"/>
    <n v="0"/>
    <x v="634"/>
    <m/>
    <m/>
    <m/>
    <n v="2450"/>
    <m/>
    <s v=""/>
    <m/>
    <m/>
    <s v="x"/>
    <s v="7600"/>
  </r>
  <r>
    <x v="857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7"/>
    <s v="PASAJES REPUBLICA "/>
    <m/>
    <m/>
    <m/>
    <m/>
    <m/>
    <m/>
    <n v="880"/>
    <n v="880"/>
    <n v="0"/>
    <n v="0"/>
    <n v="0"/>
    <n v="0"/>
    <x v="406"/>
    <m/>
    <m/>
    <m/>
    <n v="1760"/>
    <m/>
    <s v=""/>
    <m/>
    <m/>
    <s v="x"/>
    <s v="7600"/>
  </r>
  <r>
    <x v="858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9"/>
    <s v="MOVILIDAD SERVICIO LOCAL"/>
    <n v="0"/>
    <n v="240"/>
    <n v="240"/>
    <n v="240"/>
    <n v="240"/>
    <n v="240"/>
    <m/>
    <m/>
    <m/>
    <m/>
    <m/>
    <m/>
    <x v="99"/>
    <m/>
    <m/>
    <m/>
    <n v="1200"/>
    <m/>
    <s v=""/>
    <m/>
    <m/>
    <s v="x"/>
    <s v="7600"/>
  </r>
  <r>
    <x v="859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9"/>
    <s v="MOVILIDAD SERVICIO LOCAL"/>
    <n v="0"/>
    <n v="240"/>
    <n v="240"/>
    <n v="240"/>
    <n v="240"/>
    <n v="240"/>
    <m/>
    <m/>
    <m/>
    <m/>
    <m/>
    <m/>
    <x v="99"/>
    <m/>
    <m/>
    <m/>
    <n v="1200"/>
    <m/>
    <s v=""/>
    <m/>
    <m/>
    <s v="x"/>
    <s v="7600"/>
  </r>
  <r>
    <x v="860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16"/>
    <s v="PASAJES LOCADORES DE SERVICIO"/>
    <m/>
    <m/>
    <m/>
    <m/>
    <m/>
    <m/>
    <n v="1130"/>
    <n v="0"/>
    <n v="0"/>
    <n v="0"/>
    <n v="0"/>
    <n v="0"/>
    <x v="635"/>
    <m/>
    <m/>
    <m/>
    <n v="1130"/>
    <m/>
    <s v=""/>
    <m/>
    <m/>
    <s v="x"/>
    <s v="7600"/>
  </r>
  <r>
    <x v="861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9"/>
    <s v="MOVILIDAD SERVICIO LOCAL"/>
    <n v="0"/>
    <n v="0"/>
    <n v="240"/>
    <n v="0"/>
    <n v="240"/>
    <n v="600"/>
    <m/>
    <m/>
    <m/>
    <m/>
    <m/>
    <m/>
    <x v="475"/>
    <m/>
    <m/>
    <m/>
    <n v="1080"/>
    <m/>
    <s v=""/>
    <m/>
    <m/>
    <s v="x"/>
    <s v="7600"/>
  </r>
  <r>
    <x v="862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17"/>
    <s v="VIATICOS  LOCADORES DE SERVICIOS"/>
    <m/>
    <m/>
    <m/>
    <m/>
    <m/>
    <m/>
    <n v="840"/>
    <n v="0"/>
    <n v="0"/>
    <n v="0"/>
    <n v="0"/>
    <n v="0"/>
    <x v="8"/>
    <m/>
    <m/>
    <m/>
    <n v="840"/>
    <m/>
    <s v=""/>
    <m/>
    <m/>
    <s v="x"/>
    <s v="7600"/>
  </r>
  <r>
    <x v="863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105"/>
    <s v="MOVILIDAD LOCADORES AEROPUERTO-TERRAPUERTO"/>
    <n v="0"/>
    <n v="120"/>
    <n v="120"/>
    <n v="120"/>
    <n v="120"/>
    <n v="120"/>
    <m/>
    <m/>
    <m/>
    <m/>
    <m/>
    <m/>
    <x v="409"/>
    <m/>
    <m/>
    <m/>
    <n v="600"/>
    <m/>
    <s v=""/>
    <m/>
    <m/>
    <s v="x"/>
    <s v="7600"/>
  </r>
  <r>
    <x v="864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9"/>
    <s v="MOVILIDAD SERVICIO LOCAL"/>
    <m/>
    <m/>
    <m/>
    <m/>
    <m/>
    <m/>
    <n v="240"/>
    <n v="240"/>
    <n v="0"/>
    <n v="0"/>
    <n v="0"/>
    <n v="0"/>
    <x v="462"/>
    <m/>
    <m/>
    <m/>
    <n v="480"/>
    <m/>
    <s v=""/>
    <m/>
    <m/>
    <s v="x"/>
    <s v="7600"/>
  </r>
  <r>
    <x v="865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9"/>
    <s v="MOVILIDAD SERVICIO LOCAL"/>
    <m/>
    <m/>
    <m/>
    <m/>
    <m/>
    <m/>
    <n v="240"/>
    <n v="100"/>
    <n v="0"/>
    <n v="0"/>
    <n v="0"/>
    <n v="0"/>
    <x v="636"/>
    <m/>
    <m/>
    <m/>
    <n v="340"/>
    <m/>
    <s v=""/>
    <m/>
    <m/>
    <s v="x"/>
    <s v="7600"/>
  </r>
  <r>
    <x v="866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9"/>
    <s v="MOVILIDAD SERVICIO LOCAL"/>
    <m/>
    <m/>
    <m/>
    <m/>
    <m/>
    <m/>
    <n v="240"/>
    <n v="100"/>
    <n v="0"/>
    <n v="0"/>
    <n v="0"/>
    <n v="0"/>
    <x v="636"/>
    <m/>
    <m/>
    <m/>
    <n v="340"/>
    <m/>
    <s v=""/>
    <m/>
    <m/>
    <s v="x"/>
    <s v="7600"/>
  </r>
  <r>
    <x v="867"/>
    <s v="7600"/>
    <s v="Gerencia de Comunicaciones y Relaciones Institucionales"/>
    <m/>
    <m/>
    <s v="7600"/>
    <s v="Gerencia de Comunicaciones y Relaciones Institucionales"/>
    <m/>
    <m/>
    <x v="14"/>
    <s v="servicios"/>
    <m/>
    <s v="Comisión de Servicios a Nivel Nacional"/>
    <s v="NO"/>
    <x v="2"/>
    <m/>
    <m/>
    <s v="No Significativa"/>
    <s v="SI"/>
    <x v="1"/>
    <m/>
    <x v="1"/>
    <m/>
    <s v="Hector Danilo Bocanegra Tubilla"/>
    <s v="988 464 890"/>
    <s v="SI"/>
    <m/>
    <m/>
    <x v="3"/>
    <m/>
    <m/>
    <x v="105"/>
    <s v="MOVILIDAD LOCADORES AEROPUERTO-TERRAPUERTO"/>
    <m/>
    <m/>
    <m/>
    <m/>
    <m/>
    <m/>
    <n v="120"/>
    <n v="0"/>
    <n v="0"/>
    <n v="0"/>
    <n v="0"/>
    <n v="0"/>
    <x v="378"/>
    <m/>
    <m/>
    <m/>
    <n v="120"/>
    <m/>
    <s v=""/>
    <m/>
    <m/>
    <s v="x"/>
    <s v="7600"/>
  </r>
  <r>
    <x v="868"/>
    <s v="1510"/>
    <s v="Oficialía de Cumplimiento Normativo y Conducta de Mercado"/>
    <s v="Conducta de Mercado"/>
    <s v=""/>
    <s v="1510"/>
    <s v="Oficialía de Cumplimiento Normativo y Conducta de Mercado"/>
    <s v="Conducta de Mercado"/>
    <s v=""/>
    <x v="14"/>
    <s v="servicios"/>
    <s v="Moderada"/>
    <s v="Movilidad Servicio Local - traslado aeropuerto"/>
    <s v="NO"/>
    <x v="2"/>
    <s v="OEI 4: Mejorar la experiencia del cliente"/>
    <s v="Subcontratación"/>
    <s v="No Significativa"/>
    <s v="SI"/>
    <x v="4"/>
    <n v="7"/>
    <x v="4"/>
    <d v="2023-10-31T00:00:00"/>
    <s v="Domingo Alberto Rubio Vargas"/>
    <s v="981 028 332"/>
    <s v="SI"/>
    <s v="Asignado"/>
    <s v=""/>
    <x v="1"/>
    <s v=""/>
    <m/>
    <x v="9"/>
    <s v="MOVILIDAD SERVICIO LOCAL"/>
    <m/>
    <m/>
    <m/>
    <n v="380"/>
    <n v="380"/>
    <n v="380"/>
    <n v="140"/>
    <n v="140"/>
    <n v="140"/>
    <n v="10"/>
    <m/>
    <m/>
    <x v="637"/>
    <m/>
    <m/>
    <m/>
    <n v="1570"/>
    <n v="1"/>
    <m/>
    <s v="SI"/>
    <s v="Traslado aeropuerto - no aplica tipo de contrato"/>
    <m/>
    <n v="1500"/>
  </r>
  <r>
    <x v="869"/>
    <s v="1520"/>
    <s v="Oficialía de Cumplimiento Normativo y Conducta de Mercado"/>
    <s v="Cumplimiento Normativo e Integridad"/>
    <s v=""/>
    <s v="1520"/>
    <s v="Oficialía de Cumplimiento Normativo y Conducta de Mercado"/>
    <s v="Cumplimiento Normativo e Integridad"/>
    <s v=""/>
    <x v="14"/>
    <s v="servicios"/>
    <s v="Moderada"/>
    <s v="Movilidad servicio local - traslado aeropuerto - visita agencias lima"/>
    <s v="NO"/>
    <x v="2"/>
    <s v="OEI 10: Garantizar la estabilidad operativa"/>
    <s v="Subcontratación"/>
    <s v="No Significativa"/>
    <s v="SI"/>
    <x v="5"/>
    <s v="3"/>
    <x v="12"/>
    <s v="31/05/25023"/>
    <s v="Domingo Alberto Rubio Vargas"/>
    <s v="981 028 332"/>
    <s v="SI"/>
    <s v="Asignado"/>
    <s v=""/>
    <x v="1"/>
    <s v=""/>
    <m/>
    <x v="9"/>
    <s v="MOVILIDAD SERVICIO LOCAL"/>
    <m/>
    <m/>
    <n v="340"/>
    <m/>
    <n v="340"/>
    <m/>
    <m/>
    <m/>
    <m/>
    <m/>
    <m/>
    <m/>
    <x v="638"/>
    <m/>
    <m/>
    <m/>
    <n v="680"/>
    <n v="1"/>
    <n v="680"/>
    <s v="SI"/>
    <s v="Traslado aeropuerto - no tiene tipo de contrato"/>
    <m/>
    <n v="1500"/>
  </r>
  <r>
    <x v="870"/>
    <s v="1520"/>
    <s v="Oficialía de Cumplimiento Normativo y Conducta de Mercado"/>
    <s v="Cumplimiento Normativo e Integridad"/>
    <s v=""/>
    <s v="1520"/>
    <s v="Oficialía de Cumplimiento Normativo y Conducta de Mercado"/>
    <s v="Cumplimiento Normativo e Integridad"/>
    <s v=""/>
    <x v="560"/>
    <s v="servicios"/>
    <s v="Alta"/>
    <s v="Locadores de servicios"/>
    <s v="NO"/>
    <x v="2"/>
    <s v="OEI 10: Garantizar la estabilidad operativa"/>
    <s v="Subcontratación"/>
    <s v="No Significativa"/>
    <s v="SI"/>
    <x v="0"/>
    <s v="12"/>
    <x v="14"/>
    <d v="2023-12-31T00:00:00"/>
    <s v="Domingo Alberto Rubio Vargas"/>
    <s v="981 028 332"/>
    <s v="SI"/>
    <s v="Asignado"/>
    <s v=""/>
    <x v="1"/>
    <s v=""/>
    <m/>
    <x v="79"/>
    <s v="OTROS SERVICIOS - LOCADORES DE SERVICIOS (SNP)"/>
    <n v="25250"/>
    <n v="25250"/>
    <n v="25250"/>
    <n v="25250"/>
    <n v="25250"/>
    <n v="25250"/>
    <n v="25250"/>
    <n v="25250"/>
    <n v="25250"/>
    <n v="25250"/>
    <n v="25250"/>
    <n v="25250"/>
    <x v="639"/>
    <m/>
    <m/>
    <m/>
    <n v="303000"/>
    <m/>
    <s v=""/>
    <s v="SI"/>
    <s v=""/>
    <m/>
    <n v="1500"/>
  </r>
  <r>
    <x v="871"/>
    <s v="1520"/>
    <s v="Oficialía de Cumplimiento Normativo y Conducta de Mercado"/>
    <s v="Cumplimiento Normativo e Integridad"/>
    <s v=""/>
    <s v="1520"/>
    <s v="Oficialía de Cumplimiento Normativo y Conducta de Mercado"/>
    <s v="Cumplimiento Normativo e Integridad"/>
    <s v=""/>
    <x v="615"/>
    <s v="servicios"/>
    <s v="Alta"/>
    <s v="Servicio de Consultoría"/>
    <s v="NO"/>
    <x v="2"/>
    <s v="OEI 10: Garantizar la estabilidad operativa"/>
    <s v="Subcontratación"/>
    <s v="No Significativa"/>
    <s v="NO"/>
    <x v="13"/>
    <s v="4"/>
    <x v="0"/>
    <d v="2023-05-31T00:00:00"/>
    <s v="Domingo Alberto Rubio Vargas"/>
    <s v="981 028 332"/>
    <s v="SI"/>
    <s v="Asignado"/>
    <s v=""/>
    <x v="0"/>
    <s v=""/>
    <m/>
    <x v="87"/>
    <s v="CONSULTORÍAS OTRAS"/>
    <m/>
    <n v="23729"/>
    <m/>
    <m/>
    <n v="101695"/>
    <m/>
    <m/>
    <m/>
    <m/>
    <m/>
    <m/>
    <m/>
    <x v="640"/>
    <m/>
    <m/>
    <m/>
    <n v="125424"/>
    <n v="1"/>
    <n v="125424"/>
    <s v="NO"/>
    <s v="Desestimado. Servicio de consultoría para establecer, implementar, mantener, mejorar y apoyar en la certificación en la norma ISO 37001-2016 Gestión Antisoborno"/>
    <m/>
    <n v="1500"/>
  </r>
  <r>
    <x v="872"/>
    <s v="1520"/>
    <s v="Oficialía de Cumplimiento Normativo y Conducta de Mercado"/>
    <s v="Cumplimiento Normativo e Integridad"/>
    <s v=""/>
    <s v="1520"/>
    <s v="Oficialía de Cumplimiento Normativo y Conducta de Mercado"/>
    <s v="Cumplimiento Normativo e Integridad"/>
    <s v=""/>
    <x v="616"/>
    <s v="servicios"/>
    <s v="Alta"/>
    <s v="Servicio de Certificación en ISO 37001"/>
    <s v="NO"/>
    <x v="2"/>
    <s v="OEI 10: Garantizar la estabilidad operativa"/>
    <s v="Contratación"/>
    <s v="No Significativa"/>
    <s v="NO"/>
    <x v="3"/>
    <s v="1"/>
    <x v="47"/>
    <d v="2023-07-31T00:00:00"/>
    <s v="Domingo Alberto Rubio Vargas"/>
    <s v="981 028 332"/>
    <s v="SI"/>
    <s v="Asignado"/>
    <s v=""/>
    <x v="0"/>
    <s v=""/>
    <m/>
    <x v="50"/>
    <s v="OTROS SERVICIOS"/>
    <m/>
    <m/>
    <m/>
    <m/>
    <m/>
    <m/>
    <n v="38136"/>
    <m/>
    <m/>
    <m/>
    <m/>
    <m/>
    <x v="641"/>
    <m/>
    <m/>
    <m/>
    <n v="38136"/>
    <n v="1"/>
    <n v="38136"/>
    <s v="NO"/>
    <s v="Desestimado. El periodo de contrataciíon es referencial, está en función a la culminación del &quot;servicio de consultoría para establecer, implementar, mantener, mejorar y apoyar en la certificación de la norma ISO 37001- Gestión antisoborno&quot; "/>
    <m/>
    <n v="1500"/>
  </r>
  <r>
    <x v="873"/>
    <s v="1500"/>
    <s v="Oficialía de Cumplimiento Normativo y Conducta de Mercado"/>
    <s v="Cumplimiento Normativo e Integridad"/>
    <m/>
    <s v="1500"/>
    <s v="Oficialía de Cumplimiento Normativo y Conducta de Mercado"/>
    <m/>
    <m/>
    <x v="376"/>
    <s v="servicios"/>
    <m/>
    <s v="Comisión de Servicio a Nivel Nacional         "/>
    <s v="NO"/>
    <x v="2"/>
    <m/>
    <m/>
    <s v="No Significativa"/>
    <s v="SI"/>
    <x v="1"/>
    <m/>
    <x v="1"/>
    <m/>
    <s v="Domingo Alberto Rubio Vargas"/>
    <s v="981 028 332"/>
    <s v="SI"/>
    <m/>
    <m/>
    <x v="3"/>
    <m/>
    <m/>
    <x v="7"/>
    <s v="PASAJES REPUBLICA "/>
    <m/>
    <m/>
    <m/>
    <n v="1960"/>
    <n v="1960"/>
    <n v="1960"/>
    <m/>
    <m/>
    <m/>
    <m/>
    <m/>
    <m/>
    <x v="500"/>
    <m/>
    <m/>
    <m/>
    <n v="5880"/>
    <n v="1"/>
    <n v="5880"/>
    <s v="NO"/>
    <m/>
    <s v="x"/>
    <n v="1500"/>
  </r>
  <r>
    <x v="874"/>
    <s v="1500"/>
    <s v="Oficialía de Cumplimiento Normativo y Conducta de Mercado"/>
    <s v="Cumplimiento Normativo e Integridad"/>
    <m/>
    <s v="1500"/>
    <s v="Oficialía de Cumplimiento Normativo y Conducta de Mercado"/>
    <m/>
    <m/>
    <x v="353"/>
    <s v="servicios"/>
    <m/>
    <s v="Comisión de Servicios a Nivel Nacional "/>
    <s v="NO"/>
    <x v="2"/>
    <m/>
    <m/>
    <s v="No Significativa"/>
    <s v="SI"/>
    <x v="1"/>
    <m/>
    <x v="1"/>
    <m/>
    <s v="Domingo Alberto Rubio Vargas"/>
    <s v="981 028 332"/>
    <s v="SI"/>
    <m/>
    <m/>
    <x v="3"/>
    <m/>
    <m/>
    <x v="8"/>
    <s v="VIÁTICOS REPUBLICA"/>
    <m/>
    <m/>
    <m/>
    <n v="1260"/>
    <n v="1260"/>
    <n v="1260"/>
    <m/>
    <m/>
    <m/>
    <m/>
    <m/>
    <m/>
    <x v="114"/>
    <m/>
    <m/>
    <m/>
    <n v="3780"/>
    <n v="1"/>
    <n v="3780"/>
    <s v="NO"/>
    <m/>
    <s v="x"/>
    <n v="1500"/>
  </r>
  <r>
    <x v="875"/>
    <s v="1500"/>
    <s v="Oficialía de Cumplimiento Normativo y Conducta de Mercado"/>
    <s v="Cumplimiento Normativo e Integridad"/>
    <m/>
    <s v="1500"/>
    <s v="Oficialía de Cumplimiento Normativo y Conducta de Mercado"/>
    <m/>
    <m/>
    <x v="376"/>
    <s v="servicios"/>
    <m/>
    <s v="Comisión de Servicio a Nivel Nacional         "/>
    <s v="NO"/>
    <x v="2"/>
    <m/>
    <m/>
    <s v="No Significativa"/>
    <s v="SI"/>
    <x v="1"/>
    <m/>
    <x v="1"/>
    <m/>
    <s v="Domingo Alberto Rubio Vargas"/>
    <s v="981 028 332"/>
    <s v="SI"/>
    <m/>
    <m/>
    <x v="3"/>
    <m/>
    <m/>
    <x v="7"/>
    <s v="PASAJES REPUBLICA "/>
    <m/>
    <m/>
    <n v="1760"/>
    <m/>
    <n v="1760"/>
    <m/>
    <m/>
    <m/>
    <m/>
    <m/>
    <m/>
    <m/>
    <x v="17"/>
    <m/>
    <m/>
    <m/>
    <n v="3520"/>
    <n v="1"/>
    <n v="3520"/>
    <s v="NO"/>
    <m/>
    <s v="x"/>
    <n v="1500"/>
  </r>
  <r>
    <x v="876"/>
    <s v="1500"/>
    <s v="Oficialía de Cumplimiento Normativo y Conducta de Mercado"/>
    <s v="Cumplimiento Normativo e Integridad"/>
    <m/>
    <s v="1500"/>
    <s v="Oficialía de Cumplimiento Normativo y Conducta de Mercado"/>
    <m/>
    <m/>
    <x v="353"/>
    <s v="servicios"/>
    <m/>
    <s v="Comisión de Servicios a Nivel Nacional "/>
    <s v="NO"/>
    <x v="2"/>
    <m/>
    <m/>
    <s v="No Significativa"/>
    <s v="SI"/>
    <x v="1"/>
    <m/>
    <x v="1"/>
    <m/>
    <s v="Domingo Alberto Rubio Vargas"/>
    <s v="981 028 332"/>
    <s v="SI"/>
    <m/>
    <m/>
    <x v="3"/>
    <m/>
    <m/>
    <x v="8"/>
    <s v="VIÁTICOS REPUBLICA"/>
    <m/>
    <m/>
    <n v="1680"/>
    <m/>
    <n v="1680"/>
    <m/>
    <m/>
    <m/>
    <m/>
    <m/>
    <m/>
    <m/>
    <x v="54"/>
    <m/>
    <m/>
    <m/>
    <n v="3360"/>
    <n v="1"/>
    <n v="3360"/>
    <s v="NO"/>
    <m/>
    <s v="x"/>
    <n v="1500"/>
  </r>
  <r>
    <x v="877"/>
    <s v="1500"/>
    <s v="Oficialía de Cumplimiento Normativo y Conducta de Mercado"/>
    <s v="Cumplimiento Normativo e Integridad"/>
    <m/>
    <s v="1500"/>
    <s v="Oficialía de Cumplimiento Normativo y Conducta de Mercado"/>
    <m/>
    <m/>
    <x v="376"/>
    <s v="servicios"/>
    <m/>
    <s v="Comisión de Servicio a Nivel Nacional         "/>
    <s v="NO"/>
    <x v="2"/>
    <m/>
    <m/>
    <s v="No Significativa"/>
    <s v="SI"/>
    <x v="1"/>
    <m/>
    <x v="1"/>
    <m/>
    <s v="Domingo Alberto Rubio Vargas"/>
    <s v="981 028 332"/>
    <s v="SI"/>
    <m/>
    <m/>
    <x v="3"/>
    <m/>
    <m/>
    <x v="7"/>
    <s v="PASAJES REPUBLICA "/>
    <m/>
    <m/>
    <m/>
    <m/>
    <m/>
    <m/>
    <m/>
    <n v="1960"/>
    <n v="0"/>
    <n v="0"/>
    <m/>
    <m/>
    <x v="642"/>
    <m/>
    <m/>
    <m/>
    <n v="1960"/>
    <n v="1"/>
    <n v="1960"/>
    <s v="NO"/>
    <m/>
    <s v="x"/>
    <n v="1500"/>
  </r>
  <r>
    <x v="878"/>
    <s v="1500"/>
    <s v="Oficialía de Cumplimiento Normativo y Conducta de Mercado"/>
    <s v="Cumplimiento Normativo e Integridad"/>
    <m/>
    <s v="1500"/>
    <s v="Oficialía de Cumplimiento Normativo y Conducta de Mercado"/>
    <m/>
    <m/>
    <x v="353"/>
    <s v="servicios"/>
    <m/>
    <s v="Comisión de Servicios a Nivel Nacional "/>
    <s v="NO"/>
    <x v="2"/>
    <m/>
    <m/>
    <s v="No Significativa"/>
    <s v="SI"/>
    <x v="1"/>
    <m/>
    <x v="1"/>
    <m/>
    <s v="Domingo Alberto Rubio Vargas"/>
    <s v="981 028 332"/>
    <s v="SI"/>
    <m/>
    <m/>
    <x v="3"/>
    <m/>
    <m/>
    <x v="8"/>
    <s v="VIÁTICOS REPUBLICA"/>
    <m/>
    <m/>
    <m/>
    <m/>
    <m/>
    <m/>
    <m/>
    <m/>
    <m/>
    <n v="1680"/>
    <n v="0"/>
    <n v="0"/>
    <x v="23"/>
    <m/>
    <m/>
    <m/>
    <n v="1680"/>
    <n v="1"/>
    <n v="1680"/>
    <s v="NO"/>
    <m/>
    <s v="x"/>
    <n v="1500"/>
  </r>
  <r>
    <x v="879"/>
    <s v="1500"/>
    <s v="Oficialía de Cumplimiento Normativo y Conducta de Mercado"/>
    <s v="Cumplimiento Normativo e Integridad"/>
    <m/>
    <s v="1500"/>
    <s v="Oficialía de Cumplimiento Normativo y Conducta de Mercado"/>
    <m/>
    <m/>
    <x v="353"/>
    <s v="servicios"/>
    <m/>
    <s v="Comisión de Servicios a Nivel Nacional "/>
    <s v="NO"/>
    <x v="2"/>
    <m/>
    <m/>
    <s v="No Significativa"/>
    <s v="SI"/>
    <x v="1"/>
    <m/>
    <x v="1"/>
    <m/>
    <s v="Domingo Alberto Rubio Vargas"/>
    <s v="981 028 332"/>
    <s v="SI"/>
    <m/>
    <m/>
    <x v="3"/>
    <m/>
    <m/>
    <x v="8"/>
    <s v="VIÁTICOS REPUBLICA"/>
    <m/>
    <m/>
    <m/>
    <m/>
    <m/>
    <m/>
    <m/>
    <n v="1260"/>
    <n v="220"/>
    <n v="0"/>
    <m/>
    <m/>
    <x v="643"/>
    <m/>
    <m/>
    <m/>
    <n v="1480"/>
    <n v="1"/>
    <n v="1480"/>
    <s v="NO"/>
    <m/>
    <s v="x"/>
    <n v="1500"/>
  </r>
  <r>
    <x v="880"/>
    <s v="1500"/>
    <s v="Oficialía de Cumplimiento Normativo y Conducta de Mercado"/>
    <s v="Cumplimiento Normativo e Integridad"/>
    <m/>
    <s v="1500"/>
    <s v="Oficialía de Cumplimiento Normativo y Conducta de Mercado"/>
    <m/>
    <m/>
    <x v="376"/>
    <s v="servicios"/>
    <m/>
    <s v="Comisión de Servicio a Nivel Nacional         "/>
    <s v="NO"/>
    <x v="2"/>
    <m/>
    <m/>
    <s v="No Significativa"/>
    <s v="SI"/>
    <x v="1"/>
    <m/>
    <x v="1"/>
    <m/>
    <s v="Domingo Alberto Rubio Vargas"/>
    <s v="981 028 332"/>
    <s v="SI"/>
    <m/>
    <m/>
    <x v="3"/>
    <m/>
    <m/>
    <x v="7"/>
    <s v="PASAJES REPUBLICA "/>
    <m/>
    <m/>
    <m/>
    <m/>
    <m/>
    <m/>
    <m/>
    <m/>
    <m/>
    <n v="680"/>
    <n v="0"/>
    <n v="0"/>
    <x v="638"/>
    <m/>
    <m/>
    <m/>
    <n v="680"/>
    <n v="1"/>
    <n v="680"/>
    <s v="NO"/>
    <m/>
    <s v="x"/>
    <n v="1500"/>
  </r>
  <r>
    <x v="881"/>
    <s v="2320"/>
    <s v="Gerencia de Recursos Humanos y Cultura"/>
    <s v="Compensaciones"/>
    <s v=""/>
    <s v="2320"/>
    <s v="Gerencia de Recursos Humanos y Cultura"/>
    <s v="Compensaciones"/>
    <s v=""/>
    <x v="617"/>
    <s v="servicios"/>
    <s v="Moderada"/>
    <s v="OTROS SERVICIOS"/>
    <s v="NO"/>
    <x v="0"/>
    <s v="OEI 11: Mejorar el clima laboral"/>
    <s v="Contratación"/>
    <s v="No Significativa"/>
    <s v="SI"/>
    <x v="0"/>
    <s v="12"/>
    <x v="14"/>
    <d v="2023-12-31T00:00:00"/>
    <s v="Edhit Cecilia Segura Cayetano"/>
    <s v="957 349 520"/>
    <s v="SI"/>
    <s v="Asignado"/>
    <s v=""/>
    <x v="0"/>
    <s v=""/>
    <m/>
    <x v="50"/>
    <s v="OTROS SERVICIOS"/>
    <n v="6000"/>
    <n v="6000"/>
    <n v="6000"/>
    <n v="6000"/>
    <n v="6000"/>
    <n v="6000"/>
    <n v="6000"/>
    <n v="6000"/>
    <n v="6000"/>
    <n v="6000"/>
    <n v="6000"/>
    <n v="6000"/>
    <x v="644"/>
    <m/>
    <m/>
    <m/>
    <n v="72000"/>
    <n v="1"/>
    <m/>
    <s v="NO"/>
    <s v=""/>
    <m/>
    <n v="7500"/>
  </r>
  <r>
    <x v="882"/>
    <s v="2320"/>
    <s v="Gerencia de Recursos Humanos y Cultura"/>
    <s v="Compensaciones"/>
    <s v=""/>
    <s v="2320"/>
    <s v="Gerencia de Recursos Humanos y Cultura"/>
    <s v="Compensaciones"/>
    <s v=""/>
    <x v="618"/>
    <s v="servicios"/>
    <s v="Moderada"/>
    <s v="OTROS SERVICIOS"/>
    <s v="NO"/>
    <x v="0"/>
    <s v="OEI 11: Mejorar el clima laboral"/>
    <s v="Contratación"/>
    <s v="No Significativa"/>
    <s v="SI"/>
    <x v="0"/>
    <s v="12"/>
    <x v="14"/>
    <d v="2023-12-31T00:00:00"/>
    <s v="Edhit Cecilia Segura Cayetano"/>
    <s v="957 349 520"/>
    <s v="SI"/>
    <s v="Asignado"/>
    <s v=""/>
    <x v="0"/>
    <s v=""/>
    <m/>
    <x v="50"/>
    <s v="OTROS SERVICIOS"/>
    <n v="8000"/>
    <n v="8000"/>
    <n v="8000"/>
    <n v="8000"/>
    <n v="8000"/>
    <n v="8000"/>
    <n v="8000"/>
    <n v="8000"/>
    <n v="8000"/>
    <n v="8000"/>
    <n v="8000"/>
    <n v="8000"/>
    <x v="388"/>
    <m/>
    <m/>
    <m/>
    <n v="96000"/>
    <n v="1"/>
    <n v="96000"/>
    <s v="NO"/>
    <s v=""/>
    <m/>
    <n v="7500"/>
  </r>
  <r>
    <x v="883"/>
    <s v="2321"/>
    <s v="Gerencia de Recursos Humanos y Cultura"/>
    <s v="Compensaciones"/>
    <s v="Remuneraciones, pensiones y subsidios"/>
    <s v="2321"/>
    <s v="Gerencia de Recursos Humanos y Cultura"/>
    <s v="Compensaciones"/>
    <s v="Remuneraciones, pensiones y subsidios"/>
    <x v="619"/>
    <s v="servicios"/>
    <s v="Moderada"/>
    <s v="OTROS SERVICIOS"/>
    <s v="NO"/>
    <x v="2"/>
    <s v="OEI 8: Optimizar la eficiencia de los procesos"/>
    <s v="Contratación"/>
    <s v="No Significativa"/>
    <s v="SI"/>
    <x v="2"/>
    <s v="5"/>
    <x v="0"/>
    <d v="2023-06-30T00:00:00"/>
    <s v="Edhit Cecilia Segura Cayetano"/>
    <s v="957 349 520"/>
    <s v="SI"/>
    <s v="Asignado"/>
    <s v=""/>
    <x v="0"/>
    <s v=""/>
    <m/>
    <x v="50"/>
    <s v="OTROS SERVICIOS"/>
    <m/>
    <n v="4000"/>
    <n v="4000"/>
    <n v="4000"/>
    <n v="4000"/>
    <n v="4000"/>
    <m/>
    <m/>
    <m/>
    <m/>
    <m/>
    <m/>
    <x v="55"/>
    <m/>
    <m/>
    <m/>
    <n v="20000"/>
    <n v="1"/>
    <n v="20000"/>
    <s v="NO"/>
    <s v=""/>
    <m/>
    <n v="7500"/>
  </r>
  <r>
    <x v="884"/>
    <s v="2321"/>
    <s v="Gerencia de Recursos Humanos y Cultura"/>
    <s v="Compensaciones"/>
    <s v="Remuneraciones, pensiones y subsidios"/>
    <s v="2321"/>
    <s v="Gerencia de Recursos Humanos y Cultura"/>
    <s v="Compensaciones"/>
    <s v="Remuneraciones, pensiones y subsidios"/>
    <x v="620"/>
    <s v="servicios"/>
    <s v="Moderada"/>
    <s v="OTROS SERVICIOS"/>
    <s v="NO"/>
    <x v="0"/>
    <s v="OEI 8: Optimizar la eficiencia de los procesos"/>
    <s v="Contratación"/>
    <s v="No Significativa"/>
    <s v="SI"/>
    <x v="2"/>
    <s v="7"/>
    <x v="0"/>
    <d v="2023-08-31T00:00:00"/>
    <s v="Edhit Cecilia Segura Cayetano"/>
    <s v="957 349 520"/>
    <s v="SI"/>
    <s v="Asignado"/>
    <s v="1"/>
    <x v="0"/>
    <s v=""/>
    <m/>
    <x v="50"/>
    <s v="OTROS SERVICIOS"/>
    <m/>
    <n v="6000"/>
    <n v="6000"/>
    <n v="6000"/>
    <n v="6000"/>
    <n v="6000"/>
    <n v="6000"/>
    <n v="6000"/>
    <m/>
    <m/>
    <m/>
    <m/>
    <x v="391"/>
    <m/>
    <m/>
    <m/>
    <n v="42000"/>
    <n v="1"/>
    <n v="42000"/>
    <s v="NO"/>
    <s v=""/>
    <m/>
    <n v="7500"/>
  </r>
  <r>
    <x v="885"/>
    <s v="2321"/>
    <s v="Gerencia de Recursos Humanos y Cultura"/>
    <s v="Compensaciones"/>
    <s v="Remuneraciones, pensiones y subsidios"/>
    <s v="2321"/>
    <s v="Gerencia de Recursos Humanos y Cultura"/>
    <s v="Compensaciones"/>
    <s v="Remuneraciones, pensiones y subsidios"/>
    <x v="621"/>
    <s v="servicios"/>
    <s v="Moderada"/>
    <s v="OTROS SERVICIOS"/>
    <s v="NO"/>
    <x v="0"/>
    <s v="OEI 8: Optimizar la eficiencia de los procesos"/>
    <s v="Contratación"/>
    <s v="No Significativa"/>
    <s v="SI"/>
    <x v="2"/>
    <s v="7"/>
    <x v="0"/>
    <d v="2023-08-31T00:00:00"/>
    <s v="Edhit Cecilia Segura Cayetano"/>
    <s v="957 349 520"/>
    <s v="SI"/>
    <s v="Asignado"/>
    <s v=""/>
    <x v="0"/>
    <s v=""/>
    <m/>
    <x v="50"/>
    <s v="OTROS SERVICIOS"/>
    <m/>
    <n v="6500"/>
    <n v="6500"/>
    <n v="6500"/>
    <n v="6500"/>
    <n v="6500"/>
    <n v="6500"/>
    <n v="6500"/>
    <m/>
    <m/>
    <m/>
    <m/>
    <x v="645"/>
    <m/>
    <m/>
    <m/>
    <n v="45500"/>
    <n v="1"/>
    <n v="45500"/>
    <s v="NO"/>
    <s v=""/>
    <m/>
    <n v="7500"/>
  </r>
  <r>
    <x v="886"/>
    <s v="2322"/>
    <s v="Gerencia de Recursos Humanos y Cultura"/>
    <s v="Compensaciones"/>
    <s v="Aplicación y Control de Planillas"/>
    <s v="2322"/>
    <s v="Gerencia de Recursos Humanos y Cultura"/>
    <s v="Compensaciones"/>
    <s v="Aplicación y Control de Planillas"/>
    <x v="622"/>
    <s v="servicios"/>
    <s v="Moderada"/>
    <s v="GASTOS NOTARIALES Y DE REGISTRO"/>
    <s v="NO"/>
    <x v="2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"/>
    <x v="0"/>
    <s v=""/>
    <m/>
    <x v="49"/>
    <s v="PROTESTO  LEGALIZACION Y REGISTRO"/>
    <n v="200"/>
    <n v="200"/>
    <n v="200"/>
    <n v="200"/>
    <n v="200"/>
    <n v="200"/>
    <n v="200"/>
    <n v="200"/>
    <n v="200"/>
    <n v="200"/>
    <n v="200"/>
    <n v="200"/>
    <x v="646"/>
    <m/>
    <m/>
    <m/>
    <n v="2400"/>
    <m/>
    <s v=""/>
    <s v="NO"/>
    <s v=""/>
    <m/>
    <n v="7500"/>
  </r>
  <r>
    <x v="887"/>
    <s v="2322"/>
    <s v="Gerencia de Recursos Humanos y Cultura"/>
    <s v="Compensaciones"/>
    <s v="Aplicación y Control de Planillas"/>
    <s v="2322"/>
    <s v="Gerencia de Recursos Humanos y Cultura"/>
    <s v="Compensaciones"/>
    <s v="Aplicación y Control de Planillas"/>
    <x v="349"/>
    <s v="servicios"/>
    <s v="Alta"/>
    <s v="OTROS SERVICIOS - LOCADORES DE SERVICIOS (SNP)"/>
    <s v="NO"/>
    <x v="0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"/>
    <x v="2"/>
    <s v=""/>
    <m/>
    <x v="79"/>
    <s v="OTROS SERVICIOS - LOCADORES DE SERVICIOS (SNP)"/>
    <n v="11000"/>
    <n v="11000"/>
    <n v="11000"/>
    <n v="11000"/>
    <n v="11000"/>
    <n v="11000"/>
    <n v="11000"/>
    <n v="11000"/>
    <n v="11000"/>
    <n v="11000"/>
    <n v="11000"/>
    <n v="11000"/>
    <x v="538"/>
    <m/>
    <m/>
    <m/>
    <n v="132000"/>
    <m/>
    <s v=""/>
    <s v="NO"/>
    <s v=""/>
    <m/>
    <n v="7500"/>
  </r>
  <r>
    <x v="888"/>
    <s v="2332"/>
    <s v="Gerencia de Recursos Humanos y Cultura"/>
    <s v="Administración de Personal"/>
    <s v="Registro de Personal"/>
    <s v="2332"/>
    <s v="Gerencia de Recursos Humanos y Cultura"/>
    <s v="Administración de Personal"/>
    <s v="Registro de Personal"/>
    <x v="623"/>
    <s v="servicios"/>
    <s v="Moderada"/>
    <s v="OTROS SERVICIOS"/>
    <s v="NO"/>
    <x v="0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"/>
    <x v="0"/>
    <s v=""/>
    <m/>
    <x v="50"/>
    <s v="OTROS SERVICIOS"/>
    <n v="5000"/>
    <n v="5000"/>
    <n v="5000"/>
    <n v="5000"/>
    <n v="5000"/>
    <n v="5000"/>
    <n v="5000"/>
    <n v="5000"/>
    <n v="5000"/>
    <n v="5000"/>
    <n v="5000"/>
    <n v="5000"/>
    <x v="200"/>
    <m/>
    <m/>
    <m/>
    <n v="60000"/>
    <m/>
    <s v=""/>
    <s v="NO"/>
    <s v=""/>
    <m/>
    <n v="7500"/>
  </r>
  <r>
    <x v="889"/>
    <s v="2332"/>
    <s v="Gerencia de Recursos Humanos y Cultura"/>
    <s v="Administración de Personal"/>
    <s v="Registro de Personal"/>
    <s v="2332"/>
    <s v="Gerencia de Recursos Humanos y Cultura"/>
    <s v="Administración de Personal"/>
    <s v="Registro de Personal"/>
    <x v="624"/>
    <s v="servicios"/>
    <s v="Moderada"/>
    <s v="OTROS SERVICIOS"/>
    <s v="NO"/>
    <x v="0"/>
    <s v="OEI 8: Optimizar la eficiencia de los procesos"/>
    <s v="Contratación"/>
    <s v="No Significativa"/>
    <s v="SI"/>
    <x v="0"/>
    <s v="8"/>
    <x v="14"/>
    <d v="2023-08-31T00:00:00"/>
    <s v="Edhit Cecilia Segura Cayetano"/>
    <s v="957 349 520"/>
    <s v="SI"/>
    <s v="Asignado"/>
    <s v=""/>
    <x v="0"/>
    <s v=""/>
    <m/>
    <x v="50"/>
    <s v="OTROS SERVICIOS"/>
    <n v="30000"/>
    <n v="30000"/>
    <n v="30000"/>
    <n v="30000"/>
    <n v="30000"/>
    <n v="30000"/>
    <n v="30000"/>
    <n v="30000"/>
    <m/>
    <m/>
    <m/>
    <m/>
    <x v="524"/>
    <m/>
    <m/>
    <m/>
    <n v="240000"/>
    <m/>
    <s v=""/>
    <s v="NO"/>
    <s v=""/>
    <m/>
    <n v="7500"/>
  </r>
  <r>
    <x v="890"/>
    <s v="2332"/>
    <s v="Gerencia de Recursos Humanos y Cultura"/>
    <s v="Administración de Personal"/>
    <s v="Registro de Personal"/>
    <s v="2332"/>
    <s v="Gerencia de Recursos Humanos y Cultura"/>
    <s v="Administración de Personal"/>
    <s v="Registro de Personal"/>
    <x v="625"/>
    <s v="servicios"/>
    <s v="Alta"/>
    <s v="DIVERSOS"/>
    <s v="NO"/>
    <x v="0"/>
    <s v="OEI 8: Optimizar la eficiencia de los procesos"/>
    <s v="Contratación"/>
    <s v="No Significativa"/>
    <s v="SI"/>
    <x v="8"/>
    <s v="1"/>
    <x v="3"/>
    <d v="2023-06-30T00:00:00"/>
    <s v="Edhit Cecilia Segura Cayetano"/>
    <s v="957 349 520"/>
    <s v="SI"/>
    <s v="Asignado"/>
    <s v=""/>
    <x v="0"/>
    <s v=""/>
    <m/>
    <x v="158"/>
    <s v="DIVERSOS"/>
    <m/>
    <m/>
    <m/>
    <m/>
    <m/>
    <n v="42000"/>
    <m/>
    <m/>
    <m/>
    <m/>
    <m/>
    <m/>
    <x v="391"/>
    <m/>
    <m/>
    <m/>
    <n v="42000"/>
    <m/>
    <s v=""/>
    <s v="NO"/>
    <s v=""/>
    <m/>
    <n v="7500"/>
  </r>
  <r>
    <x v="891"/>
    <s v="2332"/>
    <s v="Gerencia de Recursos Humanos y Cultura"/>
    <s v="Administración de Personal"/>
    <s v="Registro de Personal"/>
    <s v="2332"/>
    <s v="Gerencia de Recursos Humanos y Cultura"/>
    <s v="Administración de Personal"/>
    <s v="Registro de Personal"/>
    <x v="626"/>
    <s v="servicios"/>
    <s v="Moderada"/>
    <s v="GASTOS NOTARIALES Y DE REGISTRO"/>
    <s v="NO"/>
    <x v="2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"/>
    <x v="0"/>
    <s v=""/>
    <m/>
    <x v="49"/>
    <s v="PROTESTO  LEGALIZACION Y REGISTRO"/>
    <n v="100"/>
    <n v="100"/>
    <n v="100"/>
    <n v="100"/>
    <n v="100"/>
    <n v="100"/>
    <n v="100"/>
    <n v="100"/>
    <n v="100"/>
    <n v="100"/>
    <n v="100"/>
    <n v="100"/>
    <x v="99"/>
    <m/>
    <m/>
    <m/>
    <n v="1200"/>
    <m/>
    <s v=""/>
    <s v="NO"/>
    <s v=""/>
    <m/>
    <n v="7500"/>
  </r>
  <r>
    <x v="892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27"/>
    <s v="servicios"/>
    <s v="Alta"/>
    <s v="REFRIGERIO"/>
    <s v="NO"/>
    <x v="0"/>
    <s v="OEI 8: Optimizar la eficiencia de los procesos"/>
    <s v="Contratación"/>
    <s v="No Significativa"/>
    <s v="SI"/>
    <x v="2"/>
    <s v="11"/>
    <x v="0"/>
    <d v="2023-12-31T00:00:00"/>
    <s v="Edhit Cecilia Segura Cayetano"/>
    <s v="957 349 520"/>
    <s v="SI"/>
    <s v="Asignado"/>
    <s v=""/>
    <x v="0"/>
    <s v=""/>
    <m/>
    <x v="159"/>
    <s v="REFRIGERIO  OTROS GASTOS DE PERSONAL"/>
    <m/>
    <n v="2000"/>
    <n v="4000"/>
    <n v="5000"/>
    <n v="5000"/>
    <n v="5000"/>
    <n v="5000"/>
    <n v="3000"/>
    <n v="5000"/>
    <n v="5000"/>
    <n v="3000"/>
    <n v="3000"/>
    <x v="338"/>
    <m/>
    <m/>
    <m/>
    <n v="45000"/>
    <m/>
    <s v=""/>
    <s v="NO"/>
    <s v=""/>
    <m/>
    <n v="7500"/>
  </r>
  <r>
    <x v="893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28"/>
    <s v="servicios"/>
    <s v="Alta"/>
    <s v="REFRIGERIO"/>
    <s v="NO"/>
    <x v="0"/>
    <s v="OEI 8: Optimizar la eficiencia de los procesos"/>
    <s v="Contratación"/>
    <s v="No Significativa"/>
    <s v="SI"/>
    <x v="5"/>
    <s v="10"/>
    <x v="12"/>
    <d v="2023-03-31T00:00:00"/>
    <s v="Edhit Cecilia Segura Cayetano"/>
    <s v="957 349 520"/>
    <s v="SI"/>
    <s v="Asignado"/>
    <s v=""/>
    <x v="0"/>
    <s v=""/>
    <m/>
    <x v="159"/>
    <s v="REFRIGERIO  OTROS GASTOS DE PERSONAL"/>
    <m/>
    <m/>
    <n v="5000"/>
    <n v="9000"/>
    <n v="6000"/>
    <n v="9000"/>
    <n v="10000"/>
    <n v="9000"/>
    <n v="2000"/>
    <n v="2000"/>
    <n v="6000"/>
    <n v="2000"/>
    <x v="200"/>
    <m/>
    <m/>
    <m/>
    <n v="60000"/>
    <m/>
    <s v=""/>
    <s v="NO"/>
    <s v=""/>
    <m/>
    <n v="7500"/>
  </r>
  <r>
    <x v="894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29"/>
    <s v="servicios"/>
    <s v="Alta"/>
    <s v="CAPACITACION"/>
    <s v="NO"/>
    <x v="0"/>
    <s v="OEI 8: Optimizar la eficiencia de los procesos"/>
    <s v="Contratación"/>
    <s v="No Significativa"/>
    <s v="SI"/>
    <x v="5"/>
    <s v="10"/>
    <x v="12"/>
    <d v="2023-12-31T00:00:00"/>
    <s v="Edhit Cecilia Segura Cayetano"/>
    <s v="957 349 520"/>
    <s v="SI"/>
    <s v="Asignado"/>
    <s v=""/>
    <x v="0"/>
    <s v=""/>
    <m/>
    <x v="95"/>
    <s v="CAPACITACIÓN PERSONAS JURIDICAS"/>
    <m/>
    <m/>
    <n v="10000"/>
    <n v="25000"/>
    <n v="35000"/>
    <n v="25000"/>
    <n v="35000"/>
    <n v="25000"/>
    <n v="25000"/>
    <n v="30000"/>
    <n v="35000"/>
    <n v="25000"/>
    <x v="647"/>
    <m/>
    <m/>
    <m/>
    <n v="270000"/>
    <m/>
    <s v=""/>
    <s v="NO"/>
    <s v=""/>
    <m/>
    <n v="7500"/>
  </r>
  <r>
    <x v="895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30"/>
    <s v="servicios"/>
    <s v="Alta"/>
    <s v="CAPACITACION"/>
    <s v="NO"/>
    <x v="0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"/>
    <x v="0"/>
    <s v=""/>
    <m/>
    <x v="95"/>
    <s v="CAPACITACIÓN PERSONAS JURIDICAS"/>
    <n v="25000"/>
    <n v="55000"/>
    <n v="95000"/>
    <n v="89000"/>
    <n v="80000"/>
    <n v="90000"/>
    <n v="90000"/>
    <n v="258000"/>
    <n v="95000"/>
    <n v="95000"/>
    <n v="99000"/>
    <n v="95000"/>
    <x v="648"/>
    <m/>
    <m/>
    <m/>
    <n v="1166000"/>
    <m/>
    <s v=""/>
    <s v="NO"/>
    <s v=""/>
    <m/>
    <n v="7500"/>
  </r>
  <r>
    <x v="896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31"/>
    <s v="servicios"/>
    <s v="Alta"/>
    <s v="CAPACITACION"/>
    <s v="NO"/>
    <x v="2"/>
    <s v="OEI 8: Optimizar la eficiencia de los procesos"/>
    <s v="Contratación"/>
    <s v="No Significativa"/>
    <s v="SI"/>
    <x v="8"/>
    <s v="1"/>
    <x v="3"/>
    <s v="31/06/2023"/>
    <s v="Edhit Cecilia Segura Cayetano"/>
    <s v="957 349 520"/>
    <s v="SI"/>
    <s v="Asignado"/>
    <s v=""/>
    <x v="0"/>
    <s v=""/>
    <m/>
    <x v="160"/>
    <s v="CAPACITACIÓN PERSONAS NATURALES"/>
    <m/>
    <m/>
    <m/>
    <m/>
    <m/>
    <n v="3781"/>
    <m/>
    <m/>
    <m/>
    <m/>
    <m/>
    <m/>
    <x v="649"/>
    <m/>
    <m/>
    <m/>
    <n v="3781"/>
    <m/>
    <s v=""/>
    <s v="NO"/>
    <s v=""/>
    <m/>
    <n v="7500"/>
  </r>
  <r>
    <x v="897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32"/>
    <s v="servicios"/>
    <s v="Alta"/>
    <s v="VIÁTICOS"/>
    <s v="NO"/>
    <x v="2"/>
    <s v="OEI 8: Optimizar la eficiencia de los procesos"/>
    <s v="Contratación"/>
    <s v="No Significativa"/>
    <s v="SI"/>
    <x v="2"/>
    <s v="5"/>
    <x v="0"/>
    <d v="2023-06-30T00:00:00"/>
    <s v="Edhit Cecilia Segura Cayetano"/>
    <s v="957 349 520"/>
    <s v="SI"/>
    <s v="Asignado"/>
    <s v=""/>
    <x v="0"/>
    <s v=""/>
    <m/>
    <x v="8"/>
    <s v="VIÁTICOS REPUBLICA"/>
    <m/>
    <n v="4500"/>
    <n v="4500"/>
    <n v="4500"/>
    <n v="4500"/>
    <n v="4500"/>
    <m/>
    <m/>
    <m/>
    <m/>
    <m/>
    <m/>
    <x v="650"/>
    <m/>
    <m/>
    <m/>
    <n v="22500"/>
    <m/>
    <s v=""/>
    <s v="NO"/>
    <s v=""/>
    <m/>
    <n v="7500"/>
  </r>
  <r>
    <x v="898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33"/>
    <s v="servicios"/>
    <s v="Alta"/>
    <s v="VIÁTICOS"/>
    <s v="NO"/>
    <x v="0"/>
    <s v="OEI 8: Optimizar la eficiencia de los procesos"/>
    <s v="Contratación"/>
    <s v="No Significativa"/>
    <s v="SI"/>
    <x v="2"/>
    <s v="5"/>
    <x v="0"/>
    <d v="2023-06-30T00:00:00"/>
    <s v="Edhit Cecilia Segura Cayetano"/>
    <s v="957 349 520"/>
    <s v="SI"/>
    <s v="Asignado"/>
    <s v=""/>
    <x v="0"/>
    <s v=""/>
    <m/>
    <x v="8"/>
    <s v="VIÁTICOS REPUBLICA"/>
    <m/>
    <n v="6000"/>
    <n v="11000"/>
    <n v="11000"/>
    <n v="11000"/>
    <n v="12565"/>
    <m/>
    <m/>
    <m/>
    <m/>
    <m/>
    <m/>
    <x v="651"/>
    <m/>
    <m/>
    <m/>
    <n v="51565"/>
    <m/>
    <s v=""/>
    <s v="NO"/>
    <s v=""/>
    <m/>
    <n v="7500"/>
  </r>
  <r>
    <x v="899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34"/>
    <s v="servicios"/>
    <s v="Alta"/>
    <s v="MOVILIDAD SERVICIO LOCAL "/>
    <s v="NO"/>
    <x v="2"/>
    <s v="OEI 8: Optimizar la eficiencia de los procesos"/>
    <s v="Contratación"/>
    <s v="No Significativa"/>
    <s v="SI"/>
    <x v="0"/>
    <s v="6"/>
    <x v="0"/>
    <d v="2023-06-30T00:00:00"/>
    <s v="Edhit Cecilia Segura Cayetano"/>
    <s v="957 349 520"/>
    <s v="SI"/>
    <s v="Asignado"/>
    <s v=""/>
    <x v="0"/>
    <s v=""/>
    <m/>
    <x v="9"/>
    <s v="MOVILIDAD SERVICIO LOCAL"/>
    <n v="100"/>
    <n v="100"/>
    <n v="100"/>
    <n v="100"/>
    <n v="100"/>
    <n v="100"/>
    <m/>
    <m/>
    <m/>
    <m/>
    <m/>
    <m/>
    <x v="409"/>
    <m/>
    <m/>
    <m/>
    <n v="600"/>
    <m/>
    <s v=""/>
    <s v="NO"/>
    <s v=""/>
    <m/>
    <n v="7500"/>
  </r>
  <r>
    <x v="900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35"/>
    <s v="servicios"/>
    <s v="Alta"/>
    <s v="MOVILIDAD SERVICIO LOCAL"/>
    <s v="NO"/>
    <x v="2"/>
    <s v="OEI 8: Optimizar la eficiencia de los procesos"/>
    <s v="Contratación"/>
    <s v="No Significativa"/>
    <s v="SI"/>
    <x v="2"/>
    <s v="5"/>
    <x v="0"/>
    <d v="2023-06-30T00:00:00"/>
    <s v="Edhit Cecilia Segura Cayetano"/>
    <s v="957 349 520"/>
    <s v="SI"/>
    <s v="Asignado"/>
    <s v=""/>
    <x v="0"/>
    <s v=""/>
    <m/>
    <x v="9"/>
    <s v="MOVILIDAD SERVICIO LOCAL"/>
    <m/>
    <n v="1000"/>
    <n v="1000"/>
    <n v="1000"/>
    <n v="1000"/>
    <n v="2840"/>
    <m/>
    <m/>
    <m/>
    <m/>
    <m/>
    <m/>
    <x v="652"/>
    <m/>
    <m/>
    <m/>
    <n v="6840"/>
    <m/>
    <s v=""/>
    <s v="NO"/>
    <s v=""/>
    <m/>
    <n v="7500"/>
  </r>
  <r>
    <x v="901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36"/>
    <s v="servicios"/>
    <s v="Alta"/>
    <s v="MOVILIDAD SERVICIO LOCAL"/>
    <s v="NO"/>
    <x v="2"/>
    <s v="OEI 8: Optimizar la eficiencia de los procesos"/>
    <s v="Contratación"/>
    <s v="No Significativa"/>
    <s v="NO"/>
    <x v="2"/>
    <s v="5"/>
    <x v="0"/>
    <d v="2023-06-30T00:00:00"/>
    <s v="Edhit Cecilia Segura Cayetano"/>
    <s v="957 349 520"/>
    <s v="SI"/>
    <s v="Asignado"/>
    <s v=""/>
    <x v="0"/>
    <s v=""/>
    <m/>
    <x v="9"/>
    <s v="MOVILIDAD SERVICIO LOCAL"/>
    <m/>
    <n v="1000"/>
    <n v="1000"/>
    <n v="1000"/>
    <n v="2000"/>
    <n v="2000"/>
    <m/>
    <m/>
    <m/>
    <m/>
    <m/>
    <m/>
    <x v="653"/>
    <m/>
    <m/>
    <m/>
    <n v="7000"/>
    <m/>
    <s v=""/>
    <s v="NO"/>
    <s v=""/>
    <m/>
    <n v="7500"/>
  </r>
  <r>
    <x v="902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37"/>
    <s v="servicios"/>
    <s v="Alta"/>
    <s v="ALQUILERES"/>
    <s v="NO"/>
    <x v="2"/>
    <s v="OEI 8: Optimizar la eficiencia de los procesos"/>
    <s v="Contratación"/>
    <s v="No Significativa"/>
    <s v="SI"/>
    <x v="8"/>
    <s v="7"/>
    <x v="3"/>
    <d v="2023-12-31T00:00:00"/>
    <s v="Edhit Cecilia Segura Cayetano"/>
    <s v="957 349 520"/>
    <s v="SI"/>
    <s v="Asignado"/>
    <s v=""/>
    <x v="0"/>
    <s v=""/>
    <m/>
    <x v="70"/>
    <s v="ALQUILERES OTROS"/>
    <m/>
    <m/>
    <m/>
    <m/>
    <m/>
    <n v="1286"/>
    <n v="1286"/>
    <n v="1286"/>
    <n v="1286"/>
    <n v="1286"/>
    <n v="1286"/>
    <n v="1284"/>
    <x v="453"/>
    <m/>
    <m/>
    <m/>
    <n v="9000"/>
    <m/>
    <s v=""/>
    <s v="NO"/>
    <s v=""/>
    <m/>
    <n v="7500"/>
  </r>
  <r>
    <x v="903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38"/>
    <s v="servicios"/>
    <s v="Alta"/>
    <s v="SUSCRIPCIONES Y COTIZACIONES"/>
    <s v="NO"/>
    <x v="2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"/>
    <x v="0"/>
    <s v=""/>
    <m/>
    <x v="76"/>
    <s v="DIARIOS  LIBROS Y REVISTAS"/>
    <n v="1200"/>
    <n v="11100"/>
    <n v="9500"/>
    <n v="6500"/>
    <n v="8000"/>
    <n v="6000"/>
    <n v="6000"/>
    <n v="8000"/>
    <n v="9000"/>
    <n v="8000"/>
    <n v="9500"/>
    <n v="8000"/>
    <x v="654"/>
    <m/>
    <m/>
    <m/>
    <n v="90800"/>
    <m/>
    <s v=""/>
    <s v="NO"/>
    <s v=""/>
    <m/>
    <n v="7500"/>
  </r>
  <r>
    <x v="904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39"/>
    <s v="servicios"/>
    <s v="Alta"/>
    <s v="PASAJES REPUBLICA "/>
    <s v="NO"/>
    <x v="2"/>
    <s v="OEI 8: Optimizar la eficiencia de los procesos"/>
    <s v="Contratación"/>
    <s v="No Significativa"/>
    <s v="SI"/>
    <x v="2"/>
    <s v="5"/>
    <x v="0"/>
    <d v="2023-06-30T00:00:00"/>
    <s v="Edhit Cecilia Segura Cayetano"/>
    <s v="957 349 520"/>
    <s v="SI"/>
    <s v="Asignado"/>
    <s v=""/>
    <x v="0"/>
    <s v=""/>
    <m/>
    <x v="7"/>
    <s v="PASAJES REPUBLICA "/>
    <m/>
    <n v="3000"/>
    <n v="3000"/>
    <n v="3000"/>
    <n v="3000"/>
    <n v="1006"/>
    <m/>
    <m/>
    <m/>
    <m/>
    <m/>
    <m/>
    <x v="655"/>
    <m/>
    <m/>
    <m/>
    <n v="13006"/>
    <m/>
    <s v=""/>
    <s v="NO"/>
    <s v=""/>
    <m/>
    <n v="7500"/>
  </r>
  <r>
    <x v="905"/>
    <s v="2334"/>
    <s v="Gerencia de Recursos Humanos y Cultura"/>
    <s v="Desarrollo del Talento"/>
    <s v="Capacitación"/>
    <s v="2334"/>
    <s v="Gerencia de Recursos Humanos y Cultura"/>
    <s v="Desarrollo del Talento"/>
    <s v="Capacitación"/>
    <x v="640"/>
    <s v="servicios"/>
    <s v="Alta"/>
    <s v="PASAJES REPUBLICA "/>
    <s v="NO"/>
    <x v="2"/>
    <s v="OEI 8: Optimizar la eficiencia de los procesos"/>
    <s v="Contratación"/>
    <s v="No Significativa"/>
    <s v="SI"/>
    <x v="2"/>
    <s v="5"/>
    <x v="0"/>
    <d v="2023-06-30T00:00:00"/>
    <s v="Edhit Cecilia Segura Cayetano"/>
    <s v="957 349 520"/>
    <s v="SI"/>
    <s v="Asignado"/>
    <s v=""/>
    <x v="0"/>
    <s v=""/>
    <m/>
    <x v="7"/>
    <s v="PASAJES REPUBLICA "/>
    <m/>
    <n v="6000"/>
    <n v="10000"/>
    <n v="6000"/>
    <n v="8000"/>
    <n v="3006"/>
    <m/>
    <m/>
    <m/>
    <m/>
    <m/>
    <m/>
    <x v="656"/>
    <m/>
    <m/>
    <m/>
    <n v="33006"/>
    <m/>
    <s v=""/>
    <s v="NO"/>
    <s v=""/>
    <m/>
    <n v="7500"/>
  </r>
  <r>
    <x v="906"/>
    <s v="2335"/>
    <s v="Gerencia de Recursos Humanos y Cultura"/>
    <s v="Administración de Personal"/>
    <s v="Selección de Personal"/>
    <s v="2335"/>
    <s v="Gerencia de Recursos Humanos y Cultura"/>
    <s v="Administración de Personal"/>
    <s v="Selección de Personal"/>
    <x v="641"/>
    <s v="servicios"/>
    <s v="Alta"/>
    <s v="CONSULTORÍAS OTRAS"/>
    <s v="NO"/>
    <x v="2"/>
    <s v="OEI 8: Optimizar la eficiencia de los procesos"/>
    <s v="Contratación"/>
    <s v="No Significativa"/>
    <s v="SI"/>
    <x v="11"/>
    <s v="1"/>
    <x v="2"/>
    <d v="2023-06-30T00:00:00"/>
    <s v="Edhit Cecilia Segura Cayetano"/>
    <s v="957 349 520"/>
    <s v="SI"/>
    <s v="Asignado"/>
    <s v=""/>
    <x v="0"/>
    <s v=""/>
    <m/>
    <x v="87"/>
    <s v="CONSULTORÍAS OTRAS"/>
    <m/>
    <m/>
    <m/>
    <m/>
    <m/>
    <m/>
    <m/>
    <n v="36000"/>
    <m/>
    <m/>
    <m/>
    <m/>
    <x v="83"/>
    <m/>
    <m/>
    <m/>
    <n v="36000"/>
    <m/>
    <s v=""/>
    <s v="NO"/>
    <s v=""/>
    <m/>
    <n v="7500"/>
  </r>
  <r>
    <x v="907"/>
    <s v="2335"/>
    <s v="Gerencia de Recursos Humanos y Cultura"/>
    <s v="Administración de Personal"/>
    <s v="Selección de Personal"/>
    <s v="2335"/>
    <s v="Gerencia de Recursos Humanos y Cultura"/>
    <s v="Administración de Personal"/>
    <s v="Selección de Personal"/>
    <x v="642"/>
    <s v="servicios"/>
    <s v="Alta"/>
    <s v="CONSULTORÍAS"/>
    <s v="NO"/>
    <x v="2"/>
    <s v="OEI 8: Optimizar la eficiencia de los procesos"/>
    <s v="Contratación"/>
    <s v="No Significativa"/>
    <s v="SI"/>
    <x v="2"/>
    <s v="1"/>
    <x v="0"/>
    <d v="2023-02-28T00:00:00"/>
    <s v="Edhit Cecilia Segura Cayetano"/>
    <s v="957 349 520"/>
    <s v="SI"/>
    <s v="Asignado"/>
    <s v=""/>
    <x v="0"/>
    <s v=""/>
    <m/>
    <x v="87"/>
    <s v="CONSULTORÍAS OTRAS"/>
    <m/>
    <n v="35000"/>
    <m/>
    <m/>
    <m/>
    <m/>
    <m/>
    <m/>
    <m/>
    <m/>
    <m/>
    <m/>
    <x v="20"/>
    <m/>
    <m/>
    <m/>
    <n v="35000"/>
    <m/>
    <s v=""/>
    <s v="NO"/>
    <s v=""/>
    <m/>
    <n v="7500"/>
  </r>
  <r>
    <x v="908"/>
    <s v="2335"/>
    <s v="Gerencia de Recursos Humanos y Cultura"/>
    <s v="Administración de Personal"/>
    <s v="Selección de Personal"/>
    <s v="2335"/>
    <s v="Gerencia de Recursos Humanos y Cultura"/>
    <s v="Administración de Personal"/>
    <s v="Selección de Personal"/>
    <x v="643"/>
    <s v="servicios"/>
    <s v="Alta"/>
    <s v="CONSULTORÍAS"/>
    <s v="NO"/>
    <x v="0"/>
    <s v="OEI 8: Optimizar la eficiencia de los procesos"/>
    <s v="Contratación"/>
    <s v="No Significativa"/>
    <s v="SI"/>
    <x v="2"/>
    <s v="1"/>
    <x v="0"/>
    <d v="2023-02-28T00:00:00"/>
    <s v="Edhit Cecilia Segura Cayetano"/>
    <s v="957 349 520"/>
    <s v="SI"/>
    <s v="Asignado"/>
    <s v="1"/>
    <x v="0"/>
    <s v=""/>
    <m/>
    <x v="87"/>
    <s v="CONSULTORÍAS OTRAS"/>
    <m/>
    <m/>
    <n v="45166.67"/>
    <m/>
    <m/>
    <m/>
    <m/>
    <m/>
    <m/>
    <m/>
    <m/>
    <m/>
    <x v="657"/>
    <m/>
    <m/>
    <m/>
    <n v="26000"/>
    <m/>
    <s v=""/>
    <s v="NO"/>
    <s v=""/>
    <m/>
    <n v="7500"/>
  </r>
  <r>
    <x v="909"/>
    <s v="2335"/>
    <s v="Gerencia de Recursos Humanos y Cultura"/>
    <s v="Administración de Personal"/>
    <s v="Selección de Personal"/>
    <s v="2335"/>
    <s v="Gerencia de Recursos Humanos y Cultura"/>
    <s v="Administración de Personal"/>
    <s v="Selección de Personal"/>
    <x v="644"/>
    <s v="servicios"/>
    <s v="Alta"/>
    <s v="CONSULTORÍAS"/>
    <s v="NO"/>
    <x v="0"/>
    <s v="OEI 8: Optimizar la eficiencia de los procesos"/>
    <s v="Contratación"/>
    <s v="No Significativa"/>
    <s v="SI"/>
    <x v="0"/>
    <s v="1"/>
    <x v="14"/>
    <d v="2023-01-31T00:00:00"/>
    <s v="Edhit Cecilia Segura Cayetano"/>
    <s v="957 349 520"/>
    <s v="SI"/>
    <s v="Asignado"/>
    <s v="1"/>
    <x v="0"/>
    <s v=""/>
    <m/>
    <x v="87"/>
    <s v="CONSULTORÍAS OTRAS"/>
    <m/>
    <n v="19166.666666666668"/>
    <n v="19166.666666666668"/>
    <n v="19166.666666666668"/>
    <n v="19166.666666666668"/>
    <n v="19166.666666666668"/>
    <n v="19166.666666666668"/>
    <n v="19166.666666666668"/>
    <n v="19166.666666666668"/>
    <n v="19166.666666666668"/>
    <n v="19166.666666666668"/>
    <n v="19166.666666666668"/>
    <x v="658"/>
    <n v="19166.666666666668"/>
    <m/>
    <m/>
    <n v="230000"/>
    <n v="1"/>
    <m/>
    <s v="NO"/>
    <s v=""/>
    <m/>
    <n v="7500"/>
  </r>
  <r>
    <x v="910"/>
    <s v="2335"/>
    <s v="Gerencia de Recursos Humanos y Cultura"/>
    <s v="Administración de Personal"/>
    <s v="Selección de Personal"/>
    <s v="2335"/>
    <s v="Gerencia de Recursos Humanos y Cultura"/>
    <s v="Administración de Personal"/>
    <s v="Selección de Personal"/>
    <x v="645"/>
    <s v="servicios"/>
    <s v="Alta"/>
    <s v="OTROS SERVICIOS"/>
    <s v="NO"/>
    <x v="0"/>
    <s v="OEI 8: Optimizar la eficiencia de los procesos"/>
    <s v="Contratación"/>
    <s v="No Significativa"/>
    <s v="SI"/>
    <x v="2"/>
    <s v="8"/>
    <x v="0"/>
    <d v="2023-09-30T00:00:00"/>
    <s v="Edhit Cecilia Segura Cayetano"/>
    <s v="957 349 520"/>
    <s v="SI"/>
    <s v="Asignado"/>
    <s v="1"/>
    <x v="0"/>
    <s v=""/>
    <m/>
    <x v="50"/>
    <s v="OTROS SERVICIOS"/>
    <m/>
    <n v="18000"/>
    <n v="18000"/>
    <n v="18000"/>
    <n v="18000"/>
    <n v="18000"/>
    <n v="18000"/>
    <n v="18000"/>
    <n v="13512"/>
    <m/>
    <m/>
    <m/>
    <x v="659"/>
    <m/>
    <m/>
    <m/>
    <n v="139512"/>
    <m/>
    <s v=""/>
    <s v="NO"/>
    <s v=""/>
    <m/>
    <n v="7500"/>
  </r>
  <r>
    <x v="911"/>
    <s v="2336"/>
    <s v="Gerencia de Recursos Humanos y Cultura"/>
    <s v="Administración de Personal"/>
    <s v="Administración de Relaciones Laborales y Previsionales"/>
    <s v="2336"/>
    <s v="Gerencia de Recursos Humanos y Cultura"/>
    <s v="Administración de Personal"/>
    <s v="Administración de Relaciones Laborales y Previsionales"/>
    <x v="646"/>
    <s v="servicios"/>
    <s v="Alta"/>
    <s v="HONORARIOS PROFESIONALES"/>
    <s v="NO"/>
    <x v="2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1"/>
    <x v="0"/>
    <s v=""/>
    <m/>
    <x v="85"/>
    <s v="HONORARIOS PERSONAS NATURALES"/>
    <n v="8000"/>
    <n v="8000"/>
    <n v="8000"/>
    <n v="8000"/>
    <n v="8000"/>
    <n v="8000"/>
    <n v="8000"/>
    <n v="8000"/>
    <n v="8000"/>
    <n v="8000"/>
    <n v="8000"/>
    <n v="8000"/>
    <x v="388"/>
    <m/>
    <m/>
    <m/>
    <n v="96000"/>
    <m/>
    <s v=""/>
    <s v="NO"/>
    <s v=""/>
    <m/>
    <n v="7500"/>
  </r>
  <r>
    <x v="912"/>
    <s v="2336"/>
    <s v="Gerencia de Recursos Humanos y Cultura"/>
    <s v="Administración de Personal"/>
    <s v="Administración de Relaciones Laborales y Previsionales"/>
    <s v="2336"/>
    <s v="Gerencia de Recursos Humanos y Cultura"/>
    <s v="Administración de Personal"/>
    <s v="Administración de Relaciones Laborales y Previsionales"/>
    <x v="622"/>
    <s v="servicios"/>
    <s v="Alta"/>
    <s v="GASTOS NOTARIALES Y DE REGISTRO"/>
    <s v="NO"/>
    <x v="2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1"/>
    <x v="0"/>
    <s v=""/>
    <m/>
    <x v="161"/>
    <s v="PROTESTO  LEGALIZACION Y REGISTRO"/>
    <n v="196"/>
    <n v="196"/>
    <n v="196"/>
    <n v="196"/>
    <n v="196"/>
    <n v="196"/>
    <n v="196"/>
    <n v="196"/>
    <n v="196"/>
    <n v="196"/>
    <n v="196"/>
    <n v="198"/>
    <x v="660"/>
    <m/>
    <m/>
    <m/>
    <n v="2354"/>
    <m/>
    <s v=""/>
    <s v="NO"/>
    <s v=""/>
    <m/>
    <n v="7500"/>
  </r>
  <r>
    <x v="913"/>
    <s v="2336"/>
    <s v="Gerencia de Recursos Humanos y Cultura"/>
    <s v="Administración de Personal"/>
    <s v="Administración de Relaciones Laborales y Previsionales"/>
    <s v="2336"/>
    <s v="Gerencia de Recursos Humanos y Cultura"/>
    <s v="Administración de Personal"/>
    <s v="Administración de Relaciones Laborales y Previsionales"/>
    <x v="647"/>
    <s v="servicios"/>
    <s v="Alta"/>
    <s v="CONSULTORIAS"/>
    <s v="NO"/>
    <x v="2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1"/>
    <x v="0"/>
    <s v=""/>
    <m/>
    <x v="99"/>
    <s v="ASESORIA LEGAL"/>
    <n v="2500"/>
    <n v="2500"/>
    <n v="2500"/>
    <n v="2500"/>
    <n v="2500"/>
    <n v="2500"/>
    <n v="2500"/>
    <n v="2500"/>
    <n v="2500"/>
    <n v="2500"/>
    <n v="2500"/>
    <n v="2500"/>
    <x v="85"/>
    <m/>
    <m/>
    <m/>
    <n v="30000"/>
    <m/>
    <s v=""/>
    <s v="NO"/>
    <s v=""/>
    <m/>
    <n v="7500"/>
  </r>
  <r>
    <x v="914"/>
    <s v="4101"/>
    <s v="Gerencia de Recursos Humanos y Cultura"/>
    <s v=""/>
    <s v="Seguridad y Salud en el Trabajo"/>
    <s v="4101"/>
    <s v="Gerencia de Recursos Humanos y Cultura"/>
    <s v=""/>
    <s v="Seguridad y Salud en el Trabajo"/>
    <x v="648"/>
    <s v="servicios"/>
    <s v="Alta"/>
    <s v="ASISTENCIA MEDICA"/>
    <s v="NO"/>
    <x v="0"/>
    <s v="OEI 8: Optimizar la eficiencia de los procesos"/>
    <s v="Contratación"/>
    <s v="Significativa"/>
    <s v="NO"/>
    <x v="8"/>
    <s v="7"/>
    <x v="3"/>
    <d v="2023-12-31T00:00:00"/>
    <s v="Edhit Cecilia Segura Cayetano"/>
    <s v="957 349 520"/>
    <s v="SI"/>
    <s v="Asignado"/>
    <s v="1"/>
    <x v="0"/>
    <s v=""/>
    <m/>
    <x v="162"/>
    <s v="ASISTENCIA MEDICA"/>
    <m/>
    <m/>
    <m/>
    <m/>
    <m/>
    <n v="10000"/>
    <n v="10000"/>
    <n v="20000"/>
    <n v="20000"/>
    <n v="20000"/>
    <n v="20000"/>
    <n v="20000"/>
    <x v="135"/>
    <m/>
    <m/>
    <m/>
    <n v="120000"/>
    <m/>
    <s v=""/>
    <s v="NO"/>
    <s v=""/>
    <m/>
    <n v="7500"/>
  </r>
  <r>
    <x v="915"/>
    <s v="4101"/>
    <s v="Gerencia de Recursos Humanos y Cultura"/>
    <s v=""/>
    <s v="Seguridad y Salud en el Trabajo"/>
    <s v="4101"/>
    <s v="Gerencia de Recursos Humanos y Cultura"/>
    <s v=""/>
    <s v="Seguridad y Salud en el Trabajo"/>
    <x v="649"/>
    <s v="servicios"/>
    <s v="Alta"/>
    <s v="ASISTENCIA MEDICA"/>
    <s v="NO"/>
    <x v="0"/>
    <s v="OEI 8: Optimizar la eficiencia de los procesos"/>
    <s v="Contratación"/>
    <s v="Significativa"/>
    <s v="SI"/>
    <x v="9"/>
    <s v="8"/>
    <x v="24"/>
    <d v="2023-12-31T00:00:00"/>
    <s v="Edhit Cecilia Segura Cayetano"/>
    <s v="957 349 520"/>
    <s v="SI"/>
    <s v="Asignado"/>
    <s v="1"/>
    <x v="0"/>
    <s v=""/>
    <m/>
    <x v="162"/>
    <s v="ASISTENCIA MEDICA"/>
    <m/>
    <m/>
    <m/>
    <m/>
    <n v="10000"/>
    <n v="10000"/>
    <n v="20000"/>
    <n v="20000"/>
    <n v="20000"/>
    <n v="20000"/>
    <n v="10000"/>
    <n v="10000"/>
    <x v="135"/>
    <m/>
    <m/>
    <m/>
    <n v="120000"/>
    <m/>
    <s v=""/>
    <s v="NO"/>
    <s v="Se Cambia de cuenta contable acorde a lo indicado en el ppto alcanzado por Finanzas"/>
    <m/>
    <n v="7500"/>
  </r>
  <r>
    <x v="916"/>
    <s v="4101"/>
    <s v="Gerencia de Recursos Humanos y Cultura"/>
    <s v=""/>
    <s v="Seguridad y Salud en el Trabajo"/>
    <s v="4101"/>
    <s v="Gerencia de Recursos Humanos y Cultura"/>
    <s v=""/>
    <s v="Seguridad y Salud en el Trabajo"/>
    <x v="650"/>
    <s v="servicios"/>
    <s v="Alta"/>
    <s v="ASISTENCIA MEDICA"/>
    <s v="NO"/>
    <x v="0"/>
    <s v="OEI 8: Optimizar la eficiencia de los procesos"/>
    <s v="Contratación"/>
    <s v="Significativa"/>
    <s v="SI"/>
    <x v="5"/>
    <s v="24"/>
    <x v="3"/>
    <d v="2025-06-01T00:00:00"/>
    <s v="Edhit Cecilia Segura Cayetano"/>
    <s v="957 349 520"/>
    <s v="SI"/>
    <s v="Asignado"/>
    <s v="1"/>
    <x v="0"/>
    <s v=""/>
    <m/>
    <x v="162"/>
    <s v="ASISTENCIA MEDICA"/>
    <m/>
    <m/>
    <m/>
    <m/>
    <m/>
    <n v="70000"/>
    <n v="50000"/>
    <n v="70000"/>
    <n v="70000"/>
    <n v="70000"/>
    <n v="80000"/>
    <n v="80000"/>
    <x v="661"/>
    <n v="840000"/>
    <n v="490000"/>
    <m/>
    <n v="1820000"/>
    <m/>
    <s v=""/>
    <s v="NO"/>
    <s v=""/>
    <m/>
    <n v="7500"/>
  </r>
  <r>
    <x v="917"/>
    <s v="4101"/>
    <s v="Gerencia de Recursos Humanos y Cultura"/>
    <s v=""/>
    <s v="Seguridad y Salud en el Trabajo"/>
    <s v="4101"/>
    <s v="Gerencia de Recursos Humanos y Cultura"/>
    <s v=""/>
    <s v="Seguridad y Salud en el Trabajo"/>
    <x v="651"/>
    <s v="servicios"/>
    <s v="Alta"/>
    <s v="OTROS SERVICIOS"/>
    <s v="NO"/>
    <x v="2"/>
    <s v="OEI 8: Optimizar la eficiencia de los procesos"/>
    <s v="Contratación"/>
    <s v="No Significativa"/>
    <s v="NO"/>
    <x v="4"/>
    <s v="1"/>
    <x v="4"/>
    <d v="2023-04-30T00:00:00"/>
    <s v="Edhit Cecilia Segura Cayetano"/>
    <s v="957 349 520"/>
    <s v="SI"/>
    <s v="Asignado"/>
    <s v=""/>
    <x v="0"/>
    <s v=""/>
    <m/>
    <x v="50"/>
    <s v="OTROS SERVICIOS"/>
    <m/>
    <m/>
    <m/>
    <n v="5000"/>
    <m/>
    <m/>
    <m/>
    <m/>
    <m/>
    <m/>
    <m/>
    <m/>
    <x v="456"/>
    <m/>
    <m/>
    <m/>
    <n v="5000"/>
    <m/>
    <s v=""/>
    <s v="NO"/>
    <s v=""/>
    <m/>
    <n v="7500"/>
  </r>
  <r>
    <x v="918"/>
    <s v="4101"/>
    <s v="Gerencia de Recursos Humanos y Cultura"/>
    <s v=""/>
    <s v="Seguridad y Salud en el Trabajo"/>
    <s v="4101"/>
    <s v="Gerencia de Recursos Humanos y Cultura"/>
    <s v=""/>
    <s v="Seguridad y Salud en el Trabajo"/>
    <x v="652"/>
    <s v="servicios"/>
    <s v="Alta"/>
    <s v="OTROS SERVICIOS"/>
    <s v="NO"/>
    <x v="2"/>
    <s v="OEI 8: Optimizar la eficiencia de los procesos"/>
    <s v="Contratación"/>
    <s v="No Significativa"/>
    <s v="SI"/>
    <x v="8"/>
    <s v="4"/>
    <x v="3"/>
    <d v="2023-09-30T00:00:00"/>
    <s v="Edhit Cecilia Segura Cayetano"/>
    <s v="957 349 520"/>
    <s v="SI"/>
    <s v="Asignado"/>
    <s v="1"/>
    <x v="0"/>
    <s v=""/>
    <m/>
    <x v="50"/>
    <s v="OTROS SERVICIOS"/>
    <m/>
    <m/>
    <m/>
    <m/>
    <m/>
    <n v="10000"/>
    <n v="10000"/>
    <n v="20000"/>
    <n v="10000"/>
    <m/>
    <m/>
    <m/>
    <x v="202"/>
    <m/>
    <m/>
    <m/>
    <n v="50000"/>
    <m/>
    <s v=""/>
    <s v="NO"/>
    <s v=""/>
    <m/>
    <n v="7500"/>
  </r>
  <r>
    <x v="919"/>
    <s v="4101"/>
    <s v="Gerencia de Recursos Humanos y Cultura"/>
    <s v=""/>
    <s v="Seguridad y Salud en el Trabajo"/>
    <s v="4101"/>
    <s v="Gerencia de Recursos Humanos y Cultura"/>
    <s v=""/>
    <s v="Seguridad y Salud en el Trabajo"/>
    <x v="653"/>
    <s v="servicios"/>
    <s v="Alta"/>
    <s v="OTROS SERVICIOS"/>
    <s v="NO"/>
    <x v="2"/>
    <s v="OEI 8: Optimizar la eficiencia de los procesos"/>
    <s v="Contratación"/>
    <s v="No Significativa"/>
    <s v="NO"/>
    <x v="11"/>
    <s v="1"/>
    <x v="2"/>
    <d v="2023-08-30T00:00:00"/>
    <s v="Edhit Cecilia Segura Cayetano"/>
    <s v="957 349 520"/>
    <s v="SI"/>
    <s v="Asignado"/>
    <s v="1"/>
    <x v="0"/>
    <s v=""/>
    <m/>
    <x v="50"/>
    <s v="OTROS SERVICIOS"/>
    <m/>
    <m/>
    <m/>
    <m/>
    <m/>
    <m/>
    <m/>
    <n v="20000"/>
    <m/>
    <m/>
    <m/>
    <m/>
    <x v="55"/>
    <m/>
    <m/>
    <m/>
    <n v="20000"/>
    <m/>
    <s v=""/>
    <s v="NO"/>
    <s v=""/>
    <m/>
    <n v="7500"/>
  </r>
  <r>
    <x v="920"/>
    <s v="4101"/>
    <s v="Gerencia de Recursos Humanos y Cultura"/>
    <s v=""/>
    <s v="Seguridad y Salud en el Trabajo"/>
    <s v="4101"/>
    <s v="Gerencia de Recursos Humanos y Cultura"/>
    <s v=""/>
    <s v="Seguridad y Salud en el Trabajo"/>
    <x v="654"/>
    <s v="servicios"/>
    <s v="Alta"/>
    <s v="OTROS SERVICIOS"/>
    <s v="NO"/>
    <x v="0"/>
    <s v="OEI 8: Optimizar la eficiencia de los procesos"/>
    <s v="Contratación"/>
    <s v="No Significativa"/>
    <s v="SI"/>
    <x v="11"/>
    <s v="4"/>
    <x v="2"/>
    <d v="2023-11-30T00:00:00"/>
    <s v="Edhit Cecilia Segura Cayetano"/>
    <s v="957 349 520"/>
    <s v="SI"/>
    <s v="Asignado"/>
    <s v="1"/>
    <x v="0"/>
    <s v=""/>
    <m/>
    <x v="50"/>
    <s v="OTROS SERVICIOS"/>
    <m/>
    <m/>
    <m/>
    <m/>
    <m/>
    <m/>
    <m/>
    <n v="40000"/>
    <m/>
    <n v="30000"/>
    <n v="30000"/>
    <m/>
    <x v="332"/>
    <n v="65000"/>
    <m/>
    <m/>
    <n v="165000"/>
    <m/>
    <s v=""/>
    <s v="NO"/>
    <s v=""/>
    <m/>
    <n v="7500"/>
  </r>
  <r>
    <x v="921"/>
    <s v="4101"/>
    <s v="Gerencia de Recursos Humanos y Cultura"/>
    <s v=""/>
    <s v="Seguridad y Salud en el Trabajo"/>
    <s v="4101"/>
    <s v="Gerencia de Recursos Humanos y Cultura"/>
    <s v=""/>
    <s v="Seguridad y Salud en el Trabajo"/>
    <x v="655"/>
    <s v="servicios"/>
    <s v="Alta"/>
    <s v="OTROS SERVICIOS"/>
    <s v="NO"/>
    <x v="0"/>
    <s v="OEI 8: Optimizar la eficiencia de los procesos"/>
    <s v="Contratación"/>
    <s v="Significativa"/>
    <s v="SI"/>
    <x v="5"/>
    <s v="5"/>
    <x v="2"/>
    <d v="2023-12-31T00:00:00"/>
    <s v="Edhit Cecilia Segura Cayetano"/>
    <s v="957 349 520"/>
    <s v="SI"/>
    <s v="Asignado"/>
    <s v="1"/>
    <x v="0"/>
    <s v=""/>
    <m/>
    <x v="50"/>
    <s v="OTROS SERVICIOS"/>
    <m/>
    <m/>
    <m/>
    <m/>
    <m/>
    <m/>
    <m/>
    <n v="100000"/>
    <m/>
    <n v="400000"/>
    <n v="400000"/>
    <n v="145459"/>
    <x v="662"/>
    <m/>
    <m/>
    <m/>
    <n v="1045459"/>
    <m/>
    <s v=""/>
    <s v="NO"/>
    <s v=""/>
    <m/>
    <n v="7500"/>
  </r>
  <r>
    <x v="922"/>
    <s v="4111"/>
    <s v="Gerencia de Recursos Humanos y Cultura"/>
    <s v="Desarrollo del Talento"/>
    <s v="Desarrollo Profesional"/>
    <s v="4111"/>
    <s v="Gerencia de Recursos Humanos y Cultura"/>
    <s v="Desarrollo del Talento"/>
    <s v="Desarrollo Profesional"/>
    <x v="656"/>
    <s v="servicios"/>
    <s v="Alta"/>
    <s v="VIÁTICOS"/>
    <s v="NO"/>
    <x v="2"/>
    <s v="OEI 8: Optimizar la eficiencia de los procesos"/>
    <s v="Contratación"/>
    <s v="No Significativa"/>
    <s v="SI"/>
    <x v="0"/>
    <s v="6"/>
    <x v="14"/>
    <d v="2026-06-30T00:00:00"/>
    <s v="Edhit Cecilia Segura Cayetano"/>
    <s v="957 349 520"/>
    <s v="SI"/>
    <s v="Asignado"/>
    <s v=""/>
    <x v="0"/>
    <s v=""/>
    <m/>
    <x v="8"/>
    <s v="VIÁTICOS REPUBLICA"/>
    <n v="735"/>
    <n v="735"/>
    <n v="735"/>
    <n v="735"/>
    <n v="735"/>
    <n v="735"/>
    <m/>
    <m/>
    <m/>
    <m/>
    <m/>
    <m/>
    <x v="663"/>
    <m/>
    <m/>
    <m/>
    <n v="4410"/>
    <m/>
    <s v=""/>
    <s v="NO"/>
    <s v=""/>
    <m/>
    <n v="7500"/>
  </r>
  <r>
    <x v="923"/>
    <s v="4111"/>
    <s v="Gerencia de Recursos Humanos y Cultura"/>
    <s v="Desarrollo del Talento"/>
    <s v="Desarrollo Profesional"/>
    <s v="4111"/>
    <s v="Gerencia de Recursos Humanos y Cultura"/>
    <s v="Desarrollo del Talento"/>
    <s v="Desarrollo Profesional"/>
    <x v="656"/>
    <s v="servicios"/>
    <s v="Alta"/>
    <s v="OTROS GASTOS"/>
    <s v="NO"/>
    <x v="2"/>
    <s v="OEI 8: Optimizar la eficiencia de los procesos"/>
    <s v="Contratación"/>
    <s v="No Significativa"/>
    <s v="SI"/>
    <x v="0"/>
    <s v="6"/>
    <x v="14"/>
    <d v="2023-06-30T00:00:00"/>
    <s v="Edhit Cecilia Segura Cayetano"/>
    <s v="957 349 520"/>
    <s v="SI"/>
    <s v="Asignado"/>
    <s v=""/>
    <x v="0"/>
    <s v=""/>
    <m/>
    <x v="9"/>
    <s v="MOVILIDAD SERVICIO LOCAL"/>
    <n v="210"/>
    <n v="210"/>
    <n v="210"/>
    <n v="210"/>
    <n v="210"/>
    <n v="210"/>
    <m/>
    <m/>
    <m/>
    <m/>
    <m/>
    <m/>
    <x v="664"/>
    <m/>
    <m/>
    <m/>
    <n v="1260"/>
    <m/>
    <s v=""/>
    <s v="NO"/>
    <s v=""/>
    <m/>
    <n v="7500"/>
  </r>
  <r>
    <x v="924"/>
    <s v="4111"/>
    <s v="Gerencia de Recursos Humanos y Cultura"/>
    <s v="Desarrollo del Talento"/>
    <s v="Desarrollo Profesional"/>
    <s v="4111"/>
    <s v="Gerencia de Recursos Humanos y Cultura"/>
    <s v="Desarrollo del Talento"/>
    <s v="Desarrollo Profesional"/>
    <x v="656"/>
    <s v="servicios"/>
    <s v="Alta"/>
    <s v="GASTOS DE VIAJE"/>
    <s v="NO"/>
    <x v="2"/>
    <s v="OEI 8: Optimizar la eficiencia de los procesos"/>
    <s v="Contratación"/>
    <s v="No Significativa"/>
    <s v="SI"/>
    <x v="0"/>
    <s v="6"/>
    <x v="14"/>
    <d v="2023-06-30T00:00:00"/>
    <s v="Edhit Cecilia Segura Cayetano"/>
    <s v="957 349 520"/>
    <s v="SI"/>
    <s v="Asignado"/>
    <s v=""/>
    <x v="0"/>
    <s v=""/>
    <m/>
    <x v="7"/>
    <s v="PASAJES REPUBLICA "/>
    <n v="1348"/>
    <n v="1348"/>
    <n v="1348"/>
    <n v="1348"/>
    <n v="1348"/>
    <n v="1348"/>
    <m/>
    <m/>
    <m/>
    <m/>
    <m/>
    <m/>
    <x v="665"/>
    <m/>
    <m/>
    <m/>
    <n v="8088"/>
    <m/>
    <s v=""/>
    <s v="NO"/>
    <s v=""/>
    <m/>
    <n v="7500"/>
  </r>
  <r>
    <x v="925"/>
    <s v="4111"/>
    <s v="Gerencia de Recursos Humanos y Cultura"/>
    <s v="Desarrollo del Talento"/>
    <s v="Desarrollo Profesional"/>
    <s v="4111"/>
    <s v="Gerencia de Recursos Humanos y Cultura"/>
    <s v="Desarrollo del Talento"/>
    <s v="Desarrollo Profesional"/>
    <x v="657"/>
    <s v="servicios"/>
    <s v="Alta"/>
    <s v="CONSULTORÍAS"/>
    <s v="NO"/>
    <x v="2"/>
    <s v="OEI 13: Implementar una cultura de innovación y agilidad empresarial"/>
    <s v="Contratación"/>
    <s v="No Significativa"/>
    <s v="SI"/>
    <x v="4"/>
    <s v="8"/>
    <x v="4"/>
    <d v="2022-08-30T00:00:00"/>
    <s v="Edhit Cecilia Segura Cayetano"/>
    <s v="957 349 520"/>
    <s v="SI"/>
    <s v="Asignado"/>
    <s v="1"/>
    <x v="0"/>
    <s v=""/>
    <m/>
    <x v="87"/>
    <s v="CONSULTORÍAS OTRAS"/>
    <m/>
    <m/>
    <m/>
    <m/>
    <n v="6000"/>
    <n v="6000"/>
    <m/>
    <n v="6000"/>
    <m/>
    <m/>
    <m/>
    <m/>
    <x v="224"/>
    <m/>
    <m/>
    <m/>
    <n v="18000"/>
    <m/>
    <s v=""/>
    <s v="NO"/>
    <s v=""/>
    <m/>
    <n v="7500"/>
  </r>
  <r>
    <x v="926"/>
    <s v="4111"/>
    <s v="Gerencia de Recursos Humanos y Cultura"/>
    <s v="Desarrollo del Talento"/>
    <s v="Desarrollo Profesional"/>
    <s v="4111"/>
    <s v="Gerencia de Recursos Humanos y Cultura"/>
    <s v="Desarrollo del Talento"/>
    <s v="Desarrollo Profesional"/>
    <x v="643"/>
    <s v="servicios"/>
    <s v="Alta"/>
    <s v="CONSULTORÍAS"/>
    <s v="NO"/>
    <x v="0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1"/>
    <x v="0"/>
    <s v=""/>
    <m/>
    <x v="87"/>
    <s v="CONSULTORÍAS OTRAS"/>
    <n v="10000"/>
    <n v="10000"/>
    <n v="10000"/>
    <n v="10000"/>
    <n v="10000"/>
    <n v="10000"/>
    <n v="10000"/>
    <n v="10000"/>
    <n v="10000"/>
    <n v="10000"/>
    <n v="10000"/>
    <n v="10000"/>
    <x v="135"/>
    <m/>
    <m/>
    <m/>
    <n v="120000"/>
    <m/>
    <s v=""/>
    <s v="NO"/>
    <s v=""/>
    <m/>
    <n v="7500"/>
  </r>
  <r>
    <x v="927"/>
    <s v="4112"/>
    <s v="Gerencia de Recursos Humanos y Cultura"/>
    <s v="Desarrollo del Talento"/>
    <s v="Cultura Organizacional"/>
    <s v="4112"/>
    <s v="Gerencia de Recursos Humanos y Cultura"/>
    <s v="Desarrollo del Talento"/>
    <s v="Cultura Organizacional"/>
    <x v="658"/>
    <s v="servicios"/>
    <s v="Alta"/>
    <s v="VIÁTICOS"/>
    <s v="NO"/>
    <x v="2"/>
    <s v="OEI 8: Optimizar la eficiencia de los procesos"/>
    <s v="Contratación"/>
    <s v="No Significativa"/>
    <s v="SI"/>
    <x v="0"/>
    <s v="6"/>
    <x v="68"/>
    <d v="2023-06-30T00:00:00"/>
    <s v="Edhit Cecilia Segura Cayetano"/>
    <s v="957 349 520"/>
    <s v="SI"/>
    <s v="Asignado"/>
    <s v=""/>
    <x v="0"/>
    <s v=""/>
    <m/>
    <x v="8"/>
    <s v="VIÁTICOS REPUBLICA"/>
    <n v="700"/>
    <n v="700"/>
    <n v="700"/>
    <n v="700"/>
    <n v="700"/>
    <n v="700"/>
    <m/>
    <m/>
    <m/>
    <m/>
    <m/>
    <m/>
    <x v="633"/>
    <m/>
    <m/>
    <m/>
    <n v="4200"/>
    <m/>
    <s v=""/>
    <s v="NO"/>
    <s v=""/>
    <m/>
    <n v="7500"/>
  </r>
  <r>
    <x v="928"/>
    <s v="4112"/>
    <s v="Gerencia de Recursos Humanos y Cultura"/>
    <s v="Desarrollo del Talento"/>
    <s v="Cultura Organizacional"/>
    <s v="4112"/>
    <s v="Gerencia de Recursos Humanos y Cultura"/>
    <s v="Desarrollo del Talento"/>
    <s v="Cultura Organizacional"/>
    <x v="658"/>
    <s v="servicios"/>
    <s v="Alta"/>
    <s v="OTROS GASTOS"/>
    <s v="NO"/>
    <x v="2"/>
    <s v="OEI 8: Optimizar la eficiencia de los procesos"/>
    <s v="Contratación"/>
    <s v="No Significativa"/>
    <s v="SI"/>
    <x v="0"/>
    <s v="6"/>
    <x v="14"/>
    <d v="2023-06-30T00:00:00"/>
    <s v="Edhit Cecilia Segura Cayetano"/>
    <s v="957 349 520"/>
    <s v="SI"/>
    <s v="Asignado"/>
    <s v="1"/>
    <x v="0"/>
    <s v=""/>
    <m/>
    <x v="9"/>
    <s v="MOVILIDAD SERVICIO LOCAL"/>
    <n v="200"/>
    <n v="200"/>
    <n v="200"/>
    <n v="200"/>
    <n v="200"/>
    <n v="200"/>
    <m/>
    <m/>
    <m/>
    <m/>
    <m/>
    <m/>
    <x v="99"/>
    <m/>
    <m/>
    <m/>
    <n v="1200"/>
    <m/>
    <s v=""/>
    <s v="NO"/>
    <s v=""/>
    <m/>
    <n v="7500"/>
  </r>
  <r>
    <x v="929"/>
    <s v="4112"/>
    <s v="Gerencia de Recursos Humanos y Cultura"/>
    <s v="Desarrollo del Talento"/>
    <s v="Cultura Organizacional"/>
    <s v="4112"/>
    <s v="Gerencia de Recursos Humanos y Cultura"/>
    <s v="Desarrollo del Talento"/>
    <s v="Cultura Organizacional"/>
    <x v="659"/>
    <s v="servicios"/>
    <s v="Alta"/>
    <s v="OTROS GASTOS DE PERSONAL"/>
    <s v="NO"/>
    <x v="2"/>
    <s v="OEI 8: Optimizar la eficiencia de los procesos"/>
    <s v="Contratación"/>
    <s v="No Significativa"/>
    <s v="NO"/>
    <x v="2"/>
    <s v="2"/>
    <x v="0"/>
    <d v="2023-06-30T00:00:00"/>
    <s v="Edhit Cecilia Segura Cayetano"/>
    <s v="957 349 520"/>
    <s v="SI"/>
    <s v="Asignado"/>
    <s v="1"/>
    <x v="0"/>
    <s v=""/>
    <m/>
    <x v="163"/>
    <s v="ACTIVIDAD SECCION CULTURA ORGANIZACIONAL"/>
    <m/>
    <n v="30000"/>
    <m/>
    <m/>
    <m/>
    <n v="30000"/>
    <m/>
    <m/>
    <m/>
    <m/>
    <m/>
    <m/>
    <x v="200"/>
    <m/>
    <m/>
    <m/>
    <n v="60000"/>
    <m/>
    <s v=""/>
    <s v="NO"/>
    <s v=""/>
    <m/>
    <n v="7500"/>
  </r>
  <r>
    <x v="930"/>
    <s v="4112"/>
    <s v="Gerencia de Recursos Humanos y Cultura"/>
    <s v="Desarrollo del Talento"/>
    <s v="Cultura Organizacional"/>
    <s v="4112"/>
    <s v="Gerencia de Recursos Humanos y Cultura"/>
    <s v="Desarrollo del Talento"/>
    <s v="Cultura Organizacional"/>
    <x v="660"/>
    <s v="servicios"/>
    <s v="Alta"/>
    <s v="Actividades de Cultura Organizacional "/>
    <s v="NO"/>
    <x v="0"/>
    <s v="OEI 8: Optimizar la eficiencia de los procesos"/>
    <s v="Contratación"/>
    <s v="No Significativa"/>
    <s v="NO"/>
    <x v="4"/>
    <s v="6"/>
    <x v="4"/>
    <d v="2023-09-30T00:00:00"/>
    <s v="Edhit Cecilia Segura Cayetano"/>
    <s v="957 349 520"/>
    <s v="SI"/>
    <s v="Asignado"/>
    <s v="1"/>
    <x v="0"/>
    <s v=""/>
    <m/>
    <x v="164"/>
    <s v="ACTIVIDAD SECCION CULTURA ORGANIZACIONAL"/>
    <m/>
    <m/>
    <m/>
    <n v="30000"/>
    <n v="30000"/>
    <n v="30000"/>
    <n v="30000"/>
    <n v="30000"/>
    <n v="30000"/>
    <m/>
    <m/>
    <m/>
    <x v="356"/>
    <m/>
    <m/>
    <m/>
    <n v="180000"/>
    <m/>
    <s v=""/>
    <s v="NO"/>
    <s v=""/>
    <m/>
    <n v="7500"/>
  </r>
  <r>
    <x v="931"/>
    <s v="4112"/>
    <s v="Gerencia de Recursos Humanos y Cultura"/>
    <s v="Desarrollo del Talento"/>
    <s v="Cultura Organizacional"/>
    <s v="4112"/>
    <s v="Gerencia de Recursos Humanos y Cultura"/>
    <s v="Desarrollo del Talento"/>
    <s v="Cultura Organizacional"/>
    <x v="658"/>
    <s v="servicios"/>
    <s v="Alta"/>
    <s v="PASAJES REPUBLICA "/>
    <s v="NO"/>
    <x v="2"/>
    <s v="OEI 11: Mejorar el clima laboral"/>
    <s v="Contratación"/>
    <s v="No Significativa"/>
    <s v="SI"/>
    <x v="0"/>
    <s v="6"/>
    <x v="3"/>
    <d v="2023-06-30T00:00:00"/>
    <s v="Edhit Cecilia Segura Cayetano"/>
    <s v="957 349 520"/>
    <s v="SI"/>
    <s v="Asignado"/>
    <s v=""/>
    <x v="0"/>
    <s v=""/>
    <m/>
    <x v="7"/>
    <s v="PASAJES REPUBLICA "/>
    <n v="1430"/>
    <n v="1430"/>
    <n v="1430"/>
    <n v="1430"/>
    <n v="1430"/>
    <n v="1430"/>
    <m/>
    <m/>
    <m/>
    <m/>
    <m/>
    <m/>
    <x v="666"/>
    <m/>
    <m/>
    <m/>
    <n v="8580"/>
    <m/>
    <s v=""/>
    <s v="NO"/>
    <s v=""/>
    <m/>
    <n v="7500"/>
  </r>
  <r>
    <x v="932"/>
    <s v="4112"/>
    <s v="Gerencia de Recursos Humanos y Cultura"/>
    <s v="Desarrollo del Talento"/>
    <s v="Cultura Organizacional"/>
    <s v="4112"/>
    <s v="Gerencia de Recursos Humanos y Cultura"/>
    <s v="Desarrollo del Talento"/>
    <s v="Cultura Organizacional"/>
    <x v="661"/>
    <s v="servicios"/>
    <s v="Alta"/>
    <s v="CONSULTORÍAS"/>
    <s v="NO"/>
    <x v="2"/>
    <s v="OEI 8: Optimizar la eficiencia de los procesos"/>
    <s v="Contratación"/>
    <s v="No Significativa"/>
    <s v="SI"/>
    <x v="10"/>
    <s v="1"/>
    <x v="56"/>
    <d v="2023-10-31T00:00:00"/>
    <s v="Edhit Cecilia Segura Cayetano"/>
    <s v="957 349 520"/>
    <s v="SI"/>
    <s v="Asignado"/>
    <s v="1"/>
    <x v="0"/>
    <s v=""/>
    <m/>
    <x v="87"/>
    <s v="CONSULTORÍAS OTRAS"/>
    <m/>
    <m/>
    <m/>
    <m/>
    <m/>
    <m/>
    <m/>
    <m/>
    <m/>
    <n v="35000"/>
    <m/>
    <m/>
    <x v="20"/>
    <m/>
    <m/>
    <m/>
    <n v="35000"/>
    <m/>
    <s v=""/>
    <s v="NO"/>
    <s v=""/>
    <m/>
    <n v="7500"/>
  </r>
  <r>
    <x v="933"/>
    <s v="4112"/>
    <s v="Gerencia de Recursos Humanos y Cultura"/>
    <s v="Desarrollo del Talento"/>
    <s v="Cultura Organizacional"/>
    <s v="4112"/>
    <s v="Gerencia de Recursos Humanos y Cultura"/>
    <s v="Desarrollo del Talento"/>
    <s v="Cultura Organizacional"/>
    <x v="662"/>
    <s v="servicios"/>
    <s v="Alta"/>
    <s v="OTROS SERVICIOS"/>
    <s v="NO"/>
    <x v="2"/>
    <s v="OEI 8: Optimizar la eficiencia de los procesos"/>
    <s v="Contratación"/>
    <s v="No Significativa"/>
    <s v="SI"/>
    <x v="5"/>
    <s v="9"/>
    <x v="12"/>
    <d v="2023-11-30T00:00:00"/>
    <s v="Edhit Cecilia Segura Cayetano"/>
    <s v="957 349 520"/>
    <s v="SI"/>
    <s v="Asignado"/>
    <s v=""/>
    <x v="0"/>
    <s v=""/>
    <m/>
    <x v="50"/>
    <s v="OTROS SERVICIOS"/>
    <m/>
    <m/>
    <n v="8000"/>
    <m/>
    <n v="8000"/>
    <m/>
    <m/>
    <n v="8000"/>
    <m/>
    <m/>
    <n v="8000"/>
    <m/>
    <x v="381"/>
    <m/>
    <m/>
    <m/>
    <n v="32000"/>
    <m/>
    <s v=""/>
    <s v="NO"/>
    <s v=""/>
    <m/>
    <n v="7500"/>
  </r>
  <r>
    <x v="934"/>
    <s v="4112"/>
    <s v="Gerencia de Recursos Humanos y Cultura"/>
    <s v="Desarrollo del Talento"/>
    <s v="Cultura Organizacional"/>
    <s v="4112"/>
    <s v="Gerencia de Recursos Humanos y Cultura"/>
    <s v="Desarrollo del Talento"/>
    <s v="Cultura Organizacional"/>
    <x v="663"/>
    <s v="servicios"/>
    <s v="Alta"/>
    <s v="OTROS SERVICIOS"/>
    <s v="NO"/>
    <x v="2"/>
    <s v="OEI 8: Optimizar la eficiencia de los procesos"/>
    <s v="Contratación"/>
    <s v="No Significativa"/>
    <s v="NO"/>
    <x v="2"/>
    <s v="1"/>
    <x v="0"/>
    <d v="2023-02-28T00:00:00"/>
    <s v="Edhit Cecilia Segura Cayetano"/>
    <s v="957 349 520"/>
    <s v="SI"/>
    <s v="Asignado"/>
    <s v=""/>
    <x v="0"/>
    <s v=""/>
    <m/>
    <x v="50"/>
    <s v="OTROS SERVICIOS"/>
    <m/>
    <n v="34500"/>
    <m/>
    <m/>
    <m/>
    <m/>
    <m/>
    <m/>
    <m/>
    <m/>
    <m/>
    <m/>
    <x v="667"/>
    <m/>
    <m/>
    <m/>
    <n v="34500"/>
    <m/>
    <s v=""/>
    <s v="NO"/>
    <s v=""/>
    <m/>
    <n v="7500"/>
  </r>
  <r>
    <x v="935"/>
    <s v="4112"/>
    <s v="Gerencia de Recursos Humanos y Cultura"/>
    <s v="Desarrollo del Talento"/>
    <s v="Cultura Organizacional"/>
    <s v="4112"/>
    <s v="Gerencia de Recursos Humanos y Cultura"/>
    <s v="Desarrollo del Talento"/>
    <s v="Cultura Organizacional"/>
    <x v="664"/>
    <s v="servicios"/>
    <s v="Alta"/>
    <s v="OTROS SERVICIOS"/>
    <s v="NO"/>
    <x v="2"/>
    <s v="OEI 8: Optimizar la eficiencia de los procesos"/>
    <s v="Contratación"/>
    <s v="No Significativa"/>
    <s v="SI"/>
    <x v="2"/>
    <s v="1"/>
    <x v="0"/>
    <d v="2023-02-28T00:00:00"/>
    <s v="Edhit Cecilia Segura Cayetano"/>
    <s v="957 349 520"/>
    <s v="SI"/>
    <s v="Asignado"/>
    <s v="01"/>
    <x v="0"/>
    <s v=""/>
    <m/>
    <x v="50"/>
    <s v="OTROS SERVICIOS"/>
    <m/>
    <n v="50000"/>
    <m/>
    <m/>
    <m/>
    <m/>
    <m/>
    <m/>
    <m/>
    <m/>
    <m/>
    <m/>
    <x v="202"/>
    <m/>
    <m/>
    <m/>
    <n v="50000"/>
    <m/>
    <s v=""/>
    <s v="NO"/>
    <s v=""/>
    <m/>
    <n v="7500"/>
  </r>
  <r>
    <x v="936"/>
    <s v="4112"/>
    <s v="Gerencia de Recursos Humanos y Cultura"/>
    <s v="Desarrollo del Talento"/>
    <s v="Cultura Organizacional"/>
    <s v="4112"/>
    <s v="Gerencia de Recursos Humanos y Cultura"/>
    <s v="Desarrollo del Talento"/>
    <s v="Cultura Organizacional"/>
    <x v="665"/>
    <s v="servicios"/>
    <s v="Alta"/>
    <s v="OTROS SERVICIOS"/>
    <s v="NO"/>
    <x v="0"/>
    <s v="OEI 8: Optimizar la eficiencia de los procesos"/>
    <s v="Contratación"/>
    <s v="No Significativa"/>
    <s v="SI"/>
    <x v="4"/>
    <s v="1"/>
    <x v="4"/>
    <d v="2023-04-30T00:00:00"/>
    <s v="Edhit Cecilia Segura Cayetano"/>
    <s v="957 349 520"/>
    <s v="SI"/>
    <s v="Asignado"/>
    <s v=""/>
    <x v="0"/>
    <s v=""/>
    <m/>
    <x v="50"/>
    <s v="OTROS SERVICIOS"/>
    <m/>
    <m/>
    <m/>
    <n v="110000"/>
    <m/>
    <m/>
    <m/>
    <m/>
    <m/>
    <m/>
    <m/>
    <m/>
    <x v="619"/>
    <m/>
    <m/>
    <m/>
    <n v="110000"/>
    <m/>
    <s v=""/>
    <s v="NO"/>
    <s v=""/>
    <m/>
    <n v="7500"/>
  </r>
  <r>
    <x v="937"/>
    <s v="4112"/>
    <s v="Gerencia de Recursos Humanos y Cultura"/>
    <s v="Desarrollo del Talento"/>
    <s v="Cultura Organizacional"/>
    <s v="4112"/>
    <s v="Gerencia de Recursos Humanos y Cultura"/>
    <s v="Desarrollo del Talento"/>
    <s v="Cultura Organizacional"/>
    <x v="336"/>
    <s v="servicios"/>
    <s v="Alta"/>
    <s v="OTROS SERVICIOS"/>
    <s v="NO"/>
    <x v="2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"/>
    <x v="0"/>
    <s v=""/>
    <m/>
    <x v="79"/>
    <s v="OTROS SERVICIOS - LOCADORES DE SERVICIOS (SNP)"/>
    <n v="6000"/>
    <n v="6000"/>
    <n v="6000"/>
    <n v="6000"/>
    <n v="6000"/>
    <n v="6000"/>
    <n v="6000"/>
    <n v="6000"/>
    <n v="6000"/>
    <n v="6000"/>
    <n v="6000"/>
    <n v="6000"/>
    <x v="644"/>
    <m/>
    <m/>
    <m/>
    <n v="72000"/>
    <m/>
    <s v=""/>
    <s v="NO"/>
    <s v=""/>
    <m/>
    <n v="7500"/>
  </r>
  <r>
    <x v="938"/>
    <s v="4113"/>
    <s v="Gerencia de Recursos Humanos y Cultura"/>
    <s v="Desarrollo del Talento"/>
    <s v="Asistencia y Bienestar"/>
    <s v="4113"/>
    <s v="Gerencia de Recursos Humanos y Cultura"/>
    <s v="Desarrollo del Talento"/>
    <s v="Asistencia y Bienestar"/>
    <x v="666"/>
    <s v="Bienes"/>
    <s v="Alta"/>
    <s v="UNIFORMES"/>
    <s v="NO"/>
    <x v="0"/>
    <s v="OEI 11: Mejorar el clima laboral"/>
    <s v="Contratación"/>
    <s v="Significativa"/>
    <s v="SI"/>
    <x v="4"/>
    <s v="3"/>
    <x v="24"/>
    <d v="2023-08-30T00:00:00"/>
    <s v="Edhit Cecilia Segura Cayetano"/>
    <s v="957 349 520"/>
    <s v="SI"/>
    <s v="Asignado"/>
    <s v="01"/>
    <x v="0"/>
    <s v=""/>
    <m/>
    <x v="165"/>
    <s v="UNIFORMES POR CONVENIO"/>
    <m/>
    <m/>
    <m/>
    <m/>
    <n v="2266833"/>
    <n v="2266833"/>
    <n v="2266833"/>
    <n v="0"/>
    <m/>
    <m/>
    <m/>
    <m/>
    <x v="668"/>
    <m/>
    <m/>
    <m/>
    <n v="6800499"/>
    <m/>
    <s v=""/>
    <s v="NO"/>
    <s v=""/>
    <m/>
    <n v="7500"/>
  </r>
  <r>
    <x v="939"/>
    <s v="4113"/>
    <s v="Gerencia de Recursos Humanos y Cultura"/>
    <s v="Desarrollo del Talento"/>
    <s v="Asistencia y Bienestar"/>
    <s v="4113"/>
    <s v="Gerencia de Recursos Humanos y Cultura"/>
    <s v="Desarrollo del Talento"/>
    <s v="Asistencia y Bienestar"/>
    <x v="667"/>
    <s v="servicios"/>
    <s v="Alta"/>
    <s v="ASISTENCIA MEDICA"/>
    <s v="NO"/>
    <x v="0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1"/>
    <x v="0"/>
    <s v=""/>
    <m/>
    <x v="162"/>
    <s v="ASISTENCIA MEDICA"/>
    <n v="6600"/>
    <n v="6600"/>
    <n v="6600"/>
    <n v="6600"/>
    <n v="6600"/>
    <n v="6600"/>
    <n v="6600"/>
    <n v="6600"/>
    <n v="6600"/>
    <n v="10000"/>
    <n v="10000"/>
    <n v="10000"/>
    <x v="669"/>
    <m/>
    <m/>
    <m/>
    <n v="89400"/>
    <m/>
    <s v=""/>
    <s v="NO"/>
    <s v=""/>
    <m/>
    <n v="7500"/>
  </r>
  <r>
    <x v="940"/>
    <s v="4113"/>
    <s v="Gerencia de Recursos Humanos y Cultura"/>
    <s v="Desarrollo del Talento"/>
    <s v="Asistencia y Bienestar"/>
    <s v="4113"/>
    <s v="Gerencia de Recursos Humanos y Cultura"/>
    <s v="Desarrollo del Talento"/>
    <s v="Asistencia y Bienestar"/>
    <x v="668"/>
    <s v="servicios"/>
    <s v="Alta"/>
    <s v="ASISTENCIA MEDICA"/>
    <s v="NO"/>
    <x v="0"/>
    <s v="OEI 8: Optimizar la eficiencia de los procesos"/>
    <s v="Contratación"/>
    <s v="Significativa"/>
    <s v="SI"/>
    <x v="0"/>
    <s v="12"/>
    <x v="14"/>
    <d v="2023-12-31T00:00:00"/>
    <s v="Edhit Cecilia Segura Cayetano"/>
    <s v="957 349 520"/>
    <s v="SI"/>
    <s v="Asignado"/>
    <s v=""/>
    <x v="0"/>
    <s v=""/>
    <m/>
    <x v="162"/>
    <s v="ASISTENCIA MEDICA"/>
    <n v="37648"/>
    <n v="37648"/>
    <n v="37648"/>
    <n v="37648"/>
    <n v="37648"/>
    <n v="37648"/>
    <n v="37648"/>
    <n v="37648"/>
    <n v="37648"/>
    <n v="37648"/>
    <n v="37648"/>
    <n v="37650"/>
    <x v="670"/>
    <m/>
    <m/>
    <m/>
    <n v="451778"/>
    <m/>
    <s v=""/>
    <s v="NO"/>
    <s v=""/>
    <m/>
    <n v="7500"/>
  </r>
  <r>
    <x v="941"/>
    <s v="4113"/>
    <s v="Gerencia de Recursos Humanos y Cultura"/>
    <s v="Desarrollo del Talento"/>
    <s v="Asistencia y Bienestar"/>
    <s v="4113"/>
    <s v="Gerencia de Recursos Humanos y Cultura"/>
    <s v="Desarrollo del Talento"/>
    <s v="Asistencia y Bienestar"/>
    <x v="669"/>
    <s v="Bienes"/>
    <s v="Moderada"/>
    <s v="Actividades de Bienestar Laboral "/>
    <s v="NO"/>
    <x v="2"/>
    <s v="OEI 8: Optimizar la eficiencia de los procesos"/>
    <s v="Contratación"/>
    <s v="No Significativa"/>
    <s v="SI"/>
    <x v="0"/>
    <s v="12"/>
    <x v="14"/>
    <d v="2023-12-31T00:00:00"/>
    <s v="Edhit Cecilia Segura Cayetano"/>
    <s v="957 349 520"/>
    <s v="SI"/>
    <s v="Asignado"/>
    <s v=""/>
    <x v="0"/>
    <s v=""/>
    <m/>
    <x v="166"/>
    <s v="ACTIVIDADES DE BIENESTAR LABORAL"/>
    <n v="2450"/>
    <n v="2450"/>
    <n v="2450"/>
    <n v="2450"/>
    <n v="2450"/>
    <n v="2450"/>
    <n v="2450"/>
    <n v="2450"/>
    <n v="2450"/>
    <n v="2450"/>
    <n v="2450"/>
    <n v="2450"/>
    <x v="671"/>
    <m/>
    <m/>
    <m/>
    <n v="29400"/>
    <m/>
    <s v=""/>
    <s v="NO"/>
    <s v=""/>
    <m/>
    <n v="7500"/>
  </r>
  <r>
    <x v="942"/>
    <s v="4113"/>
    <s v="Gerencia de Recursos Humanos y Cultura"/>
    <s v="Desarrollo del Talento"/>
    <s v="Asistencia y Bienestar"/>
    <s v="4113"/>
    <s v="Gerencia de Recursos Humanos y Cultura"/>
    <s v="Desarrollo del Talento"/>
    <s v="Asistencia y Bienestar"/>
    <x v="670"/>
    <s v="servicios"/>
    <s v="Alta"/>
    <s v="Actividades de Bienestar Laboral "/>
    <s v="NO"/>
    <x v="2"/>
    <s v="OEI 11: Mejorar el clima laboral"/>
    <s v="Contratación"/>
    <s v="No Significativa"/>
    <s v="SI"/>
    <x v="0"/>
    <s v="1"/>
    <x v="14"/>
    <d v="2023-01-30T00:00:00"/>
    <s v="Edhit Cecilia Segura Cayetano"/>
    <s v="957 349 520"/>
    <s v="SI"/>
    <s v="Asignado"/>
    <s v=""/>
    <x v="0"/>
    <s v=""/>
    <m/>
    <x v="166"/>
    <s v="ACTIVIDADES DE BIENESTAR LABORAL"/>
    <n v="60000"/>
    <m/>
    <m/>
    <m/>
    <m/>
    <m/>
    <m/>
    <m/>
    <m/>
    <m/>
    <m/>
    <m/>
    <x v="200"/>
    <m/>
    <m/>
    <m/>
    <n v="60000"/>
    <m/>
    <s v=""/>
    <s v="NO"/>
    <s v=""/>
    <m/>
    <n v="7500"/>
  </r>
  <r>
    <x v="943"/>
    <s v="4113"/>
    <s v="Gerencia de Recursos Humanos y Cultura"/>
    <s v="Desarrollo del Talento"/>
    <s v="Asistencia y Bienestar"/>
    <s v="4113"/>
    <s v="Gerencia de Recursos Humanos y Cultura"/>
    <s v="Desarrollo del Talento"/>
    <s v="Asistencia y Bienestar"/>
    <x v="671"/>
    <s v="servicios"/>
    <s v="Alta"/>
    <s v="Actividades de Bienestar Laboral "/>
    <s v="NO"/>
    <x v="0"/>
    <s v="OEI 11: Mejorar el clima laboral"/>
    <s v="Contratación"/>
    <s v="No Significativa"/>
    <s v="SI"/>
    <x v="0"/>
    <s v="12"/>
    <x v="14"/>
    <d v="2023-12-31T00:00:00"/>
    <s v="Edhit Cecilia Segura Cayetano"/>
    <s v="957 349 520"/>
    <s v="SI"/>
    <s v="Asignado"/>
    <s v=""/>
    <x v="0"/>
    <s v=""/>
    <m/>
    <x v="166"/>
    <s v="ACTIVIDADES DE BIENESTAR LABORAL"/>
    <n v="30791"/>
    <n v="30791"/>
    <n v="30791"/>
    <n v="30791"/>
    <n v="30791"/>
    <n v="30791"/>
    <n v="30791"/>
    <n v="30791"/>
    <n v="30791"/>
    <n v="30791"/>
    <n v="30791"/>
    <n v="30794"/>
    <x v="672"/>
    <m/>
    <m/>
    <m/>
    <n v="369495"/>
    <m/>
    <s v=""/>
    <s v="NO"/>
    <s v=""/>
    <m/>
    <n v="7500"/>
  </r>
  <r>
    <x v="944"/>
    <s v="4113"/>
    <s v="Gerencia de Recursos Humanos y Cultura"/>
    <s v="Desarrollo del Talento"/>
    <s v="Asistencia y Bienestar"/>
    <s v="4113"/>
    <s v="Gerencia de Recursos Humanos y Cultura"/>
    <s v="Desarrollo del Talento"/>
    <s v="Asistencia y Bienestar"/>
    <x v="672"/>
    <s v="servicios"/>
    <s v="Alta"/>
    <s v="DIVERSOS"/>
    <s v="NO"/>
    <x v="2"/>
    <s v="OEI 8: Optimizar la eficiencia de los procesos"/>
    <s v="Contratación"/>
    <s v="No Significativa"/>
    <s v="SI"/>
    <x v="5"/>
    <s v="1"/>
    <x v="12"/>
    <d v="2023-03-31T00:00:00"/>
    <s v="Edhit Cecilia Segura Cayetano"/>
    <s v="957 349 520"/>
    <s v="SI"/>
    <s v="Asignado"/>
    <s v=""/>
    <x v="0"/>
    <s v=""/>
    <m/>
    <x v="158"/>
    <s v="DIVERSOS"/>
    <m/>
    <m/>
    <n v="5991"/>
    <m/>
    <m/>
    <m/>
    <m/>
    <m/>
    <m/>
    <m/>
    <m/>
    <m/>
    <x v="673"/>
    <m/>
    <m/>
    <m/>
    <n v="5991"/>
    <m/>
    <s v=""/>
    <s v="NO"/>
    <s v=""/>
    <m/>
    <n v="7500"/>
  </r>
  <r>
    <x v="945"/>
    <s v="4113"/>
    <s v="Gerencia de Recursos Humanos y Cultura"/>
    <s v="Desarrollo del Talento"/>
    <s v="Asistencia y Bienestar"/>
    <s v="4113"/>
    <s v="Gerencia de Recursos Humanos y Cultura"/>
    <s v="Desarrollo del Talento"/>
    <s v="Asistencia y Bienestar"/>
    <x v="673"/>
    <s v="Bienes"/>
    <s v="Moderada"/>
    <s v="DIVERSOS"/>
    <s v="NO"/>
    <x v="2"/>
    <s v="OEI 11: Mejorar el clima laboral"/>
    <s v="Contratación"/>
    <s v="No Significativa"/>
    <s v="NO"/>
    <x v="0"/>
    <s v="1"/>
    <x v="14"/>
    <d v="2023-01-30T00:00:00"/>
    <s v="Edhit Cecilia Segura Cayetano"/>
    <s v="957 349 520"/>
    <s v="SI"/>
    <s v="Asignado"/>
    <s v=""/>
    <x v="0"/>
    <s v=""/>
    <m/>
    <x v="158"/>
    <s v="DIVERSOS"/>
    <n v="11620"/>
    <m/>
    <m/>
    <m/>
    <m/>
    <m/>
    <m/>
    <m/>
    <m/>
    <m/>
    <m/>
    <m/>
    <x v="674"/>
    <m/>
    <m/>
    <m/>
    <n v="11620"/>
    <m/>
    <s v=""/>
    <s v="NO"/>
    <s v=""/>
    <m/>
    <n v="7500"/>
  </r>
  <r>
    <x v="946"/>
    <s v="4113"/>
    <s v="Gerencia de Recursos Humanos y Cultura"/>
    <s v="Desarrollo del Talento"/>
    <s v="Asistencia y Bienestar"/>
    <s v="4113"/>
    <s v="Gerencia de Recursos Humanos y Cultura"/>
    <s v="Desarrollo del Talento"/>
    <s v="Asistencia y Bienestar"/>
    <x v="674"/>
    <s v="Bienes"/>
    <s v="Alta"/>
    <s v="DIVERSOS"/>
    <s v="NO"/>
    <x v="0"/>
    <s v="OEI 11: Mejorar el clima laboral"/>
    <s v="Contratación"/>
    <s v="No Significativa"/>
    <s v="SI"/>
    <x v="2"/>
    <s v="1"/>
    <x v="0"/>
    <d v="2023-02-28T00:00:00"/>
    <s v="Edhit Cecilia Segura Cayetano"/>
    <s v="957 349 520"/>
    <s v="SI"/>
    <s v="Asignado"/>
    <s v=""/>
    <x v="0"/>
    <s v=""/>
    <m/>
    <x v="158"/>
    <s v="DIVERSOS"/>
    <m/>
    <n v="120000"/>
    <m/>
    <m/>
    <m/>
    <m/>
    <m/>
    <m/>
    <m/>
    <m/>
    <m/>
    <m/>
    <x v="135"/>
    <m/>
    <m/>
    <m/>
    <n v="120000"/>
    <m/>
    <s v=""/>
    <s v="NO"/>
    <s v=""/>
    <m/>
    <n v="7500"/>
  </r>
  <r>
    <x v="947"/>
    <s v="4113"/>
    <s v="Gerencia de Recursos Humanos y Cultura"/>
    <s v="Desarrollo del Talento"/>
    <s v="Asistencia y Bienestar"/>
    <s v="4113"/>
    <s v="Gerencia de Recursos Humanos y Cultura"/>
    <s v="Desarrollo del Talento"/>
    <s v="Asistencia y Bienestar"/>
    <x v="675"/>
    <s v="Bienes"/>
    <s v="Alta"/>
    <s v="DIVERSOS"/>
    <s v="NO"/>
    <x v="0"/>
    <s v="OEI 11: Mejorar el clima laboral"/>
    <s v="Contratación"/>
    <s v="No Significativa"/>
    <s v="SI"/>
    <x v="12"/>
    <s v="1"/>
    <x v="6"/>
    <d v="2023-09-30T00:00:00"/>
    <s v="Edhit Cecilia Segura Cayetano"/>
    <s v="957 349 520"/>
    <s v="SI"/>
    <s v="Asignado"/>
    <s v=""/>
    <x v="0"/>
    <s v=""/>
    <m/>
    <x v="158"/>
    <s v="DIVERSOS"/>
    <m/>
    <m/>
    <m/>
    <m/>
    <m/>
    <m/>
    <m/>
    <m/>
    <n v="139240"/>
    <m/>
    <m/>
    <m/>
    <x v="675"/>
    <m/>
    <m/>
    <m/>
    <n v="139240"/>
    <m/>
    <s v=""/>
    <s v="NO"/>
    <s v=""/>
    <m/>
    <n v="7500"/>
  </r>
  <r>
    <x v="948"/>
    <s v="4110"/>
    <s v="Gerencia de Recursos Humanos y Cultura"/>
    <s v="Desarrollo del Talento"/>
    <s v=""/>
    <s v="4110"/>
    <s v="Gerencia de Recursos Humanos y Cultura"/>
    <s v="Desarrollo del Talento"/>
    <s v=""/>
    <x v="676"/>
    <s v="servicios"/>
    <s v="Alta"/>
    <s v="ALQUILERES"/>
    <s v="NO"/>
    <x v="2"/>
    <s v="OEI 8: Optimizar la eficiencia de los procesos"/>
    <s v="Contratación"/>
    <s v="No Significativa"/>
    <s v="SI"/>
    <x v="2"/>
    <s v="11"/>
    <x v="0"/>
    <d v="2023-12-31T00:00:00"/>
    <s v="Edhit Cecilia Segura Cayetano"/>
    <s v="957 349 520"/>
    <s v="SI"/>
    <s v="Asignado"/>
    <s v=""/>
    <x v="0"/>
    <s v=""/>
    <m/>
    <x v="74"/>
    <s v="ALQUILERES OTRAS CONSTRUCCIONES"/>
    <m/>
    <n v="818"/>
    <n v="818"/>
    <n v="818"/>
    <n v="818"/>
    <n v="818"/>
    <n v="818"/>
    <n v="818"/>
    <n v="818"/>
    <n v="818"/>
    <n v="818"/>
    <n v="820"/>
    <x v="453"/>
    <m/>
    <m/>
    <m/>
    <n v="9000"/>
    <m/>
    <s v=""/>
    <s v="NO"/>
    <s v=""/>
    <m/>
    <n v="7500"/>
  </r>
  <r>
    <x v="949"/>
    <s v="4101"/>
    <s v="Gerencia de Recursos Humanos y Cultura"/>
    <s v=""/>
    <s v="Seguridad y Salud en el Trabajo"/>
    <s v="4101"/>
    <s v="Gerencia de Recursos Humanos y Cultura"/>
    <s v=""/>
    <s v="Seguridad y Salud en el Trabajo"/>
    <x v="677"/>
    <s v="servicios"/>
    <s v="Alta"/>
    <s v="ASISTENCIA MEDICA"/>
    <s v="NO"/>
    <x v="0"/>
    <s v="OEI 8: Optimizar la eficiencia de los procesos"/>
    <s v="Contratación"/>
    <s v="Significativa"/>
    <s v="SI"/>
    <x v="2"/>
    <s v="10"/>
    <x v="0"/>
    <d v="2023-12-31T00:00:00"/>
    <s v="Edhit Cecilia Segura Cayetano"/>
    <s v="957 349 520"/>
    <s v="SI"/>
    <s v="No Asignado"/>
    <s v=""/>
    <x v="0"/>
    <s v=""/>
    <m/>
    <x v="162"/>
    <s v="ASISTENCIA MEDICA"/>
    <m/>
    <m/>
    <m/>
    <m/>
    <m/>
    <m/>
    <m/>
    <m/>
    <m/>
    <m/>
    <m/>
    <m/>
    <x v="111"/>
    <m/>
    <m/>
    <n v="550000"/>
    <n v="550000"/>
    <m/>
    <s v=""/>
    <s v="NO"/>
    <s v=""/>
    <m/>
    <n v="7500"/>
  </r>
  <r>
    <x v="950"/>
    <s v="4101"/>
    <s v="Gerencia de Recursos Humanos y Cultura"/>
    <s v=""/>
    <s v="Seguridad y Salud en el Trabajo"/>
    <s v="4101"/>
    <s v="Gerencia de Recursos Humanos y Cultura"/>
    <s v=""/>
    <s v="Seguridad y Salud en el Trabajo"/>
    <x v="655"/>
    <s v="servicios"/>
    <s v="Alta"/>
    <s v="OTROS SERVICIOS"/>
    <s v="NO"/>
    <x v="0"/>
    <s v="OEI 8: Optimizar la eficiencia de los procesos"/>
    <s v="Contratación"/>
    <s v="No Significativa"/>
    <s v="SI"/>
    <x v="5"/>
    <s v="36"/>
    <x v="69"/>
    <d v="2016-12-31T00:00:00"/>
    <s v="Edhit Cecilia Segura Cayetano"/>
    <s v="957 349 520"/>
    <s v="SI"/>
    <s v="No Asignado"/>
    <s v=""/>
    <x v="0"/>
    <s v=""/>
    <m/>
    <x v="50"/>
    <s v="OTROS SERVICIOS"/>
    <m/>
    <m/>
    <m/>
    <m/>
    <m/>
    <m/>
    <m/>
    <m/>
    <m/>
    <m/>
    <m/>
    <m/>
    <x v="111"/>
    <n v="1000000"/>
    <n v="600000"/>
    <n v="1600000"/>
    <n v="3200000"/>
    <m/>
    <s v=""/>
    <s v="NO"/>
    <s v=""/>
    <m/>
    <n v="7500"/>
  </r>
  <r>
    <x v="951"/>
    <s v="4101"/>
    <s v="Gerencia de Recursos Humanos y Cultura"/>
    <s v=""/>
    <s v="Seguridad y Salud en el Trabajo"/>
    <s v="4101"/>
    <s v="Gerencia de Recursos Humanos y Cultura"/>
    <s v=""/>
    <s v="Seguridad y Salud en el Trabajo"/>
    <x v="651"/>
    <s v="servicios"/>
    <s v="Alta"/>
    <s v="OTRO SERVICIOS"/>
    <s v="NO"/>
    <x v="2"/>
    <s v="OEI 8: Optimizar la eficiencia de los procesos"/>
    <s v="Contratación"/>
    <s v="No Significativa"/>
    <s v="SI"/>
    <x v="0"/>
    <s v="36"/>
    <x v="70"/>
    <d v="2026-12-31T00:00:00"/>
    <s v="Edhit Cecilia Segura Cayetano"/>
    <s v="957 349 520"/>
    <s v="SI"/>
    <s v="No Asignado"/>
    <s v=""/>
    <x v="0"/>
    <s v=""/>
    <m/>
    <x v="50"/>
    <s v="OTROS SERVICIOS"/>
    <m/>
    <m/>
    <m/>
    <m/>
    <m/>
    <m/>
    <m/>
    <m/>
    <m/>
    <m/>
    <m/>
    <m/>
    <x v="111"/>
    <n v="5000"/>
    <n v="5000"/>
    <n v="5000"/>
    <n v="15000"/>
    <m/>
    <s v=""/>
    <s v="NO"/>
    <s v=""/>
    <m/>
    <n v="7500"/>
  </r>
  <r>
    <x v="952"/>
    <s v="7500"/>
    <s v="Gerencia de Recursos Humanos y Cultura"/>
    <m/>
    <m/>
    <s v="7500"/>
    <s v="Gerencia de Recursos Humanos y Cultura"/>
    <m/>
    <m/>
    <x v="678"/>
    <s v="servicios"/>
    <m/>
    <s v="Seguro Médico Familiar"/>
    <m/>
    <x v="1"/>
    <m/>
    <m/>
    <m/>
    <s v="SI"/>
    <x v="1"/>
    <m/>
    <x v="1"/>
    <m/>
    <s v="Edhit Cecilia Segura Cayetano"/>
    <s v="957 349 520"/>
    <s v="SI"/>
    <m/>
    <m/>
    <x v="3"/>
    <m/>
    <m/>
    <x v="167"/>
    <s v="SEGURO - MEDICO FAMILIAR (PAM)"/>
    <n v="1400000"/>
    <n v="1400000"/>
    <n v="1400000"/>
    <n v="1400000"/>
    <n v="1400000"/>
    <n v="1400000"/>
    <n v="1400000"/>
    <n v="1400000"/>
    <n v="1400000"/>
    <n v="1400000"/>
    <n v="1400000"/>
    <n v="7417939"/>
    <x v="676"/>
    <m/>
    <m/>
    <m/>
    <n v="22817939"/>
    <m/>
    <s v=""/>
    <m/>
    <m/>
    <s v="x"/>
    <n v="7500"/>
  </r>
  <r>
    <x v="953"/>
    <s v="7500"/>
    <s v="Gerencia de Recursos Humanos y Cultura"/>
    <m/>
    <m/>
    <s v="7500"/>
    <s v="Gerencia de Recursos Humanos y Cultura"/>
    <m/>
    <m/>
    <x v="679"/>
    <m/>
    <m/>
    <s v="Fondo de Empleados DS. 487 Art. 16 Inc."/>
    <m/>
    <x v="1"/>
    <m/>
    <m/>
    <m/>
    <s v="SI"/>
    <x v="1"/>
    <m/>
    <x v="1"/>
    <m/>
    <s v="Edhit Cecilia Segura Cayetano"/>
    <s v="957 349 520"/>
    <s v="SI"/>
    <m/>
    <m/>
    <x v="3"/>
    <m/>
    <m/>
    <x v="168"/>
    <s v="FONDO DE EMPLEADOS DS 487-85 ART 16 INC"/>
    <n v="1326593"/>
    <n v="1326593"/>
    <n v="1326593"/>
    <n v="1326593"/>
    <n v="1326593"/>
    <n v="1326593"/>
    <n v="1326593"/>
    <n v="1326593"/>
    <n v="1326593"/>
    <n v="1326593"/>
    <n v="1602017"/>
    <n v="1602017"/>
    <x v="677"/>
    <m/>
    <m/>
    <m/>
    <n v="16469964"/>
    <m/>
    <s v=""/>
    <m/>
    <m/>
    <s v="x"/>
    <n v="7500"/>
  </r>
  <r>
    <x v="954"/>
    <s v="7500"/>
    <s v="Gerencia de Recursos Humanos y Cultura"/>
    <m/>
    <m/>
    <s v="7500"/>
    <s v="Gerencia de Recursos Humanos y Cultura"/>
    <m/>
    <m/>
    <x v="680"/>
    <s v="servicios"/>
    <m/>
    <s v="Capacitación laboral juvenil "/>
    <m/>
    <x v="1"/>
    <m/>
    <m/>
    <m/>
    <s v="SI"/>
    <x v="1"/>
    <m/>
    <x v="1"/>
    <m/>
    <s v="Edhit Cecilia Segura Cayetano"/>
    <s v="957 349 520"/>
    <s v="SI"/>
    <m/>
    <m/>
    <x v="3"/>
    <m/>
    <m/>
    <x v="169"/>
    <s v="PRACTICAS PRE-PROFESIONALES"/>
    <n v="505278"/>
    <n v="505278"/>
    <n v="505278"/>
    <n v="505278"/>
    <n v="505278"/>
    <n v="505278"/>
    <n v="505278"/>
    <n v="505278"/>
    <n v="505278"/>
    <n v="505278"/>
    <n v="505278"/>
    <n v="505272"/>
    <x v="678"/>
    <m/>
    <m/>
    <m/>
    <n v="6063330"/>
    <m/>
    <s v=""/>
    <m/>
    <m/>
    <s v="x"/>
    <n v="7500"/>
  </r>
  <r>
    <x v="955"/>
    <s v="7500"/>
    <s v="Gerencia de Recursos Humanos y Cultura"/>
    <m/>
    <m/>
    <s v="7500"/>
    <s v="Gerencia de Recursos Humanos y Cultura"/>
    <m/>
    <m/>
    <x v="681"/>
    <m/>
    <m/>
    <s v="Fondo de Empleados - Programa Navidad 2021"/>
    <m/>
    <x v="1"/>
    <m/>
    <m/>
    <m/>
    <s v="SI"/>
    <x v="1"/>
    <m/>
    <x v="1"/>
    <m/>
    <s v="Edhit Cecilia Segura Cayetano"/>
    <s v="957 349 520"/>
    <s v="SI"/>
    <m/>
    <m/>
    <x v="3"/>
    <m/>
    <m/>
    <x v="168"/>
    <s v="FONDO DE EMPLEADOS DS 487-85 ART 16 INC"/>
    <m/>
    <m/>
    <m/>
    <m/>
    <m/>
    <m/>
    <m/>
    <n v="0"/>
    <m/>
    <m/>
    <m/>
    <n v="4200000"/>
    <x v="679"/>
    <m/>
    <m/>
    <m/>
    <n v="4200000"/>
    <m/>
    <s v=""/>
    <m/>
    <m/>
    <s v="x"/>
    <n v="7500"/>
  </r>
  <r>
    <x v="956"/>
    <s v="7500"/>
    <s v="Gerencia de Recursos Humanos y Cultura"/>
    <m/>
    <m/>
    <s v="7500"/>
    <s v="Gerencia de Recursos Humanos y Cultura"/>
    <m/>
    <m/>
    <x v="682"/>
    <s v="servicios"/>
    <m/>
    <s v="Seguro de Vida y  Accidentes de Trabajo"/>
    <m/>
    <x v="1"/>
    <m/>
    <m/>
    <m/>
    <s v="SI"/>
    <x v="1"/>
    <m/>
    <x v="1"/>
    <m/>
    <s v="Edhit Cecilia Segura Cayetano"/>
    <s v="957 349 520"/>
    <s v="SI"/>
    <m/>
    <m/>
    <x v="3"/>
    <m/>
    <m/>
    <x v="170"/>
    <s v="SEGURO DE VIDA Y ACCIDENTES DE TRABAJO"/>
    <n v="294364"/>
    <n v="294364"/>
    <n v="294364"/>
    <n v="294364"/>
    <n v="294364"/>
    <n v="294364"/>
    <n v="294364"/>
    <n v="294364"/>
    <n v="294364"/>
    <n v="294364"/>
    <n v="387924"/>
    <n v="387924"/>
    <x v="680"/>
    <m/>
    <m/>
    <m/>
    <n v="3719488"/>
    <m/>
    <s v=""/>
    <m/>
    <m/>
    <s v="x"/>
    <n v="7500"/>
  </r>
  <r>
    <x v="957"/>
    <s v="7500"/>
    <s v="Gerencia de Recursos Humanos y Cultura"/>
    <m/>
    <m/>
    <s v="7500"/>
    <s v="Gerencia de Recursos Humanos y Cultura"/>
    <m/>
    <m/>
    <x v="683"/>
    <s v="servicios"/>
    <m/>
    <s v="Prácticas Pre Profesionales"/>
    <m/>
    <x v="1"/>
    <m/>
    <m/>
    <m/>
    <s v="SI"/>
    <x v="1"/>
    <m/>
    <x v="1"/>
    <m/>
    <s v="Edhit Cecilia Segura Cayetano"/>
    <s v="957 349 520"/>
    <s v="SI"/>
    <m/>
    <m/>
    <x v="3"/>
    <m/>
    <m/>
    <x v="169"/>
    <s v="PRACTICAS PRE-PROFESIONALES"/>
    <n v="283728"/>
    <n v="283728"/>
    <n v="283728"/>
    <n v="283728"/>
    <n v="283728"/>
    <n v="283728"/>
    <n v="283728"/>
    <n v="283728"/>
    <n v="283728"/>
    <n v="283728"/>
    <n v="283728"/>
    <n v="283722"/>
    <x v="681"/>
    <m/>
    <m/>
    <m/>
    <n v="3404730"/>
    <m/>
    <s v=""/>
    <m/>
    <m/>
    <s v="x"/>
    <n v="7500"/>
  </r>
  <r>
    <x v="958"/>
    <s v="7500"/>
    <s v="Gerencia de Recursos Humanos y Cultura"/>
    <m/>
    <m/>
    <s v="7500"/>
    <s v="Gerencia de Recursos Humanos y Cultura"/>
    <m/>
    <m/>
    <x v="684"/>
    <s v="servicios"/>
    <m/>
    <s v="FOLA (Seguro Practicantes)"/>
    <m/>
    <x v="1"/>
    <m/>
    <m/>
    <m/>
    <s v="SI"/>
    <x v="1"/>
    <m/>
    <x v="1"/>
    <m/>
    <s v="Edhit Cecilia Segura Cayetano"/>
    <s v="957 349 520"/>
    <s v="SI"/>
    <m/>
    <m/>
    <x v="3"/>
    <m/>
    <m/>
    <x v="171"/>
    <s v="SEGURO - VARIOS"/>
    <n v="175000"/>
    <n v="175000"/>
    <n v="175000"/>
    <n v="175000"/>
    <n v="175000"/>
    <n v="175000"/>
    <n v="175000"/>
    <n v="175000"/>
    <n v="175000"/>
    <n v="175000"/>
    <n v="175000"/>
    <n v="175000"/>
    <x v="682"/>
    <m/>
    <m/>
    <m/>
    <n v="2100000"/>
    <m/>
    <s v=""/>
    <m/>
    <m/>
    <s v="x"/>
    <n v="7500"/>
  </r>
  <r>
    <x v="959"/>
    <s v="7500"/>
    <s v="Gerencia de Recursos Humanos y Cultura"/>
    <m/>
    <m/>
    <s v="7500"/>
    <s v="Gerencia de Recursos Humanos y Cultura"/>
    <m/>
    <m/>
    <x v="685"/>
    <s v="servicios"/>
    <m/>
    <s v="Seguro de accidentes personales general"/>
    <m/>
    <x v="1"/>
    <m/>
    <m/>
    <m/>
    <s v="SI"/>
    <x v="1"/>
    <m/>
    <x v="1"/>
    <m/>
    <s v="Edhit Cecilia Segura Cayetano"/>
    <s v="957 349 520"/>
    <s v="SI"/>
    <m/>
    <m/>
    <x v="3"/>
    <m/>
    <m/>
    <x v="171"/>
    <s v="SEGURO - VARIOS"/>
    <n v="20000"/>
    <n v="20000"/>
    <n v="20000"/>
    <n v="20000"/>
    <n v="20000"/>
    <n v="20000"/>
    <n v="20000"/>
    <n v="20000"/>
    <n v="20000"/>
    <n v="20000"/>
    <n v="20000"/>
    <n v="20000"/>
    <x v="524"/>
    <m/>
    <m/>
    <m/>
    <n v="240000"/>
    <m/>
    <s v=""/>
    <m/>
    <m/>
    <s v="x"/>
    <n v="7500"/>
  </r>
  <r>
    <x v="960"/>
    <s v="7500"/>
    <s v="Gerencia de Recursos Humanos y Cultura"/>
    <m/>
    <m/>
    <s v="7500"/>
    <s v="Gerencia de Recursos Humanos y Cultura"/>
    <m/>
    <m/>
    <x v="686"/>
    <s v="servicios"/>
    <m/>
    <s v="Sepelio y Luto"/>
    <m/>
    <x v="1"/>
    <m/>
    <m/>
    <m/>
    <s v="SI"/>
    <x v="1"/>
    <m/>
    <x v="1"/>
    <m/>
    <s v="Edhit Cecilia Segura Cayetano"/>
    <s v="957 349 520"/>
    <s v="SI"/>
    <m/>
    <m/>
    <x v="3"/>
    <m/>
    <m/>
    <x v="172"/>
    <s v="SEPELIO Y LUTO"/>
    <n v="13100"/>
    <n v="13100"/>
    <n v="13100"/>
    <n v="13100"/>
    <n v="13100"/>
    <n v="13100"/>
    <n v="13100"/>
    <n v="13100"/>
    <n v="13100"/>
    <n v="13100"/>
    <n v="13100"/>
    <n v="13100"/>
    <x v="683"/>
    <m/>
    <m/>
    <m/>
    <n v="157200"/>
    <m/>
    <s v=""/>
    <m/>
    <m/>
    <s v="x"/>
    <n v="7500"/>
  </r>
  <r>
    <x v="961"/>
    <s v="7500"/>
    <s v="Gerencia de Recursos Humanos y Cultura"/>
    <m/>
    <m/>
    <s v="7500"/>
    <s v="Gerencia de Recursos Humanos y Cultura"/>
    <m/>
    <m/>
    <x v="687"/>
    <s v="servicios"/>
    <m/>
    <s v="Seguro de accidentes personales por comisión de servicios"/>
    <m/>
    <x v="1"/>
    <m/>
    <m/>
    <m/>
    <s v="SI"/>
    <x v="1"/>
    <m/>
    <x v="1"/>
    <m/>
    <s v="Edhit Cecilia Segura Cayetano"/>
    <s v="957 349 520"/>
    <s v="SI"/>
    <m/>
    <m/>
    <x v="3"/>
    <m/>
    <m/>
    <x v="171"/>
    <s v="SEGURO - VARIOS"/>
    <n v="6000"/>
    <n v="6000"/>
    <n v="6000"/>
    <n v="6000"/>
    <n v="6000"/>
    <n v="6000"/>
    <n v="6000"/>
    <n v="6000"/>
    <n v="6000"/>
    <n v="6000"/>
    <n v="6000"/>
    <n v="6000"/>
    <x v="644"/>
    <m/>
    <m/>
    <m/>
    <n v="72000"/>
    <m/>
    <s v=""/>
    <m/>
    <m/>
    <s v="x"/>
    <n v="7500"/>
  </r>
  <r>
    <x v="962"/>
    <s v="7500"/>
    <s v="Gerencia de Recursos Humanos y Cultura"/>
    <m/>
    <m/>
    <s v="7500"/>
    <s v="Gerencia de Recursos Humanos y Cultura"/>
    <m/>
    <m/>
    <x v="688"/>
    <s v="servicios"/>
    <m/>
    <s v="Seguro Complementario de Trabajo de Riesgo (SCTR), para personal de planta y locadores de servicio (Div. Gestión de Tecnología de Información)"/>
    <m/>
    <x v="1"/>
    <m/>
    <m/>
    <m/>
    <s v="SI"/>
    <x v="1"/>
    <m/>
    <x v="1"/>
    <m/>
    <s v="Edhit Cecilia Segura Cayetano"/>
    <s v="957 349 520"/>
    <s v="SI"/>
    <m/>
    <m/>
    <x v="3"/>
    <m/>
    <m/>
    <x v="171"/>
    <s v="SEGURO - VARIOS"/>
    <n v="5000"/>
    <n v="5000"/>
    <n v="5000"/>
    <n v="5000"/>
    <n v="5000"/>
    <n v="5000"/>
    <n v="5000"/>
    <n v="5000"/>
    <n v="5000"/>
    <n v="5000"/>
    <n v="5000"/>
    <n v="5000"/>
    <x v="200"/>
    <m/>
    <m/>
    <m/>
    <n v="60000"/>
    <m/>
    <s v=""/>
    <m/>
    <m/>
    <s v="x"/>
    <n v="7500"/>
  </r>
  <r>
    <x v="963"/>
    <s v="2530"/>
    <s v="Gerencia de Tecnologías de Información"/>
    <s v="Oficina de Seguridad Informática"/>
    <s v=""/>
    <s v="2530"/>
    <s v="Gerencia de Tecnologías de Información"/>
    <s v="Oficina de Seguridad Informática"/>
    <s v=""/>
    <x v="689"/>
    <s v="Bienes"/>
    <s v="Muy Alta"/>
    <s v="PP :Equipos, Licencias e Implementaciòn"/>
    <s v="SI"/>
    <x v="2"/>
    <s v="OEI 10: Garantizar la estabilidad operativa"/>
    <s v="Contratación"/>
    <s v="Significativa"/>
    <s v="SI"/>
    <x v="7"/>
    <s v="40"/>
    <x v="55"/>
    <d v="2026-05-14T00:00:00"/>
    <s v="Jessica Roxana Camacho Medina"/>
    <s v="920 420 991"/>
    <s v="SI"/>
    <s v="Asignado"/>
    <s v=""/>
    <x v="0"/>
    <s v=""/>
    <m/>
    <x v="2"/>
    <s v="MAQ. IMPRESORAS, PC Y OTROS ACCESORIOS"/>
    <m/>
    <m/>
    <m/>
    <n v="29108760"/>
    <m/>
    <m/>
    <m/>
    <m/>
    <m/>
    <m/>
    <m/>
    <m/>
    <x v="684"/>
    <m/>
    <m/>
    <m/>
    <n v="29108760"/>
    <n v="1"/>
    <n v="29108760"/>
    <s v="NO"/>
    <s v="Convocatoria y buena pro estimada dic 2022"/>
    <m/>
    <n v="8300"/>
  </r>
  <r>
    <x v="964"/>
    <s v="2530"/>
    <s v="Gerencia de Tecnologías de Información"/>
    <m/>
    <m/>
    <m/>
    <m/>
    <m/>
    <m/>
    <x v="689"/>
    <m/>
    <m/>
    <s v="PA: Servicio de Correlacionador de Eventos"/>
    <m/>
    <x v="1"/>
    <m/>
    <m/>
    <m/>
    <m/>
    <x v="1"/>
    <m/>
    <x v="1"/>
    <m/>
    <m/>
    <m/>
    <s v="SI"/>
    <s v="Asignado"/>
    <s v=""/>
    <x v="3"/>
    <s v=""/>
    <m/>
    <x v="96"/>
    <s v="PROCESO TRANSFORMACIÓN DIGITAL"/>
    <m/>
    <m/>
    <m/>
    <m/>
    <m/>
    <m/>
    <m/>
    <n v="528180"/>
    <m/>
    <m/>
    <m/>
    <n v="528180"/>
    <x v="685"/>
    <n v="2112719"/>
    <n v="2112719"/>
    <n v="1056359"/>
    <n v="6338157"/>
    <n v="1"/>
    <n v="6338157"/>
    <m/>
    <s v="El importe correspondiente a gasto de capital considera IGV, los importes de la prestacion accesoria no consideran IGV"/>
    <m/>
    <n v="8300"/>
  </r>
  <r>
    <x v="964"/>
    <s v="2530"/>
    <s v="Gerencia de Tecnologías de Información"/>
    <m/>
    <m/>
    <m/>
    <m/>
    <m/>
    <m/>
    <x v="689"/>
    <m/>
    <m/>
    <s v="PA:Mantenimiento Preventivo"/>
    <m/>
    <x v="1"/>
    <m/>
    <m/>
    <m/>
    <m/>
    <x v="1"/>
    <m/>
    <x v="1"/>
    <m/>
    <m/>
    <m/>
    <s v="SI"/>
    <s v="Asignado"/>
    <s v=""/>
    <x v="0"/>
    <s v=""/>
    <m/>
    <x v="96"/>
    <s v="PROCESO TRANSFORMACIÓN DIGITAL"/>
    <m/>
    <m/>
    <m/>
    <m/>
    <m/>
    <m/>
    <m/>
    <m/>
    <m/>
    <m/>
    <n v="129626"/>
    <m/>
    <x v="686"/>
    <n v="259251"/>
    <n v="259251"/>
    <n v="129626"/>
    <n v="777754"/>
    <n v="1"/>
    <n v="777754"/>
    <m/>
    <s v="El importe correspondiente a gasto de capital considera IGV, los importes de la prestacion accesoria no consideran IGV"/>
    <m/>
    <n v="8300"/>
  </r>
  <r>
    <x v="965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690"/>
    <s v="Bienes"/>
    <s v="Muy Alta"/>
    <s v="PP:Switches lan para red de agencias"/>
    <s v="NO"/>
    <x v="2"/>
    <s v="OEI 10: Garantizar la estabilidad operativa"/>
    <s v="Contratación"/>
    <s v="Significativa"/>
    <s v="SI"/>
    <x v="0"/>
    <s v="47 "/>
    <x v="55"/>
    <d v="2026-12-14T00:00:00"/>
    <s v="Jessica Roxana Camacho Medina"/>
    <s v="920 420 991"/>
    <s v="SI"/>
    <s v="Asignado"/>
    <s v=""/>
    <x v="0"/>
    <s v=""/>
    <m/>
    <x v="2"/>
    <s v="MAQ. IMPRESORAS, PC Y OTROS ACCESORIOS"/>
    <m/>
    <m/>
    <m/>
    <m/>
    <m/>
    <m/>
    <m/>
    <m/>
    <m/>
    <n v="27000000"/>
    <m/>
    <m/>
    <x v="687"/>
    <m/>
    <m/>
    <m/>
    <n v="27000000"/>
    <n v="1"/>
    <n v="27000000"/>
    <s v="NO"/>
    <s v="Convocatoria y buena pro estimada para el dic 2022 y enero 2023; se precisa que se esta considerando bienes de capital con IGV y Gasto corriente sin IGV"/>
    <m/>
    <n v="8300"/>
  </r>
  <r>
    <x v="965"/>
    <s v="2574"/>
    <s v="Gerencia de Tecnologías de Información"/>
    <m/>
    <m/>
    <m/>
    <m/>
    <m/>
    <m/>
    <x v="690"/>
    <m/>
    <m/>
    <s v="PA: Mantenimiento y soporte técnico "/>
    <m/>
    <x v="1"/>
    <m/>
    <m/>
    <m/>
    <m/>
    <x v="1"/>
    <m/>
    <x v="1"/>
    <m/>
    <m/>
    <m/>
    <s v="SI"/>
    <s v="Asignado"/>
    <s v=""/>
    <x v="0"/>
    <s v=""/>
    <m/>
    <x v="173"/>
    <s v="REPARACION Y MANTENIMIENTO EQUIPO INFORMÁTICO"/>
    <m/>
    <m/>
    <m/>
    <m/>
    <m/>
    <m/>
    <m/>
    <m/>
    <m/>
    <m/>
    <m/>
    <n v="141243"/>
    <x v="688"/>
    <n v="847458"/>
    <n v="847458"/>
    <n v="706215"/>
    <n v="2542374"/>
    <n v="1"/>
    <n v="2542374"/>
    <m/>
    <m/>
    <m/>
    <n v="8300"/>
  </r>
  <r>
    <x v="966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691"/>
    <s v="Bienes"/>
    <s v="Muy Alta"/>
    <s v="PP: Ampliación granja servidores para virtualización"/>
    <s v="NO"/>
    <x v="2"/>
    <s v="OEI 10: Garantizar la estabilidad operativa"/>
    <s v="Contratación"/>
    <s v="Significativa"/>
    <s v="NO"/>
    <x v="10"/>
    <s v="36"/>
    <x v="71"/>
    <d v="2026-04-14T00:00:00"/>
    <s v="Jessica Roxana Camacho Medina"/>
    <s v="920 420 991"/>
    <s v="SI"/>
    <s v="Asignado"/>
    <s v=""/>
    <x v="0"/>
    <s v=""/>
    <m/>
    <x v="2"/>
    <s v="MAQ. IMPRESORAS, PC Y OTROS ACCESORIOS"/>
    <m/>
    <m/>
    <n v="4050000"/>
    <m/>
    <m/>
    <m/>
    <m/>
    <m/>
    <m/>
    <m/>
    <m/>
    <m/>
    <x v="689"/>
    <m/>
    <m/>
    <m/>
    <n v="4050000"/>
    <n v="1"/>
    <n v="4050000"/>
    <s v="NO"/>
    <s v="Mes previsto de convocatoria octubre 2022. El importe correspondiente a gasto de capital considera IGV, los importes de la prestacion accesoria no consideran IGV"/>
    <m/>
    <n v="8300"/>
  </r>
  <r>
    <x v="966"/>
    <s v="2574"/>
    <s v="Gerencia de Tecnologías de Información"/>
    <m/>
    <m/>
    <m/>
    <m/>
    <m/>
    <m/>
    <x v="691"/>
    <m/>
    <m/>
    <s v="PA: MANTENIMIENTO Y SOPORTE DE SOFTWARE"/>
    <m/>
    <x v="1"/>
    <m/>
    <m/>
    <m/>
    <m/>
    <x v="1"/>
    <m/>
    <x v="1"/>
    <m/>
    <m/>
    <m/>
    <s v="SI"/>
    <s v="Asignado"/>
    <s v=""/>
    <x v="0"/>
    <s v=""/>
    <m/>
    <x v="90"/>
    <s v="MANTENIMIENTO Y SOPORTE DE SOFTWARE"/>
    <m/>
    <m/>
    <m/>
    <m/>
    <m/>
    <n v="42373"/>
    <m/>
    <m/>
    <n v="42373"/>
    <m/>
    <m/>
    <n v="42373"/>
    <x v="690"/>
    <n v="127119"/>
    <n v="127119"/>
    <m/>
    <n v="381357"/>
    <n v="1"/>
    <n v="381357"/>
    <m/>
    <m/>
    <m/>
    <n v="8300"/>
  </r>
  <r>
    <x v="967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692"/>
    <s v="Bienes"/>
    <s v="Muy Alta"/>
    <s v="PP: Adquisición sistema sincronización para Equipamiento Redes Comunicaciones"/>
    <s v="NO"/>
    <x v="2"/>
    <s v="OEI 10: Garantizar la estabilidad operativa"/>
    <s v="Contratación"/>
    <s v="No Significativa"/>
    <s v="SI"/>
    <x v="2"/>
    <s v="36"/>
    <x v="72"/>
    <d v="2026-04-14T00:00:00"/>
    <s v="Jessica Roxana Camacho Medina"/>
    <s v="920 420 991"/>
    <s v="SI"/>
    <s v="Asignado"/>
    <s v=""/>
    <x v="0"/>
    <s v=""/>
    <m/>
    <x v="2"/>
    <s v="MAQ. IMPRESORAS, PC Y OTROS ACCESORIOS"/>
    <m/>
    <m/>
    <m/>
    <m/>
    <n v="540000"/>
    <m/>
    <m/>
    <m/>
    <m/>
    <m/>
    <m/>
    <m/>
    <x v="523"/>
    <m/>
    <m/>
    <m/>
    <n v="540000"/>
    <n v="1"/>
    <n v="540000"/>
    <s v="NO"/>
    <s v=""/>
    <m/>
    <n v="8300"/>
  </r>
  <r>
    <x v="967"/>
    <s v="2574"/>
    <s v="Gerencia de Tecnologías de Información"/>
    <s v="Producción"/>
    <m/>
    <m/>
    <m/>
    <m/>
    <m/>
    <x v="692"/>
    <m/>
    <m/>
    <s v="PA: Soporte y Mantenimiento"/>
    <m/>
    <x v="1"/>
    <m/>
    <m/>
    <m/>
    <m/>
    <x v="1"/>
    <m/>
    <x v="1"/>
    <m/>
    <m/>
    <m/>
    <s v="SI"/>
    <s v="Asignado"/>
    <m/>
    <x v="0"/>
    <m/>
    <m/>
    <x v="173"/>
    <s v="REPARACION Y MANTENIMIENTO EQUIPO INFORMÁTICO"/>
    <m/>
    <m/>
    <m/>
    <m/>
    <m/>
    <m/>
    <m/>
    <m/>
    <m/>
    <m/>
    <m/>
    <n v="8475"/>
    <x v="691"/>
    <n v="16950"/>
    <n v="16950"/>
    <n v="8475"/>
    <n v="50850"/>
    <n v="1"/>
    <n v="50850"/>
    <m/>
    <s v="El importe correspondiente a gasto de capital considera IGV, los importes de la prestacion accesoria no consideran IGV"/>
    <m/>
    <n v="8300"/>
  </r>
  <r>
    <x v="968"/>
    <s v="2572"/>
    <s v="Gerencia de Tecnologías de Información"/>
    <s v="Producción"/>
    <s v="Atención a Usuario"/>
    <s v="2572"/>
    <s v="Gerencia de Tecnologías de Información"/>
    <s v="Producción"/>
    <s v="Atención a Usuario"/>
    <x v="693"/>
    <s v="Bienes"/>
    <s v="Muy Alta"/>
    <s v="PP: Reemplazo Programado Perifericos"/>
    <s v="NO"/>
    <x v="2"/>
    <s v="OEI 7: Optimizar la eficiencia financiera"/>
    <s v="Contratación"/>
    <s v="No Significativa"/>
    <s v="SI"/>
    <x v="10"/>
    <s v="12"/>
    <x v="14"/>
    <d v="2023-12-30T00:00:00"/>
    <s v="Jessica Roxana Camacho Medina"/>
    <s v="920 420 991"/>
    <s v="SI"/>
    <s v="Asignado"/>
    <s v=""/>
    <x v="0"/>
    <s v=""/>
    <m/>
    <x v="2"/>
    <s v="MAQ. IMPRESORAS, PC Y OTROS ACCESORIOS"/>
    <m/>
    <m/>
    <n v="100500"/>
    <m/>
    <m/>
    <m/>
    <m/>
    <m/>
    <m/>
    <m/>
    <m/>
    <m/>
    <x v="692"/>
    <m/>
    <m/>
    <m/>
    <n v="100500"/>
    <n v="1"/>
    <n v="100500"/>
    <s v="NO"/>
    <s v="Mes previsto de convocatoria octubre 2022"/>
    <m/>
    <n v="8300"/>
  </r>
  <r>
    <x v="969"/>
    <s v="2530"/>
    <s v="Gerencia de Tecnologías de Información"/>
    <s v="Oficina de Seguridad Informática"/>
    <s v=""/>
    <s v="2530"/>
    <s v="Gerencia de Tecnologías de Información"/>
    <s v="Oficina de Seguridad Informática"/>
    <s v=""/>
    <x v="694"/>
    <s v="Bienes"/>
    <s v="Alta"/>
    <s v="PP: Adquisición de IPS"/>
    <s v="NO"/>
    <x v="2"/>
    <s v="OEI 10: Garantizar la estabilidad operativa"/>
    <s v="Contratación"/>
    <s v="No Significativa"/>
    <s v="NO"/>
    <x v="13"/>
    <s v="36"/>
    <x v="4"/>
    <d v="2026-03-31T00:00:00"/>
    <s v="Jessica Roxana Camacho Medina"/>
    <s v="920 420 991"/>
    <s v="SI"/>
    <s v="Asignado"/>
    <s v=""/>
    <x v="0"/>
    <s v=""/>
    <m/>
    <x v="75"/>
    <s v="GASTOS DE SOFTWARE"/>
    <m/>
    <m/>
    <m/>
    <m/>
    <m/>
    <n v="7200000"/>
    <m/>
    <m/>
    <m/>
    <m/>
    <m/>
    <m/>
    <x v="693"/>
    <m/>
    <m/>
    <m/>
    <n v="7200000"/>
    <n v="1"/>
    <n v="7200000"/>
    <s v="NO"/>
    <s v="Mes previsto de convocatoria noviembre 2022. El importe correspondiente a gasto de capital considera IGV, los importes de la prestacion accesoria no consideran IGV"/>
    <m/>
    <n v="8300"/>
  </r>
  <r>
    <x v="969"/>
    <s v="2530"/>
    <s v="Gerencia de Tecnologías de Información"/>
    <m/>
    <m/>
    <m/>
    <m/>
    <m/>
    <m/>
    <x v="694"/>
    <m/>
    <m/>
    <s v="PA: MANTENIMIENTO Y SOPORTE DE SOFTWARE"/>
    <m/>
    <x v="1"/>
    <m/>
    <m/>
    <m/>
    <m/>
    <x v="1"/>
    <m/>
    <x v="1"/>
    <m/>
    <m/>
    <m/>
    <s v="SI"/>
    <s v="Asignado"/>
    <s v=""/>
    <x v="0"/>
    <s v=""/>
    <m/>
    <x v="90"/>
    <s v="MANTENIMIENTO Y SOPORTE DE SOFTWARE"/>
    <m/>
    <m/>
    <m/>
    <m/>
    <m/>
    <m/>
    <n v="18832"/>
    <n v="18832"/>
    <n v="18832"/>
    <n v="18833"/>
    <n v="18833"/>
    <n v="18833"/>
    <x v="694"/>
    <n v="225989"/>
    <n v="225989"/>
    <n v="112995"/>
    <n v="677968"/>
    <n v="1"/>
    <n v="677968"/>
    <m/>
    <s v="El importe correspondiente a gasto de capital considera IGV, los importes de la prestacion accesoria no consideran IGV"/>
    <m/>
    <n v="8300"/>
  </r>
  <r>
    <x v="970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695"/>
    <s v="Bienes"/>
    <s v="Muy Alta"/>
    <s v="PP: Adquisición solución backup entornos virtualizados"/>
    <s v="NO"/>
    <x v="2"/>
    <s v="OEI 10: Garantizar la estabilidad operativa"/>
    <s v="Contratación"/>
    <s v="Significativa"/>
    <s v="SI"/>
    <x v="10"/>
    <s v="48"/>
    <x v="14"/>
    <d v="2026-12-31T00:00:00"/>
    <s v="Jessica Roxana Camacho Medina"/>
    <s v="920 420 991"/>
    <s v="SI"/>
    <s v="Asignado"/>
    <s v=""/>
    <x v="0"/>
    <s v=""/>
    <m/>
    <x v="75"/>
    <s v="GASTOS DE SOFTWARE"/>
    <m/>
    <m/>
    <n v="4400000"/>
    <m/>
    <m/>
    <m/>
    <m/>
    <m/>
    <m/>
    <m/>
    <m/>
    <m/>
    <x v="695"/>
    <m/>
    <m/>
    <m/>
    <n v="4400000"/>
    <n v="1"/>
    <n v="4400000"/>
    <s v="NO"/>
    <s v="Mes previsto de convocatoria octubre 2022. El importe correspondiente a gasto de capital considera IGV, los importes de la prestacion accesoria no consideran IGV"/>
    <m/>
    <n v="8300"/>
  </r>
  <r>
    <x v="970"/>
    <s v="2574"/>
    <s v="Gerencia de Tecnologías de Información"/>
    <m/>
    <m/>
    <m/>
    <m/>
    <m/>
    <m/>
    <x v="695"/>
    <m/>
    <m/>
    <s v="PA: CAPACITACIÓN PERSONAS JURIDICAS"/>
    <m/>
    <x v="1"/>
    <m/>
    <m/>
    <m/>
    <m/>
    <x v="1"/>
    <m/>
    <x v="1"/>
    <m/>
    <m/>
    <m/>
    <s v="SI"/>
    <s v="Asignado"/>
    <s v=""/>
    <x v="0"/>
    <s v=""/>
    <m/>
    <x v="95"/>
    <s v="CAPACITACIÓN PERSONAS JURIDICAS"/>
    <m/>
    <n v="326272"/>
    <m/>
    <m/>
    <m/>
    <m/>
    <m/>
    <m/>
    <m/>
    <m/>
    <m/>
    <m/>
    <x v="696"/>
    <m/>
    <m/>
    <m/>
    <n v="326272"/>
    <m/>
    <s v=""/>
    <m/>
    <s v="El importe correspondiente a gasto de capital considera IGV, los importes de la prestacion accesoria no consideran IGV"/>
    <m/>
    <n v="7500"/>
  </r>
  <r>
    <x v="970"/>
    <s v="2574"/>
    <s v="Gerencia de Tecnologías de Información"/>
    <m/>
    <m/>
    <m/>
    <m/>
    <m/>
    <m/>
    <x v="695"/>
    <m/>
    <m/>
    <s v="PA: MANTENIMIENTO Y SOPORTE DE SOFTWARE"/>
    <m/>
    <x v="1"/>
    <m/>
    <m/>
    <m/>
    <m/>
    <x v="1"/>
    <m/>
    <x v="1"/>
    <m/>
    <m/>
    <m/>
    <s v="SI"/>
    <s v="Asignado"/>
    <s v=""/>
    <x v="0"/>
    <s v=""/>
    <m/>
    <x v="90"/>
    <s v="MANTENIMIENTO Y SOPORTE DE SOFTWARE"/>
    <m/>
    <m/>
    <m/>
    <m/>
    <m/>
    <n v="203919"/>
    <m/>
    <m/>
    <n v="203919"/>
    <m/>
    <m/>
    <n v="203921"/>
    <x v="697"/>
    <n v="815678"/>
    <n v="815678"/>
    <n v="815678"/>
    <n v="3058793"/>
    <m/>
    <s v=""/>
    <m/>
    <s v="El importe correspondiente a gasto de capital considera IGV, los importes de la prestacion accesoria no consideran IGV"/>
    <m/>
    <n v="8300"/>
  </r>
  <r>
    <x v="971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696"/>
    <s v="Bienes"/>
    <s v="Muy Alta"/>
    <s v="PP: Adq software virtual patching para sist. operativos obsoletos"/>
    <s v="NO"/>
    <x v="2"/>
    <s v="OEI 10: Garantizar la estabilidad operativa"/>
    <s v="Contratación"/>
    <s v="Significativa"/>
    <s v="NO"/>
    <x v="10"/>
    <s v="36"/>
    <x v="14"/>
    <d v="2025-12-31T00:00:00"/>
    <s v="Jessica Roxana Camacho Medina"/>
    <s v="920 420 991"/>
    <s v="SI"/>
    <s v="Asignado"/>
    <s v=""/>
    <x v="0"/>
    <s v=""/>
    <m/>
    <x v="75"/>
    <s v="GASTOS DE SOFTWARE"/>
    <m/>
    <m/>
    <n v="2465000"/>
    <m/>
    <m/>
    <m/>
    <m/>
    <m/>
    <m/>
    <m/>
    <m/>
    <m/>
    <x v="698"/>
    <m/>
    <m/>
    <m/>
    <n v="2465000"/>
    <n v="1"/>
    <n v="2465000"/>
    <s v="NO"/>
    <s v="Mes previsto de convocatoria octubre 2022. El importe correspondiente a gasto de capital considera IGV, los importes de la prestacion accesoria no consideran IGV"/>
    <m/>
    <n v="8300"/>
  </r>
  <r>
    <x v="971"/>
    <s v="2574"/>
    <s v="Gerencia de Tecnologías de Información"/>
    <m/>
    <m/>
    <m/>
    <m/>
    <m/>
    <m/>
    <x v="696"/>
    <m/>
    <m/>
    <s v="PA: MANTENIMIENTO Y SOPORTE DE SOFTWARE"/>
    <m/>
    <x v="1"/>
    <m/>
    <m/>
    <m/>
    <m/>
    <x v="1"/>
    <m/>
    <x v="1"/>
    <m/>
    <m/>
    <m/>
    <s v="SI"/>
    <s v="Asignado"/>
    <s v=""/>
    <x v="0"/>
    <s v=""/>
    <m/>
    <x v="90"/>
    <s v="MANTENIMIENTO Y SOPORTE DE SOFTWARE"/>
    <m/>
    <m/>
    <n v="30720"/>
    <m/>
    <m/>
    <n v="30720"/>
    <m/>
    <m/>
    <n v="30721"/>
    <m/>
    <m/>
    <n v="30721"/>
    <x v="699"/>
    <n v="122882"/>
    <n v="122882"/>
    <m/>
    <n v="368646"/>
    <m/>
    <s v=""/>
    <m/>
    <s v="El importe correspondiente a gasto de capital considera IGV, los importes de la prestacion accesoria no consideran IGV"/>
    <m/>
    <n v="8300"/>
  </r>
  <r>
    <x v="971"/>
    <s v="2574"/>
    <s v="Gerencia de Tecnologías de Información"/>
    <m/>
    <m/>
    <m/>
    <m/>
    <m/>
    <m/>
    <x v="696"/>
    <m/>
    <m/>
    <s v="PA: CAPACITACIÓN PERSONAS JURIDICAS"/>
    <m/>
    <x v="1"/>
    <m/>
    <m/>
    <m/>
    <m/>
    <x v="1"/>
    <m/>
    <x v="1"/>
    <m/>
    <m/>
    <m/>
    <s v="SI"/>
    <s v="Asignado"/>
    <s v=""/>
    <x v="0"/>
    <s v=""/>
    <m/>
    <x v="95"/>
    <s v="CAPACITACIÓN PERSONAS JURIDICAS"/>
    <m/>
    <n v="36865"/>
    <m/>
    <m/>
    <m/>
    <m/>
    <m/>
    <m/>
    <m/>
    <m/>
    <m/>
    <m/>
    <x v="700"/>
    <m/>
    <m/>
    <m/>
    <n v="36865"/>
    <m/>
    <s v=""/>
    <m/>
    <s v="El importe correspondiente a gasto de capital considera IGV, los importes de la prestacion accesoria no consideran IGV"/>
    <m/>
    <n v="7500"/>
  </r>
  <r>
    <x v="972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697"/>
    <s v="Bienes"/>
    <s v="Moderada"/>
    <s v="PP: Adq Herramientas Analisis Trafico de los Data Centers"/>
    <s v="NO"/>
    <x v="2"/>
    <s v="OEI 10: Garantizar la estabilidad operativa"/>
    <s v="Contratación"/>
    <s v="No Significativa"/>
    <s v="SI"/>
    <x v="0"/>
    <s v="36"/>
    <x v="4"/>
    <d v="2026-03-31T00:00:00"/>
    <s v="Jessica Roxana Camacho Medina"/>
    <s v="920 420 991"/>
    <s v="SI"/>
    <s v="Asignado"/>
    <s v=""/>
    <x v="0"/>
    <s v=""/>
    <m/>
    <x v="75"/>
    <s v="GASTOS DE SOFTWARE"/>
    <m/>
    <m/>
    <m/>
    <n v="1800000"/>
    <m/>
    <m/>
    <m/>
    <m/>
    <m/>
    <m/>
    <m/>
    <m/>
    <x v="701"/>
    <m/>
    <m/>
    <m/>
    <n v="1800000"/>
    <n v="1"/>
    <n v="1800000"/>
    <s v="NO"/>
    <s v="El importe correspondiente a gasto de capital considera IGV, los importes de la prestacion accesoria no consideran IGV"/>
    <m/>
    <n v="8300"/>
  </r>
  <r>
    <x v="972"/>
    <s v="2574"/>
    <s v="Gerencia de Tecnologías de Información"/>
    <m/>
    <m/>
    <m/>
    <m/>
    <m/>
    <m/>
    <x v="697"/>
    <m/>
    <m/>
    <s v="PA: Mantenimiento"/>
    <m/>
    <x v="1"/>
    <m/>
    <m/>
    <m/>
    <m/>
    <x v="1"/>
    <m/>
    <x v="1"/>
    <m/>
    <m/>
    <m/>
    <s v="SI"/>
    <s v="Asignado"/>
    <s v=""/>
    <x v="0"/>
    <s v=""/>
    <m/>
    <x v="50"/>
    <s v="OTROS SERVICIOS"/>
    <m/>
    <m/>
    <m/>
    <m/>
    <m/>
    <m/>
    <m/>
    <m/>
    <n v="28249"/>
    <m/>
    <m/>
    <n v="14124"/>
    <x v="702"/>
    <n v="56498"/>
    <n v="56498"/>
    <n v="14125"/>
    <n v="169494"/>
    <n v="1"/>
    <n v="169494"/>
    <m/>
    <s v="El importe correspondiente a gasto de capital considera IGV, los importes de la prestacion accesoria no consideran IGV"/>
    <m/>
    <n v="8300"/>
  </r>
  <r>
    <x v="973"/>
    <s v="2530"/>
    <s v="Gerencia de Tecnologías de Información"/>
    <s v="Oficina de Seguridad Informática"/>
    <s v=""/>
    <s v="2530"/>
    <s v="Gerencia de Tecnologías de Información"/>
    <s v="Oficina de Seguridad Informática"/>
    <s v=""/>
    <x v="698"/>
    <s v="Bienes"/>
    <s v="Muy Alta"/>
    <s v="PP: Adq Licencias para Cambio Remoto Claves en Cajeros"/>
    <s v="NO"/>
    <x v="2"/>
    <s v="OEI 5: Masificar el acceso y uso de los canales alternos"/>
    <s v="Contratación"/>
    <s v="No Significativa"/>
    <s v="NO"/>
    <x v="0"/>
    <s v="36"/>
    <x v="4"/>
    <d v="2026-03-31T00:00:00"/>
    <s v="Jessica Roxana Camacho Medina"/>
    <s v="920 420 991"/>
    <s v="SI"/>
    <s v="Asignado"/>
    <s v=""/>
    <x v="0"/>
    <s v=""/>
    <m/>
    <x v="75"/>
    <s v="GASTOS DE SOFTWARE"/>
    <m/>
    <m/>
    <m/>
    <m/>
    <m/>
    <n v="1350000"/>
    <m/>
    <m/>
    <m/>
    <m/>
    <m/>
    <m/>
    <x v="703"/>
    <m/>
    <m/>
    <m/>
    <n v="1350000"/>
    <m/>
    <s v=""/>
    <s v="NO"/>
    <s v="El importe correspondiente a gasto de capital considera IGV, los importes de la prestacion accesoria no consideran IGV"/>
    <m/>
    <n v="8300"/>
  </r>
  <r>
    <x v="973"/>
    <s v="2530"/>
    <s v="Gerencia de Tecnologías de Información"/>
    <m/>
    <m/>
    <m/>
    <m/>
    <m/>
    <m/>
    <x v="698"/>
    <m/>
    <m/>
    <s v="PA: MANTENIMIENTO Y SOPORTE DE SOFTWARE"/>
    <m/>
    <x v="1"/>
    <m/>
    <m/>
    <m/>
    <m/>
    <x v="1"/>
    <m/>
    <x v="1"/>
    <m/>
    <m/>
    <m/>
    <s v="SI"/>
    <s v="Asignado"/>
    <s v=""/>
    <x v="0"/>
    <s v=""/>
    <m/>
    <x v="90"/>
    <s v="MANTENIMIENTO Y SOPORTE DE SOFTWARE"/>
    <m/>
    <m/>
    <m/>
    <m/>
    <m/>
    <m/>
    <n v="3531"/>
    <n v="3531"/>
    <n v="3531"/>
    <n v="3531"/>
    <n v="3531"/>
    <n v="3532"/>
    <x v="704"/>
    <n v="42373"/>
    <n v="42373"/>
    <n v="21187"/>
    <n v="127120"/>
    <m/>
    <m/>
    <m/>
    <s v="El importe correspondiente a gasto de capital considera IGV, los importes de la prestacion accesoria no consideran IGV"/>
    <m/>
    <n v="8300"/>
  </r>
  <r>
    <x v="974"/>
    <s v="2550"/>
    <s v="Gerencia de Tecnologías de Información"/>
    <s v="Arquitectura de TIC"/>
    <s v=""/>
    <s v="2550"/>
    <s v="Gerencia de Tecnologías de Información"/>
    <s v="Arquitectura de TIC"/>
    <s v=""/>
    <x v="699"/>
    <s v="Bienes"/>
    <s v="Moderada"/>
    <s v="PP: Adquisición herramienta para arquitectura empresarial"/>
    <s v="NO"/>
    <x v="2"/>
    <s v="OEI 10: Garantizar la estabilidad operativa"/>
    <s v="Contratación"/>
    <s v="No Significativa"/>
    <s v="SI"/>
    <x v="13"/>
    <s v="24"/>
    <x v="14"/>
    <d v="2024-12-31T00:00:00"/>
    <s v="Jessica Roxana Camacho Medina"/>
    <s v="920 420 991"/>
    <s v="SI"/>
    <s v="Asignado"/>
    <s v=""/>
    <x v="0"/>
    <s v=""/>
    <m/>
    <x v="75"/>
    <s v="GASTOS DE SOFTWARE"/>
    <m/>
    <m/>
    <n v="536777"/>
    <m/>
    <m/>
    <m/>
    <m/>
    <m/>
    <m/>
    <m/>
    <m/>
    <m/>
    <x v="705"/>
    <m/>
    <m/>
    <m/>
    <n v="536777"/>
    <n v="1"/>
    <m/>
    <s v="NO"/>
    <s v="Mes previsto de convocatoria noviembre 2022. El importe correspondiente a gasto de capital considera IGV, los importes de la prestacion accesoria no consideran IGV. CONTRATO EN US$ "/>
    <m/>
    <n v="8300"/>
  </r>
  <r>
    <x v="974"/>
    <s v="2550"/>
    <s v="Gerencia de Tecnologías de Información"/>
    <m/>
    <m/>
    <m/>
    <m/>
    <m/>
    <m/>
    <x v="699"/>
    <m/>
    <m/>
    <s v="PA: MANTENIMIENTO Y SOPORTE DE SOFTWARE"/>
    <m/>
    <x v="1"/>
    <m/>
    <m/>
    <m/>
    <m/>
    <x v="1"/>
    <m/>
    <x v="1"/>
    <m/>
    <m/>
    <m/>
    <s v="SI"/>
    <s v="Asignado"/>
    <s v=""/>
    <x v="0"/>
    <s v=""/>
    <m/>
    <x v="90"/>
    <s v="MANTENIMIENTO Y SOPORTE DE SOFTWARE"/>
    <m/>
    <m/>
    <m/>
    <m/>
    <m/>
    <m/>
    <m/>
    <m/>
    <m/>
    <m/>
    <m/>
    <n v="56863"/>
    <x v="706"/>
    <n v="56863"/>
    <m/>
    <m/>
    <n v="113726"/>
    <m/>
    <s v=""/>
    <m/>
    <m/>
    <m/>
    <n v="8300"/>
  </r>
  <r>
    <x v="975"/>
    <s v="2550"/>
    <s v="Gerencia de Tecnologías de Información"/>
    <s v="Arquitectura de TIC"/>
    <s v=""/>
    <s v="2550"/>
    <s v="Gerencia de Tecnologías de Información"/>
    <s v="Arquitectura de TIC"/>
    <s v=""/>
    <x v="700"/>
    <s v="Bienes"/>
    <s v="Muy Alta"/>
    <s v="PP: Adq Herramienta e implementación APP SCAN - Análisis Vulnerabilidades"/>
    <s v="NO"/>
    <x v="2"/>
    <s v="OEI 10: Garantizar la estabilidad operativa"/>
    <s v="Contratación"/>
    <s v="No Significativa"/>
    <s v="SI"/>
    <x v="10"/>
    <s v="3"/>
    <x v="14"/>
    <d v="2023-03-31T00:00:00"/>
    <s v="Jessica Roxana Camacho Medina"/>
    <s v="920 420 991"/>
    <s v="SI"/>
    <s v="Asignado"/>
    <s v=""/>
    <x v="0"/>
    <s v=""/>
    <m/>
    <x v="75"/>
    <s v="GASTOS DE SOFTWARE"/>
    <m/>
    <m/>
    <n v="150000"/>
    <m/>
    <m/>
    <m/>
    <m/>
    <m/>
    <m/>
    <m/>
    <m/>
    <m/>
    <x v="31"/>
    <m/>
    <m/>
    <m/>
    <n v="150000"/>
    <m/>
    <s v=""/>
    <s v="NO"/>
    <s v="Mes previsto de convocatoria octubre 2022"/>
    <m/>
    <n v="8300"/>
  </r>
  <r>
    <x v="976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701"/>
    <s v="Bienes"/>
    <s v="Muy Alta"/>
    <s v="PP: Adq Licencias SQL Server y Windows Server Datacenter - FONAFE"/>
    <s v="NO"/>
    <x v="2"/>
    <s v="OEI 10: Garantizar la estabilidad operativa"/>
    <s v="Contratación"/>
    <s v="No Significativa"/>
    <s v="NO"/>
    <x v="5"/>
    <s v="12"/>
    <x v="3"/>
    <s v="31/05/20224"/>
    <s v="Jessica Roxana Camacho Medina"/>
    <s v="920 420 991"/>
    <s v="SI"/>
    <s v="Asignado"/>
    <s v=""/>
    <x v="0"/>
    <s v=""/>
    <m/>
    <x v="75"/>
    <s v="GASTOS DE SOFTWARE"/>
    <m/>
    <m/>
    <m/>
    <m/>
    <m/>
    <n v="117000"/>
    <m/>
    <m/>
    <m/>
    <m/>
    <m/>
    <m/>
    <x v="707"/>
    <m/>
    <m/>
    <m/>
    <n v="117000"/>
    <n v="1"/>
    <n v="117000"/>
    <s v="NO"/>
    <s v=""/>
    <m/>
    <n v="8300"/>
  </r>
  <r>
    <x v="977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702"/>
    <s v="Bienes"/>
    <s v="Alta"/>
    <s v="PP: Adq software detector Loops SNA e inventario automatico equiposComunicaciones"/>
    <s v="NO"/>
    <x v="2"/>
    <s v="OEI 10: Garantizar la estabilidad operativa"/>
    <s v="Contratación"/>
    <s v="No Significativa"/>
    <s v="NO"/>
    <x v="0"/>
    <s v="3"/>
    <x v="73"/>
    <d v="2023-06-14T00:00:00"/>
    <s v="Jessica Roxana Camacho Medina"/>
    <s v="920 420 991"/>
    <s v="SI"/>
    <s v="Asignado"/>
    <s v=""/>
    <x v="0"/>
    <s v=""/>
    <m/>
    <x v="75"/>
    <s v="GASTOS DE SOFTWARE"/>
    <m/>
    <m/>
    <n v="35400"/>
    <m/>
    <m/>
    <m/>
    <m/>
    <m/>
    <m/>
    <m/>
    <m/>
    <m/>
    <x v="708"/>
    <m/>
    <m/>
    <m/>
    <n v="35400"/>
    <n v="1"/>
    <n v="35400"/>
    <s v="NO"/>
    <s v=""/>
    <m/>
    <n v="8300"/>
  </r>
  <r>
    <x v="978"/>
    <s v="2550"/>
    <s v="Gerencia de Tecnologías de Información"/>
    <s v="Arquitectura de TIC"/>
    <s v=""/>
    <s v="2550"/>
    <s v="Gerencia de Tecnologías de Información"/>
    <s v="Arquitectura de TIC"/>
    <s v=""/>
    <x v="703"/>
    <s v="Bienes"/>
    <s v="Muy Alta"/>
    <s v="PP: Adquisición Licencias para la Plataforma RPA"/>
    <s v="NO"/>
    <x v="2"/>
    <s v="OEI 10: Garantizar la estabilidad operativa"/>
    <s v="Contratación"/>
    <s v="No Significativa"/>
    <s v="SI"/>
    <x v="8"/>
    <s v="1"/>
    <x v="74"/>
    <d v="2023-06-12T00:00:00"/>
    <s v="Jessica Roxana Camacho Medina"/>
    <s v="920 420 991"/>
    <s v="SI"/>
    <s v="Asignado"/>
    <s v=""/>
    <x v="0"/>
    <s v=""/>
    <m/>
    <x v="75"/>
    <s v="GASTOS DE SOFTWARE"/>
    <m/>
    <m/>
    <m/>
    <m/>
    <m/>
    <n v="35000"/>
    <m/>
    <m/>
    <m/>
    <m/>
    <m/>
    <m/>
    <x v="20"/>
    <m/>
    <m/>
    <m/>
    <n v="35000"/>
    <n v="1"/>
    <m/>
    <s v="NO"/>
    <s v=""/>
    <m/>
    <n v="8300"/>
  </r>
  <r>
    <x v="979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704"/>
    <s v="servicios"/>
    <s v="Muy Alta"/>
    <s v="Licenciamiento, Mantenimiento y Soporte del Software de Administración de Base de Datos y Gestión Z/OS"/>
    <s v="NO"/>
    <x v="0"/>
    <s v="OEI 10: Garantizar la estabilidad operativa"/>
    <s v="Contratación"/>
    <s v="Significativa"/>
    <s v="SI"/>
    <x v="11"/>
    <s v="36"/>
    <x v="14"/>
    <d v="2025-12-31T00:00:00"/>
    <s v="Jessica Roxana Camacho Medina"/>
    <s v="920 420 991"/>
    <s v="SI"/>
    <s v="Asignado"/>
    <s v=""/>
    <x v="1"/>
    <s v="CO 026612-2019"/>
    <d v="2022-12-10T00:00:00"/>
    <x v="90"/>
    <s v="MANTENIMIENTO Y SOPORTE DE SOFTWARE"/>
    <n v="1175858"/>
    <n v="1175858"/>
    <n v="1175858"/>
    <n v="1175858"/>
    <n v="1175858"/>
    <n v="1175858"/>
    <n v="1175858"/>
    <n v="1175858"/>
    <n v="1175858"/>
    <n v="1175858"/>
    <n v="1175858"/>
    <n v="1175858"/>
    <x v="709"/>
    <n v="14110296"/>
    <n v="14110296"/>
    <m/>
    <n v="42330888"/>
    <n v="1"/>
    <n v="42330888"/>
    <s v="NO"/>
    <s v="Proceso convocado agosto 2022 en US$"/>
    <m/>
    <n v="8300"/>
  </r>
  <r>
    <x v="980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705"/>
    <s v="servicios"/>
    <s v="Alta"/>
    <s v="Licencias para Cajeros Automáticos NCR para su integración al Sistema Centralizado de Administración Remota"/>
    <s v="NO"/>
    <x v="2"/>
    <s v="OEI 5: Masificar el acceso y uso de los canales alternos"/>
    <s v="Contratación"/>
    <s v="No Significativa"/>
    <s v="SI"/>
    <x v="9"/>
    <s v="24"/>
    <x v="75"/>
    <d v="2025-07-21T00:00:00"/>
    <s v="Jessica Roxana Camacho Medina"/>
    <s v="920 420 991"/>
    <s v="SI"/>
    <s v="Asignado"/>
    <s v=""/>
    <x v="0"/>
    <s v=""/>
    <m/>
    <x v="90"/>
    <s v="MANTENIMIENTO Y SOPORTE DE SOFTWARE"/>
    <m/>
    <m/>
    <m/>
    <m/>
    <m/>
    <m/>
    <m/>
    <m/>
    <m/>
    <n v="15254"/>
    <m/>
    <n v="10170"/>
    <x v="710"/>
    <n v="61017"/>
    <n v="35594"/>
    <m/>
    <n v="122035"/>
    <n v="1"/>
    <n v="122035"/>
    <m/>
    <s v=""/>
    <m/>
    <n v="8300"/>
  </r>
  <r>
    <x v="981"/>
    <s v="2573"/>
    <s v="Gerencia de Tecnologías de Información"/>
    <s v="Producción"/>
    <s v="Operaciones de la Infraestructura Tecnológica"/>
    <s v="2573"/>
    <s v="Gerencia de Tecnologías de Información"/>
    <s v="Producción"/>
    <s v="Operaciones de la Infraestructura Tecnológica"/>
    <x v="706"/>
    <s v="servicios"/>
    <s v="Muy Alta"/>
    <s v="ITEM 1 Y 2 - Servicio de Mtto. Predictivo, Preventivo y Correctivo de la Infraestructura Física del Centro de Cómputo Alterno San Isidro del BN "/>
    <s v="NO"/>
    <x v="2"/>
    <s v="OEI 10: Garantizar la estabilidad operativa"/>
    <s v="Contratación"/>
    <s v="No Significativa"/>
    <s v="SI"/>
    <x v="11"/>
    <s v="18"/>
    <x v="67"/>
    <s v="31/04/2024"/>
    <s v="Jessica Roxana Camacho Medina"/>
    <s v="920 420 991"/>
    <s v="SI"/>
    <s v="Asignado"/>
    <s v=""/>
    <x v="2"/>
    <s v=""/>
    <m/>
    <x v="173"/>
    <s v="REPARACION Y MANTENIMIENTO EQUIPO INFORMÁTICO"/>
    <m/>
    <m/>
    <n v="636869"/>
    <m/>
    <m/>
    <n v="636869"/>
    <m/>
    <m/>
    <n v="636869"/>
    <m/>
    <m/>
    <n v="636866"/>
    <x v="711"/>
    <n v="255513"/>
    <m/>
    <m/>
    <n v="2802986"/>
    <n v="1"/>
    <n v="2802986"/>
    <s v="NO"/>
    <s v="Proceso en convocatoria agosto 2022"/>
    <m/>
    <n v="8300"/>
  </r>
  <r>
    <x v="982"/>
    <s v="2572"/>
    <s v="Gerencia de Tecnologías de Información"/>
    <s v="Producción"/>
    <s v="Atención a Usuario"/>
    <s v="2572"/>
    <s v="Gerencia de Tecnologías de Información"/>
    <s v="Producción"/>
    <s v="Atención a Usuario"/>
    <x v="707"/>
    <s v="servicios"/>
    <s v="Muy Alta"/>
    <s v="Servicio de mantenimiento correctivo de lectores biométricos para las oficinas del BN a nivel nacional"/>
    <s v="NO"/>
    <x v="2"/>
    <s v="OEI 7: Optimizar la eficiencia financiera"/>
    <s v="Contratación"/>
    <s v="No Significativa"/>
    <s v="NO"/>
    <x v="10"/>
    <s v="18"/>
    <x v="14"/>
    <d v="2024-06-30T00:00:00"/>
    <s v="Jessica Roxana Camacho Medina"/>
    <s v="920 420 991"/>
    <s v="SI"/>
    <s v="Asignado"/>
    <s v=""/>
    <x v="2"/>
    <s v=""/>
    <m/>
    <x v="173"/>
    <s v="REPARACION Y MANTENIMIENTO EQUIPO INFORMÁTICO"/>
    <m/>
    <n v="165750"/>
    <m/>
    <m/>
    <n v="165750"/>
    <m/>
    <m/>
    <n v="165750"/>
    <m/>
    <m/>
    <n v="165750"/>
    <m/>
    <x v="712"/>
    <n v="331500"/>
    <m/>
    <m/>
    <n v="994500"/>
    <n v="1"/>
    <n v="994500"/>
    <s v="NO"/>
    <s v="mes previsto de convocatoria octubre 2022"/>
    <m/>
    <n v="8300"/>
  </r>
  <r>
    <x v="983"/>
    <s v="2572"/>
    <s v="Gerencia de Tecnologías de Información"/>
    <s v="Producción"/>
    <s v="Atención a Usuario"/>
    <s v="2572"/>
    <s v="Gerencia de Tecnologías de Información"/>
    <s v="Producción"/>
    <s v="Atención a Usuario"/>
    <x v="708"/>
    <s v="servicios"/>
    <s v="Muy Alta"/>
    <s v="Servicio de mantenimiento preventivo y correctivo de equipos de cómputo de las oficinas de gerencia red de agencias"/>
    <s v="NO"/>
    <x v="2"/>
    <s v="OEI 7: Optimizar la eficiencia financiera"/>
    <s v="Contratación"/>
    <s v="No Significativa"/>
    <s v="SI"/>
    <x v="10"/>
    <s v="18"/>
    <x v="14"/>
    <d v="2024-06-30T00:00:00"/>
    <s v="Jessica Roxana Camacho Medina"/>
    <s v="920 420 991"/>
    <s v="SI"/>
    <s v="Asignado"/>
    <s v=""/>
    <x v="1"/>
    <s v=""/>
    <m/>
    <x v="173"/>
    <s v="REPARACION Y MANTENIMIENTO EQUIPO INFORMÁTICO"/>
    <m/>
    <n v="133334"/>
    <m/>
    <m/>
    <n v="133334"/>
    <m/>
    <m/>
    <n v="133334"/>
    <m/>
    <m/>
    <n v="133331"/>
    <m/>
    <x v="713"/>
    <n v="266667"/>
    <m/>
    <m/>
    <n v="800000"/>
    <n v="1"/>
    <n v="800000"/>
    <s v="NO"/>
    <s v="mes previsto de convocatoria octubre 2022"/>
    <m/>
    <n v="8300"/>
  </r>
  <r>
    <x v="984"/>
    <s v="2572"/>
    <s v="Gerencia de Tecnologías de Información"/>
    <s v="Producción"/>
    <s v="Atención a Usuario"/>
    <s v="2572"/>
    <s v="Gerencia de Tecnologías de Información"/>
    <s v="Producción"/>
    <s v="Atención a Usuario"/>
    <x v="708"/>
    <s v="servicios"/>
    <s v="Muy Alta"/>
    <s v="Proceso previsto para convocatoria en el mes de octubre 2022"/>
    <s v="NO"/>
    <x v="2"/>
    <s v="OEI 7: Optimizar la eficiencia financiera"/>
    <s v="Contratación"/>
    <s v="No Significativa"/>
    <s v="SI"/>
    <x v="10"/>
    <s v="18"/>
    <x v="14"/>
    <d v="2024-06-30T00:00:00"/>
    <s v="Jessica Roxana Camacho Medina"/>
    <s v="920 420 991"/>
    <s v="SI"/>
    <s v="Asignado"/>
    <s v=""/>
    <x v="1"/>
    <s v=""/>
    <m/>
    <x v="173"/>
    <s v="REPARACION Y MANTENIMIENTO EQUIPO INFORMÁTICO"/>
    <m/>
    <m/>
    <m/>
    <n v="400000"/>
    <m/>
    <m/>
    <m/>
    <m/>
    <m/>
    <m/>
    <m/>
    <m/>
    <x v="157"/>
    <n v="400000"/>
    <m/>
    <m/>
    <n v="800000"/>
    <n v="1"/>
    <n v="800000"/>
    <m/>
    <s v="mes previsto de convocatoria octubre 2022"/>
    <m/>
    <n v="8300"/>
  </r>
  <r>
    <x v="985"/>
    <s v="2572"/>
    <s v="Gerencia de Tecnologías de Información"/>
    <s v="Producción"/>
    <s v="Atención a Usuario"/>
    <s v="2572"/>
    <s v="Gerencia de Tecnologías de Información"/>
    <s v="Producción"/>
    <s v="Atención a Usuario"/>
    <x v="709"/>
    <s v="servicios"/>
    <s v="Muy Alta"/>
    <s v="Servicio de mantenimiento preventivo y correctivo de impresoras hibridas para las oficinas del BN- macro región lima"/>
    <s v="NO"/>
    <x v="2"/>
    <s v="OEI 7: Optimizar la eficiencia financiera"/>
    <s v="Contratación"/>
    <s v="No Significativa"/>
    <s v="SI"/>
    <x v="10"/>
    <s v="18"/>
    <x v="14"/>
    <d v="2024-03-06T00:00:00"/>
    <s v="Jessica Roxana Camacho Medina"/>
    <s v="920 420 991"/>
    <s v="SI"/>
    <s v="Asignado"/>
    <s v=""/>
    <x v="1"/>
    <s v=""/>
    <m/>
    <x v="173"/>
    <s v="REPARACION Y MANTENIMIENTO EQUIPO INFORMÁTICO"/>
    <m/>
    <n v="66657"/>
    <m/>
    <m/>
    <n v="66658"/>
    <m/>
    <m/>
    <n v="66657"/>
    <m/>
    <m/>
    <n v="66658"/>
    <m/>
    <x v="714"/>
    <n v="133315"/>
    <m/>
    <m/>
    <n v="399945"/>
    <n v="1"/>
    <n v="399945"/>
    <s v="NO"/>
    <s v="mes previsto de convocatoria octubre 2022"/>
    <m/>
    <n v="8300"/>
  </r>
  <r>
    <x v="986"/>
    <s v="2572"/>
    <s v="Gerencia de Tecnologías de Información"/>
    <s v="Producción"/>
    <s v="Atención a Usuario"/>
    <s v="2572"/>
    <s v="Gerencia de Tecnologías de Información"/>
    <s v="Producción"/>
    <s v="Atención a Usuario"/>
    <x v="709"/>
    <s v="servicios"/>
    <s v="Muy Alta"/>
    <s v="Servicio de mantenimiento preventivo y correctivo de impresoras hibridas para las oficinas del BN- macro región lima"/>
    <s v="NO"/>
    <x v="2"/>
    <s v="OEI 7: Optimizar la eficiencia financiera"/>
    <s v="Contratación"/>
    <s v="No Significativa"/>
    <s v="SI"/>
    <x v="10"/>
    <s v="18"/>
    <x v="14"/>
    <d v="2024-06-30T00:00:00"/>
    <s v="Jessica Roxana Camacho Medina"/>
    <s v="920 420 991"/>
    <s v="SI"/>
    <s v="Asignado"/>
    <s v=""/>
    <x v="1"/>
    <s v=""/>
    <m/>
    <x v="173"/>
    <s v="REPARACION Y MANTENIMIENTO EQUIPO INFORMÁTICO"/>
    <m/>
    <m/>
    <m/>
    <n v="199973"/>
    <m/>
    <m/>
    <m/>
    <m/>
    <m/>
    <m/>
    <m/>
    <m/>
    <x v="715"/>
    <n v="199973"/>
    <m/>
    <m/>
    <n v="399946"/>
    <n v="1"/>
    <n v="399946"/>
    <s v="NO"/>
    <s v="mes previsto de convocatoria octubre 2022"/>
    <m/>
    <n v="8300"/>
  </r>
  <r>
    <x v="987"/>
    <s v="2573"/>
    <s v="Gerencia de Tecnologías de Información"/>
    <s v="Producción"/>
    <s v="Operaciones de la Infraestructura Tecnológica"/>
    <s v="2573"/>
    <s v="Gerencia de Tecnologías de Información"/>
    <s v="Producción"/>
    <s v="Operaciones de la Infraestructura Tecnológica"/>
    <x v="710"/>
    <s v="servicios"/>
    <s v="Muy Alta"/>
    <s v="Servicio de mantenimiento predictivo, preventivo y correctivo para el sistema de seguridad electrónica de los centros de cómputo del Banco de la Nación- Sedes de San Isidro y Chiclayo "/>
    <s v="NO"/>
    <x v="2"/>
    <s v="OEI 10: Garantizar la estabilidad operativa"/>
    <s v="Contratación"/>
    <s v="No Significativa"/>
    <s v="SI"/>
    <x v="10"/>
    <s v="18"/>
    <x v="14"/>
    <d v="2024-06-30T00:00:00"/>
    <s v="Jessica Roxana Camacho Medina"/>
    <s v="920 420 991"/>
    <s v="SI"/>
    <s v="Asignado"/>
    <s v=""/>
    <x v="1"/>
    <s v=""/>
    <m/>
    <x v="173"/>
    <s v="REPARACION Y MANTENIMIENTO EQUIPO INFORMÁTICO"/>
    <m/>
    <n v="20716"/>
    <m/>
    <m/>
    <n v="42373"/>
    <m/>
    <m/>
    <n v="42373"/>
    <m/>
    <m/>
    <n v="42373"/>
    <n v="21657"/>
    <x v="716"/>
    <n v="63089"/>
    <m/>
    <m/>
    <n v="232581"/>
    <m/>
    <s v=""/>
    <s v="NO"/>
    <s v="mes previsto de convocatoria octubre 2022"/>
    <m/>
    <n v="8300"/>
  </r>
  <r>
    <x v="988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711"/>
    <s v="servicios"/>
    <s v="Muy Alta"/>
    <s v="Servicio de Comunicación mediante Fibra Óptica Data Centers y Sedes BN -Nuevo Contrato"/>
    <s v="NO"/>
    <x v="2"/>
    <s v="OEI 10: Garantizar la estabilidad operativa"/>
    <s v="Contratación"/>
    <s v="No Significativa"/>
    <s v="SI"/>
    <x v="10"/>
    <s v="36"/>
    <x v="76"/>
    <d v="2026-05-16T00:00:00"/>
    <s v="Jessica Roxana Camacho Medina"/>
    <s v="920 420 991"/>
    <s v="SI"/>
    <s v="Asignado"/>
    <s v=""/>
    <x v="1"/>
    <s v=""/>
    <m/>
    <x v="174"/>
    <s v="RED TELEPROCESOS NACIONALES"/>
    <m/>
    <m/>
    <m/>
    <m/>
    <m/>
    <n v="123611"/>
    <n v="123611"/>
    <n v="123611"/>
    <n v="123611"/>
    <n v="123611"/>
    <n v="123611"/>
    <n v="123612"/>
    <x v="717"/>
    <n v="1483334"/>
    <n v="1483334"/>
    <n v="865278"/>
    <n v="4697224"/>
    <n v="1"/>
    <n v="4697224"/>
    <s v="NO"/>
    <s v="mes previsto de convocatoria octubre 2022"/>
    <m/>
    <n v="8300"/>
  </r>
  <r>
    <x v="989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712"/>
    <s v="servicios"/>
    <s v="Muy Alta"/>
    <s v="Servicio de transmisión de datos para dependencias del Banco de la Nación en zonas rurales"/>
    <s v="NO"/>
    <x v="2"/>
    <s v="OEI 10: Garantizar la estabilidad operativa"/>
    <s v="Contratación"/>
    <s v="Significativa"/>
    <s v="SI"/>
    <x v="9"/>
    <s v="36"/>
    <x v="77"/>
    <d v="2026-12-15T00:00:00"/>
    <s v="Jessica Roxana Camacho Medina"/>
    <s v="920 420 991"/>
    <s v="SI"/>
    <s v="Asignado"/>
    <s v=""/>
    <x v="1"/>
    <s v=""/>
    <m/>
    <x v="174"/>
    <s v="RED TELEPROCESOS NACIONALES"/>
    <m/>
    <m/>
    <m/>
    <m/>
    <m/>
    <m/>
    <m/>
    <m/>
    <m/>
    <m/>
    <m/>
    <n v="650000"/>
    <x v="718"/>
    <n v="7800000"/>
    <n v="7800000"/>
    <n v="7475000"/>
    <n v="23725000"/>
    <n v="1"/>
    <n v="23725000"/>
    <s v="NO"/>
    <s v="contrato en US$"/>
    <m/>
    <n v="8300"/>
  </r>
  <r>
    <x v="990"/>
    <s v="2573"/>
    <s v="Gerencia de Tecnologías de Información"/>
    <s v="Producción"/>
    <s v="Operaciones de la Infraestructura Tecnológica"/>
    <s v="2573"/>
    <s v="Gerencia de Tecnologías de Información"/>
    <s v="Producción"/>
    <s v="Operaciones de la Infraestructura Tecnológica"/>
    <x v="713"/>
    <s v="servicios"/>
    <s v="Alta"/>
    <s v="Traslado  del Centro de Cómputo Alterno - San Isidro a Nuevo Sede del Banco de la Nación"/>
    <s v="NO"/>
    <x v="2"/>
    <s v="OEI 10: Garantizar la estabilidad operativa"/>
    <s v="Contratación"/>
    <s v="No Significativa"/>
    <s v="NO"/>
    <x v="10"/>
    <s v="12"/>
    <x v="55"/>
    <d v="2024-01-14T00:00:00"/>
    <s v="Jessica Roxana Camacho Medina"/>
    <s v="920 420 991"/>
    <s v="SI"/>
    <s v="Asignado"/>
    <s v=""/>
    <x v="0"/>
    <s v=""/>
    <m/>
    <x v="50"/>
    <s v="OTROS SERVICIOS"/>
    <n v="2688000"/>
    <m/>
    <m/>
    <m/>
    <m/>
    <m/>
    <m/>
    <m/>
    <m/>
    <m/>
    <m/>
    <m/>
    <x v="719"/>
    <n v="6272000"/>
    <m/>
    <m/>
    <n v="8960000"/>
    <n v="1"/>
    <n v="8960000"/>
    <s v="NO"/>
    <s v="mes previsto de convocatoria octubre 2022"/>
    <m/>
    <n v="8300"/>
  </r>
  <r>
    <x v="991"/>
    <s v="2560"/>
    <s v="Gerencia de Tecnologías de Información"/>
    <s v="Construcción de Aplicaciones"/>
    <s v=""/>
    <s v="2560"/>
    <s v="Gerencia de Tecnologías de Información"/>
    <s v="Construcción de Aplicaciones"/>
    <s v=""/>
    <x v="714"/>
    <s v="servicios"/>
    <s v="Muy Alta"/>
    <s v="Servicio para la atención de requerimientos en el proceso de certificación de productos de software y hardware"/>
    <s v="NO"/>
    <x v="2"/>
    <s v="OEI 10: Garantizar la estabilidad operativa"/>
    <s v="Contratación"/>
    <s v="Significativa"/>
    <s v="NO"/>
    <x v="0"/>
    <s v="36"/>
    <x v="24"/>
    <d v="2026-04-30T00:00:00"/>
    <s v="Jessica Roxana Camacho Medina"/>
    <s v="920 420 991"/>
    <s v="SI"/>
    <s v="Asignado"/>
    <s v=""/>
    <x v="0"/>
    <s v=""/>
    <m/>
    <x v="50"/>
    <s v="OTROS SERVICIOS"/>
    <m/>
    <m/>
    <m/>
    <m/>
    <n v="252000"/>
    <n v="252000"/>
    <n v="252000"/>
    <n v="252000"/>
    <n v="252000"/>
    <n v="252000"/>
    <n v="252000"/>
    <n v="252000"/>
    <x v="720"/>
    <n v="3024000"/>
    <n v="3024000"/>
    <n v="1008000"/>
    <n v="9072000"/>
    <n v="1"/>
    <n v="9072000"/>
    <s v="NO"/>
    <s v=""/>
    <m/>
    <n v="8300"/>
  </r>
  <r>
    <x v="992"/>
    <s v="2573"/>
    <s v="Gerencia de Tecnologías de Información"/>
    <s v="Producción"/>
    <s v="Operaciones de la Infraestructura Tecnológica"/>
    <s v="2573"/>
    <s v="Gerencia de Tecnologías de Información"/>
    <s v="Producción"/>
    <s v="Operaciones de la Infraestructura Tecnológica"/>
    <x v="715"/>
    <s v="servicios"/>
    <s v="Muy Alta"/>
    <s v="Servicio de Operación de Cableado Estructurado de los Centros de Cómputo del BN"/>
    <s v="NO"/>
    <x v="2"/>
    <s v="OEI 10: Garantizar la estabilidad operativa"/>
    <s v="Contratación"/>
    <s v="No Significativa"/>
    <s v="SI"/>
    <x v="7"/>
    <s v="12"/>
    <x v="70"/>
    <d v="2024-12-31T00:00:00"/>
    <s v="Jessica Roxana Camacho Medina"/>
    <s v="920 420 991"/>
    <s v="SI"/>
    <s v="Asignado"/>
    <s v=""/>
    <x v="0"/>
    <s v=""/>
    <m/>
    <x v="50"/>
    <s v="OTROS SERVICIOS"/>
    <n v="25000"/>
    <n v="25000"/>
    <n v="25000"/>
    <n v="25000"/>
    <n v="25000"/>
    <n v="25000"/>
    <n v="25000"/>
    <n v="25000"/>
    <n v="25000"/>
    <n v="25000"/>
    <n v="25000"/>
    <n v="25000"/>
    <x v="344"/>
    <m/>
    <m/>
    <m/>
    <n v="300000"/>
    <n v="1"/>
    <n v="300000"/>
    <s v="NO"/>
    <s v=""/>
    <m/>
    <n v="8300"/>
  </r>
  <r>
    <x v="993"/>
    <s v="2550"/>
    <s v="Gerencia de Tecnologías de Información"/>
    <s v="Arquitectura de TIC"/>
    <s v=""/>
    <s v="2550"/>
    <s v="Gerencia de Tecnologías de Información"/>
    <s v="Arquitectura de TIC"/>
    <s v=""/>
    <x v="716"/>
    <s v="servicios"/>
    <s v="Muy Alta"/>
    <s v="Servicio Soporte de Plataforma Kubernetes del Banco de la Nación"/>
    <s v="NO"/>
    <x v="2"/>
    <s v="OEI 10: Garantizar la estabilidad operativa"/>
    <s v="Contratación"/>
    <s v="No Significativa"/>
    <s v="SI"/>
    <x v="13"/>
    <s v="12"/>
    <x v="14"/>
    <d v="2023-12-31T00:00:00"/>
    <s v="Jessica Roxana Camacho Medina"/>
    <s v="920 420 991"/>
    <s v="SI"/>
    <s v="Asignado"/>
    <s v=""/>
    <x v="2"/>
    <s v=""/>
    <m/>
    <x v="50"/>
    <s v="OTROS SERVICIOS"/>
    <m/>
    <m/>
    <n v="57500"/>
    <m/>
    <m/>
    <n v="57500"/>
    <m/>
    <m/>
    <n v="57500"/>
    <m/>
    <m/>
    <n v="57500"/>
    <x v="721"/>
    <m/>
    <m/>
    <m/>
    <n v="230000"/>
    <n v="1"/>
    <n v="230000"/>
    <s v="NO"/>
    <s v="mes previsto de convocatoria octubre 2022"/>
    <m/>
    <n v="8300"/>
  </r>
  <r>
    <x v="994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717"/>
    <s v="servicios"/>
    <s v="Alta"/>
    <s v="Servicio de implementación de alta disponibilidad para cajeros Diebold"/>
    <s v="NO"/>
    <x v="2"/>
    <s v="OEI 5: Masificar el acceso y uso de los canales alternos"/>
    <s v="Contratación"/>
    <s v="No Significativa"/>
    <s v="SI"/>
    <x v="7"/>
    <s v="2"/>
    <x v="78"/>
    <d v="2023-03-22T00:00:00"/>
    <s v="Jessica Roxana Camacho Medina"/>
    <s v="920 420 991"/>
    <s v="SI"/>
    <s v="Asignado"/>
    <s v=""/>
    <x v="0"/>
    <s v=""/>
    <m/>
    <x v="50"/>
    <s v="OTROS SERVICIOS"/>
    <m/>
    <m/>
    <n v="54000"/>
    <m/>
    <m/>
    <m/>
    <m/>
    <m/>
    <m/>
    <m/>
    <m/>
    <m/>
    <x v="722"/>
    <m/>
    <m/>
    <m/>
    <n v="54000"/>
    <n v="1"/>
    <n v="54000"/>
    <s v="NO"/>
    <s v="mes previsto de convocatoria octubre 2022"/>
    <m/>
    <n v="8300"/>
  </r>
  <r>
    <x v="995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718"/>
    <s v="servicios"/>
    <s v="Muy Alta"/>
    <s v="Servicio especializado de operación, soporte y monitoreo de las plataformas de los ambientes de producción, desarrollo, certificación y contingencia, para el proceso de transformación digital"/>
    <s v="NO"/>
    <x v="2"/>
    <s v="OEI 10: Garantizar la estabilidad operativa"/>
    <s v="Contratación"/>
    <s v="Significativa"/>
    <s v="NO"/>
    <x v="10"/>
    <s v="24"/>
    <x v="14"/>
    <d v="2024-12-31T00:00:00"/>
    <s v="Jessica Roxana Camacho Medina"/>
    <s v="920 420 991"/>
    <s v="SI"/>
    <s v="Asignado"/>
    <s v=""/>
    <x v="0"/>
    <s v=""/>
    <m/>
    <x v="96"/>
    <s v="PROCESO TRANSFORMACIÓN DIGITAL"/>
    <n v="1458333"/>
    <n v="1458333"/>
    <n v="1458333"/>
    <n v="1458333"/>
    <n v="1458333"/>
    <n v="1458333"/>
    <n v="1458333"/>
    <n v="1458333"/>
    <n v="1458333"/>
    <n v="1458333"/>
    <n v="1458333"/>
    <n v="1458337"/>
    <x v="723"/>
    <n v="17500000"/>
    <m/>
    <m/>
    <n v="35000000"/>
    <n v="1"/>
    <n v="35000000"/>
    <s v="NO"/>
    <s v="mes previsto de convocatoria octubre 2022"/>
    <m/>
    <n v="8300"/>
  </r>
  <r>
    <x v="996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719"/>
    <s v="Bienes"/>
    <s v="Muy Alta"/>
    <s v="Adquisición plataforma redes inalámbricas para Sedes Administrativas y Macroregiones"/>
    <s v="NO"/>
    <x v="2"/>
    <s v="OEI 10: Garantizar la estabilidad operativa"/>
    <s v="Contratación"/>
    <s v="Significativa"/>
    <s v="NO"/>
    <x v="0"/>
    <s v="36"/>
    <x v="73"/>
    <d v="2026-03-14T00:00:00"/>
    <s v="Jessica Roxana Camacho Medina"/>
    <s v="920 420 991"/>
    <s v="SI"/>
    <s v="Asignado"/>
    <s v=""/>
    <x v="0"/>
    <s v=""/>
    <m/>
    <x v="2"/>
    <s v="MAQ. IMPRESORAS, PC Y OTROS ACCESORIOS"/>
    <m/>
    <m/>
    <m/>
    <m/>
    <m/>
    <n v="8000000"/>
    <m/>
    <m/>
    <m/>
    <m/>
    <m/>
    <m/>
    <x v="724"/>
    <m/>
    <m/>
    <m/>
    <n v="8000000"/>
    <n v="1"/>
    <n v="8000000"/>
    <s v="NO"/>
    <s v="mes previsto de convocatoria octubre 2022"/>
    <m/>
    <n v="8300"/>
  </r>
  <r>
    <x v="997"/>
    <n v="2574"/>
    <s v="Gerencia de Tecnologías de Información"/>
    <m/>
    <m/>
    <m/>
    <s v="Gerencia de Tecnologías de Información"/>
    <m/>
    <m/>
    <x v="720"/>
    <s v="Bienes"/>
    <s v="Muy Alta"/>
    <s v="Adq.una Solución Cambio Contraseña BIOS en ATMs DIEBOLD forma Remota"/>
    <s v="NO"/>
    <x v="2"/>
    <s v="OEI 10: Garantizar la estabilidad operativa"/>
    <s v="Contratación"/>
    <s v="Significativa"/>
    <s v="SI"/>
    <x v="1"/>
    <m/>
    <x v="1"/>
    <m/>
    <s v="Jessica Roxana Camacho Medina"/>
    <s v="956 420 991"/>
    <s v="SI"/>
    <s v="Asignado"/>
    <m/>
    <x v="0"/>
    <m/>
    <m/>
    <x v="75"/>
    <s v="GASTOS DE SOFTWARE"/>
    <m/>
    <m/>
    <n v="317500"/>
    <m/>
    <m/>
    <m/>
    <m/>
    <n v="317500"/>
    <m/>
    <m/>
    <m/>
    <m/>
    <x v="725"/>
    <m/>
    <m/>
    <m/>
    <n v="635000"/>
    <m/>
    <s v=""/>
    <s v="NO"/>
    <m/>
    <m/>
    <n v="8300"/>
  </r>
  <r>
    <x v="997"/>
    <n v="2574"/>
    <s v="Gerencia de Tecnologías de Información"/>
    <m/>
    <m/>
    <m/>
    <s v="Gerencia de Tecnologías de Información"/>
    <m/>
    <m/>
    <x v="721"/>
    <s v="servicios"/>
    <s v="Muy Alta"/>
    <s v="Adquisición de una Solución de Cambio de Contraseña de BIOS en ATMs Diebold de Forma Remota"/>
    <s v="NO"/>
    <x v="2"/>
    <s v="OEI 5: Masificar el acceso y uso de los canales alternos"/>
    <s v="Contratación"/>
    <s v="No Significativa"/>
    <s v="SI"/>
    <x v="1"/>
    <n v="36"/>
    <x v="20"/>
    <d v="2026-08-05T00:00:00"/>
    <s v="Jessica Roxana Camacho Medina"/>
    <s v="1031 420 991"/>
    <s v="SI"/>
    <s v="Asignado"/>
    <m/>
    <x v="0"/>
    <m/>
    <d v="2026-08-05T00:00:00"/>
    <x v="90"/>
    <s v="MANTENIMIENTO Y SOPORTE DE SOFTWARE"/>
    <m/>
    <m/>
    <m/>
    <m/>
    <m/>
    <m/>
    <m/>
    <m/>
    <n v="7415"/>
    <n v="7415"/>
    <n v="7416"/>
    <n v="7416"/>
    <x v="726"/>
    <n v="88983.999999999985"/>
    <n v="88983.999999999985"/>
    <n v="66738"/>
    <n v="274368"/>
    <m/>
    <s v=""/>
    <s v="SI"/>
    <m/>
    <m/>
    <n v="8300"/>
  </r>
  <r>
    <x v="998"/>
    <n v="2574"/>
    <s v="Gerencia de Tecnologías de Información"/>
    <m/>
    <m/>
    <m/>
    <s v="Gerencia de Tecnologías de Información"/>
    <m/>
    <m/>
    <x v="722"/>
    <s v="servicios"/>
    <s v="Muy Alta"/>
    <s v="Servicio  IP - VPN (*)_x000a_Servicio de Transmisión de Datos "/>
    <s v="NO"/>
    <x v="2"/>
    <s v="OEI 10: Garantizar la estabilidad operativa"/>
    <s v="Contratación"/>
    <s v="No Significativa"/>
    <s v="SI"/>
    <x v="1"/>
    <n v="60"/>
    <x v="79"/>
    <d v="2024-01-30T00:00:00"/>
    <s v="Jessica Roxana Camacho Medina"/>
    <s v="921 420 991"/>
    <s v="SI"/>
    <s v="Asignado"/>
    <m/>
    <x v="1"/>
    <m/>
    <d v="2024-01-30T00:00:00"/>
    <x v="174"/>
    <s v="RED TELEPROCESOS NACIONALES"/>
    <n v="1816087"/>
    <n v="1816087"/>
    <n v="1816087"/>
    <n v="1816087"/>
    <n v="1816087"/>
    <n v="1816087"/>
    <n v="1816087"/>
    <n v="1816087"/>
    <n v="1816087"/>
    <n v="1816087"/>
    <n v="1816087"/>
    <n v="1816087"/>
    <x v="727"/>
    <m/>
    <m/>
    <m/>
    <n v="21793044"/>
    <m/>
    <s v=""/>
    <s v="NO"/>
    <m/>
    <m/>
    <n v="8300"/>
  </r>
  <r>
    <x v="999"/>
    <n v="2574"/>
    <s v="Gerencia de Tecnologías de Información"/>
    <m/>
    <m/>
    <m/>
    <s v="Gerencia de Tecnologías de Información"/>
    <m/>
    <m/>
    <x v="723"/>
    <s v="Bienes"/>
    <s v="Muy Alta"/>
    <s v="Adquisición de solución para garantizar la continuidad operativa"/>
    <s v="NO"/>
    <x v="2"/>
    <s v="OEI 10: Garantizar la estabilidad operativa"/>
    <s v="Contratación"/>
    <s v="Significativa"/>
    <s v="SI"/>
    <x v="1"/>
    <n v="36"/>
    <x v="80"/>
    <d v="2025-06-28T00:00:00"/>
    <s v="Jessica Roxana Camacho Medina"/>
    <s v="922 420 991"/>
    <s v="SI"/>
    <s v="Asignado"/>
    <m/>
    <x v="1"/>
    <m/>
    <d v="2025-06-28T00:00:00"/>
    <x v="90"/>
    <s v="MANTENIMIENTO Y SOPORTE DE SOFTWARE"/>
    <n v="570474"/>
    <n v="0"/>
    <n v="2114243"/>
    <n v="0"/>
    <n v="0"/>
    <n v="3585160"/>
    <n v="0"/>
    <n v="0"/>
    <n v="3585160"/>
    <n v="0"/>
    <n v="0"/>
    <n v="1645266"/>
    <x v="728"/>
    <n v="14340641"/>
    <n v="7090650"/>
    <m/>
    <n v="32931594"/>
    <m/>
    <s v=""/>
    <s v="NO"/>
    <m/>
    <m/>
    <n v="8300"/>
  </r>
  <r>
    <x v="1000"/>
    <n v="8300"/>
    <s v="Gerencia de Tecnologías de Información"/>
    <m/>
    <m/>
    <m/>
    <s v="Gerencia de Tecnologías de Información"/>
    <m/>
    <m/>
    <x v="724"/>
    <s v="servicios"/>
    <m/>
    <s v="Consulta en línea entre RENIEC y BN"/>
    <s v="NO"/>
    <x v="2"/>
    <m/>
    <m/>
    <s v="No Significativa"/>
    <s v="SI"/>
    <x v="1"/>
    <m/>
    <x v="1"/>
    <m/>
    <s v="Jessica Roxana Camacho Medina"/>
    <s v="923 420 991"/>
    <s v="SI"/>
    <s v="Asignado"/>
    <m/>
    <x v="1"/>
    <m/>
    <m/>
    <x v="175"/>
    <s v="CONSULTA EN LINEA UTILIZ L/ DIGITAL RENIEC -BN"/>
    <n v="925000"/>
    <n v="925000"/>
    <n v="925000"/>
    <n v="925000"/>
    <n v="925000"/>
    <n v="925000"/>
    <n v="925000"/>
    <n v="925000"/>
    <n v="925000"/>
    <n v="925000"/>
    <n v="925000"/>
    <n v="925000"/>
    <x v="729"/>
    <m/>
    <m/>
    <m/>
    <n v="11100000"/>
    <m/>
    <s v=""/>
    <s v="NO"/>
    <m/>
    <m/>
    <n v="8300"/>
  </r>
  <r>
    <x v="1001"/>
    <n v="2574"/>
    <s v="Gerencia de Tecnologías de Información"/>
    <m/>
    <m/>
    <m/>
    <s v="Gerencia de Tecnologías de Información"/>
    <m/>
    <m/>
    <x v="725"/>
    <s v="Bienes"/>
    <s v="Muy Alta"/>
    <s v="Adquisición de solución para garantizar la continuidad operativa del Banco"/>
    <s v="NO"/>
    <x v="2"/>
    <s v="OEI 10: Garantizar la estabilidad operativa"/>
    <s v="Contratación"/>
    <s v="Significativa"/>
    <s v="SI"/>
    <x v="1"/>
    <n v="36"/>
    <x v="80"/>
    <d v="2025-06-28T00:00:00"/>
    <s v="Jessica Roxana Camacho Medina"/>
    <s v="924 420 991"/>
    <s v="SI"/>
    <s v="Asignado"/>
    <m/>
    <x v="1"/>
    <m/>
    <d v="2025-06-28T00:00:00"/>
    <x v="50"/>
    <s v="OTROS SERVICIOS"/>
    <m/>
    <m/>
    <n v="2095742"/>
    <m/>
    <m/>
    <n v="2143373"/>
    <m/>
    <m/>
    <n v="2143373"/>
    <m/>
    <m/>
    <n v="2191003"/>
    <x v="730"/>
    <n v="8573490"/>
    <n v="4239115"/>
    <m/>
    <n v="21386096"/>
    <m/>
    <s v=""/>
    <s v="NO"/>
    <m/>
    <m/>
    <n v="8300"/>
  </r>
  <r>
    <x v="1002"/>
    <n v="2560"/>
    <s v="Gerencia de Tecnologías de Información"/>
    <m/>
    <m/>
    <m/>
    <s v="Gerencia de Tecnologías de Información"/>
    <m/>
    <m/>
    <x v="726"/>
    <s v="servicios"/>
    <s v="Muy Alta"/>
    <s v="Fábrica de Software  FONAFE 5"/>
    <s v="NO"/>
    <x v="2"/>
    <s v="OEI 10: Garantizar la estabilidad operativa"/>
    <s v="Contratación"/>
    <s v="No Significativa"/>
    <s v="SI"/>
    <x v="1"/>
    <n v="36"/>
    <x v="81"/>
    <d v="2025-08-31T00:00:00"/>
    <s v="Jessica Roxana Camacho Medina"/>
    <s v="925 420 991"/>
    <s v="SI"/>
    <s v="Asignado"/>
    <m/>
    <x v="1"/>
    <m/>
    <d v="2025-08-31T00:00:00"/>
    <x v="176"/>
    <s v="SERVICIOS DE DESARROLLOS INFORMATICOS"/>
    <n v="1314053"/>
    <n v="584023"/>
    <n v="584023"/>
    <n v="584023"/>
    <n v="584023"/>
    <n v="584023"/>
    <n v="584024"/>
    <n v="584024"/>
    <n v="584024"/>
    <n v="584024"/>
    <n v="584024"/>
    <n v="1233433"/>
    <x v="731"/>
    <n v="7008199.2925000023"/>
    <n v="1167669"/>
    <m/>
    <n v="16563589.292500002"/>
    <m/>
    <s v=""/>
    <s v="NO"/>
    <m/>
    <m/>
    <n v="8300"/>
  </r>
  <r>
    <x v="1003"/>
    <n v="2574"/>
    <s v="Gerencia de Tecnologías de Información"/>
    <m/>
    <m/>
    <m/>
    <s v="Gerencia de Tecnologías de Información"/>
    <m/>
    <m/>
    <x v="727"/>
    <s v="servicios"/>
    <s v="Muy Alta"/>
    <s v="Servicio de transmisión de datos para dependencias del Banco de la Nación en zonas rurales."/>
    <s v="NO"/>
    <x v="2"/>
    <s v="OEI 10: Garantizar la estabilidad operativa"/>
    <s v="Contratación"/>
    <s v="Significativa"/>
    <s v="SI"/>
    <x v="1"/>
    <n v="36"/>
    <x v="82"/>
    <d v="2023-12-15T00:00:00"/>
    <s v="Jessica Roxana Camacho Medina"/>
    <s v="926 420 991"/>
    <s v="SI"/>
    <s v="Asignado"/>
    <m/>
    <x v="1"/>
    <m/>
    <d v="2023-12-15T00:00:00"/>
    <x v="174"/>
    <s v="RED TELEPROCESOS NACIONALES"/>
    <n v="560695"/>
    <n v="560695"/>
    <n v="560695"/>
    <n v="560695"/>
    <n v="560695"/>
    <n v="560695"/>
    <n v="560695"/>
    <n v="560695"/>
    <n v="560695"/>
    <n v="560695"/>
    <n v="560695"/>
    <n v="560700"/>
    <x v="732"/>
    <m/>
    <m/>
    <m/>
    <n v="6728345"/>
    <m/>
    <s v=""/>
    <s v="NO"/>
    <m/>
    <m/>
    <n v="8300"/>
  </r>
  <r>
    <x v="1004"/>
    <n v="2574"/>
    <s v="Gerencia de Tecnologías de Información"/>
    <m/>
    <m/>
    <m/>
    <s v="Gerencia de Tecnologías de Información"/>
    <m/>
    <m/>
    <x v="728"/>
    <s v="Bienes"/>
    <s v="Muy Alta"/>
    <s v="Licenciamiento Microsoft"/>
    <s v="NO"/>
    <x v="2"/>
    <s v="OEI 13: Implementar una cultura de innovación y agilidad empresarial"/>
    <s v="Contratación"/>
    <s v="No Significativa"/>
    <s v="SI"/>
    <x v="1"/>
    <n v="23"/>
    <x v="83"/>
    <d v="2024-06-30T00:00:00"/>
    <s v="Jessica Roxana Camacho Medina"/>
    <s v="927 420 991"/>
    <s v="SI"/>
    <s v="Asignado"/>
    <m/>
    <x v="1"/>
    <m/>
    <d v="2024-06-30T00:00:00"/>
    <x v="75"/>
    <s v="GASTOS DE SOFTWARE"/>
    <m/>
    <m/>
    <m/>
    <m/>
    <m/>
    <n v="6000000"/>
    <m/>
    <m/>
    <m/>
    <m/>
    <m/>
    <m/>
    <x v="76"/>
    <m/>
    <m/>
    <m/>
    <n v="6000000"/>
    <m/>
    <s v=""/>
    <s v="NO"/>
    <m/>
    <m/>
    <n v="8300"/>
  </r>
  <r>
    <x v="1005"/>
    <n v="2574"/>
    <s v="Gerencia de Tecnologías de Información"/>
    <m/>
    <m/>
    <m/>
    <s v="Gerencia de Tecnologías de Información"/>
    <m/>
    <m/>
    <x v="729"/>
    <s v="Bienes"/>
    <s v="Muy Alta"/>
    <s v="Adquisición de solución para garantizar la continuidad operativa - Saltos de MIPS programados I, II, III"/>
    <s v="NO"/>
    <x v="2"/>
    <s v="OEI 10: Garantizar la estabilidad operativa"/>
    <s v="Contratación"/>
    <s v="Significativa"/>
    <s v="SI"/>
    <x v="1"/>
    <n v="36"/>
    <x v="80"/>
    <d v="2025-06-28T00:00:00"/>
    <s v="Jessica Roxana Camacho Medina"/>
    <s v="928 420 991"/>
    <s v="SI"/>
    <s v="Asignado"/>
    <m/>
    <x v="1"/>
    <m/>
    <d v="2025-06-28T00:00:00"/>
    <x v="90"/>
    <s v="MANTENIMIENTO Y SOPORTE DE SOFTWARE"/>
    <n v="2609880"/>
    <m/>
    <m/>
    <m/>
    <m/>
    <m/>
    <m/>
    <m/>
    <n v="2904720"/>
    <m/>
    <m/>
    <m/>
    <x v="733"/>
    <n v="3963960"/>
    <m/>
    <m/>
    <n v="9478560"/>
    <m/>
    <s v=""/>
    <m/>
    <m/>
    <m/>
    <n v="8300"/>
  </r>
  <r>
    <x v="1006"/>
    <n v="8300"/>
    <s v="Gerencia de Tecnologías de Información"/>
    <m/>
    <m/>
    <m/>
    <s v="Gerencia de Tecnologías de Información"/>
    <m/>
    <m/>
    <x v="730"/>
    <s v="servicios"/>
    <m/>
    <s v="Locadores de Servicios GTI"/>
    <m/>
    <x v="1"/>
    <m/>
    <m/>
    <m/>
    <m/>
    <x v="1"/>
    <m/>
    <x v="1"/>
    <m/>
    <s v="Jessica Roxana Camacho Medina"/>
    <s v="929 420 991"/>
    <s v="SI"/>
    <m/>
    <m/>
    <x v="3"/>
    <m/>
    <m/>
    <x v="79"/>
    <s v="OTROS SERVICIOS - LOCADORES DE SERVICIOS (SNP)"/>
    <n v="261767"/>
    <n v="261767"/>
    <n v="261767"/>
    <n v="261767"/>
    <n v="261767"/>
    <n v="261767"/>
    <n v="261767"/>
    <n v="261767"/>
    <n v="261767"/>
    <n v="261767"/>
    <n v="261767"/>
    <n v="261767"/>
    <x v="734"/>
    <m/>
    <m/>
    <m/>
    <n v="3141204"/>
    <m/>
    <s v=""/>
    <m/>
    <m/>
    <m/>
    <n v="8300"/>
  </r>
  <r>
    <x v="1007"/>
    <n v="2572"/>
    <s v="Gerencia de Tecnologías de Información"/>
    <m/>
    <m/>
    <m/>
    <s v="Gerencia de Tecnologías de Información"/>
    <m/>
    <m/>
    <x v="731"/>
    <s v="servicios"/>
    <s v="Muy Alta"/>
    <s v="Servicio de Arrendamiento de Equipos de Cómputo para las Empresas bajo el ámbito de FONAFE"/>
    <s v="NO"/>
    <x v="2"/>
    <s v="OEI 7: Optimizar la eficiencia financiera"/>
    <s v="Contratación"/>
    <s v="No Significativa"/>
    <s v="SI"/>
    <x v="1"/>
    <n v="48"/>
    <x v="84"/>
    <d v="2026-12-15T00:00:00"/>
    <s v="Jessica Roxana Camacho Medina"/>
    <s v="930 420 991"/>
    <s v="SI"/>
    <s v="Asignado"/>
    <m/>
    <x v="1"/>
    <m/>
    <d v="2026-12-15T00:00:00"/>
    <x v="177"/>
    <s v="ALQUILERES EQUIPOS INFORMATICOS"/>
    <n v="230935"/>
    <n v="230935"/>
    <n v="230935"/>
    <n v="230935"/>
    <n v="230935"/>
    <n v="230935"/>
    <n v="230935"/>
    <n v="230935"/>
    <n v="230935"/>
    <n v="230935"/>
    <n v="230935"/>
    <n v="230935"/>
    <x v="735"/>
    <n v="2771220"/>
    <n v="2771220"/>
    <n v="2771219.9579999992"/>
    <n v="11084879.957999999"/>
    <m/>
    <s v=""/>
    <s v="NO"/>
    <m/>
    <m/>
    <n v="8300"/>
  </r>
  <r>
    <x v="1008"/>
    <n v="8300"/>
    <s v="Gerencia de Tecnologías de Información"/>
    <m/>
    <m/>
    <m/>
    <s v="Gerencia de Tecnologías de Información"/>
    <m/>
    <m/>
    <x v="732"/>
    <s v="servicios"/>
    <m/>
    <s v="Evaluación concurrente"/>
    <m/>
    <x v="1"/>
    <m/>
    <m/>
    <m/>
    <m/>
    <x v="1"/>
    <m/>
    <x v="1"/>
    <m/>
    <s v="Jessica Roxana Camacho Medina"/>
    <s v="931 420 991"/>
    <s v="SI"/>
    <m/>
    <m/>
    <x v="3"/>
    <m/>
    <m/>
    <x v="80"/>
    <e v="#N/A"/>
    <m/>
    <m/>
    <m/>
    <m/>
    <m/>
    <m/>
    <n v="2725628"/>
    <m/>
    <m/>
    <m/>
    <m/>
    <m/>
    <x v="736"/>
    <m/>
    <m/>
    <m/>
    <n v="2725628"/>
    <m/>
    <s v=""/>
    <m/>
    <m/>
    <m/>
    <n v="8300"/>
  </r>
  <r>
    <x v="1009"/>
    <n v="2574"/>
    <s v="Gerencia de Tecnologías de Información"/>
    <m/>
    <m/>
    <m/>
    <s v="Gerencia de Tecnologías de Información"/>
    <m/>
    <m/>
    <x v="733"/>
    <s v="servicios"/>
    <s v="Muy Alta"/>
    <s v="Servicio de soporte y mantenimiento de base de datos para los procesos contables, administrativos, presupuestales y de gestión."/>
    <s v="NO"/>
    <x v="2"/>
    <s v="OEI 10: Garantizar la estabilidad operativa"/>
    <s v="Contratación"/>
    <s v="No Significativa"/>
    <s v="SI"/>
    <x v="1"/>
    <n v="36"/>
    <x v="85"/>
    <d v="2023-11-30T00:00:00"/>
    <s v="Jessica Roxana Camacho Medina"/>
    <s v="932 420 991"/>
    <s v="SI"/>
    <s v="Asignado"/>
    <m/>
    <x v="1"/>
    <m/>
    <d v="2023-11-30T00:00:00"/>
    <x v="90"/>
    <s v="MANTENIMIENTO Y SOPORTE DE SOFTWARE"/>
    <n v="2461275"/>
    <m/>
    <m/>
    <m/>
    <m/>
    <m/>
    <m/>
    <m/>
    <m/>
    <m/>
    <m/>
    <m/>
    <x v="737"/>
    <m/>
    <m/>
    <m/>
    <n v="2461275"/>
    <m/>
    <s v=""/>
    <s v="NO"/>
    <m/>
    <m/>
    <n v="8300"/>
  </r>
  <r>
    <x v="1010"/>
    <n v="2560"/>
    <s v="Gerencia de Tecnologías de Información"/>
    <m/>
    <m/>
    <m/>
    <s v="Gerencia de Tecnologías de Información"/>
    <m/>
    <m/>
    <x v="734"/>
    <s v="servicios"/>
    <s v="Muy Alta"/>
    <s v="Servicio Especializado de Perfiles Técnicos requeridos en el proceso de Transformación Digital - Contra. Financiera (CM N° 004-2021-BN)"/>
    <s v="SI"/>
    <x v="2"/>
    <s v="OEI 10: Garantizar la estabilidad operativa"/>
    <s v="SUB CONTRATACION"/>
    <s v="Significativa"/>
    <s v="SI"/>
    <x v="1"/>
    <n v="24"/>
    <x v="31"/>
    <d v="2024-11-30T00:00:00"/>
    <s v="Jessica Roxana Camacho Medina"/>
    <s v="933 420 991"/>
    <s v="SI"/>
    <s v="Asignado"/>
    <m/>
    <x v="1"/>
    <m/>
    <d v="2024-11-30T00:00:00"/>
    <x v="96"/>
    <s v="PROCESO TRANSFORMACIÓN DIGITAL"/>
    <n v="203919"/>
    <n v="203919"/>
    <n v="203919"/>
    <n v="203919"/>
    <n v="203919"/>
    <n v="203919"/>
    <n v="203920"/>
    <n v="203920"/>
    <n v="203920"/>
    <n v="203920"/>
    <n v="203920"/>
    <n v="203920"/>
    <x v="738"/>
    <n v="2447034"/>
    <m/>
    <m/>
    <n v="4894068"/>
    <m/>
    <s v=""/>
    <m/>
    <m/>
    <m/>
    <n v="8300"/>
  </r>
  <r>
    <x v="1011"/>
    <n v="2560"/>
    <s v="Gerencia de Tecnologías de Información"/>
    <m/>
    <m/>
    <m/>
    <s v="Gerencia de Tecnologías de Información"/>
    <m/>
    <m/>
    <x v="735"/>
    <s v="servicios"/>
    <s v="Muy Alta"/>
    <s v="Servicio de Análisis, Desarrollo, Mtto de App en el Motor Transaccional e Interfaces Mainframe con App Externas por Líneas de Acción"/>
    <s v="NO"/>
    <x v="2"/>
    <s v="OEI 10: Garantizar la estabilidad operativa"/>
    <s v="Contratación"/>
    <s v="No Significativa"/>
    <s v="SI"/>
    <x v="1"/>
    <n v="18"/>
    <x v="10"/>
    <d v="2024-03-31T00:00:00"/>
    <s v="Jessica Roxana Camacho Medina"/>
    <s v="934 420 991"/>
    <s v="SI"/>
    <s v="Asignado"/>
    <m/>
    <x v="1"/>
    <m/>
    <d v="2024-03-31T00:00:00"/>
    <x v="176"/>
    <s v="SERVICIOS DE DESARROLLOS INFORMATICOS"/>
    <n v="190678"/>
    <n v="190678"/>
    <n v="190678"/>
    <n v="190678"/>
    <n v="190678"/>
    <n v="190678"/>
    <n v="190678"/>
    <n v="190678"/>
    <n v="190678"/>
    <n v="190678"/>
    <n v="190678"/>
    <n v="190678"/>
    <x v="739"/>
    <n v="572034"/>
    <m/>
    <m/>
    <n v="2860170"/>
    <m/>
    <s v=""/>
    <s v="NO"/>
    <m/>
    <m/>
    <n v="8300"/>
  </r>
  <r>
    <x v="1012"/>
    <n v="2574"/>
    <s v="Gerencia de Tecnologías de Información"/>
    <m/>
    <m/>
    <m/>
    <s v="Gerencia de Tecnologías de Información"/>
    <m/>
    <m/>
    <x v="736"/>
    <s v="servicios"/>
    <s v="Alta"/>
    <s v="Servicio de mantenimiento y soporte de software para cajeros automáticos Diebold Nixdorf - ITEM 2"/>
    <s v="NO"/>
    <x v="2"/>
    <s v="OEI 5: Masificar el acceso y uso de los canales alternos"/>
    <s v="Contratación"/>
    <s v="No Significativa"/>
    <s v="SI"/>
    <x v="1"/>
    <m/>
    <x v="1"/>
    <m/>
    <s v="Jessica Roxana Camacho Medina"/>
    <s v="935 420 991"/>
    <s v="SI"/>
    <s v="Asignado"/>
    <m/>
    <x v="1"/>
    <m/>
    <m/>
    <x v="90"/>
    <s v="MANTENIMIENTO Y SOPORTE DE SOFTWARE"/>
    <n v="89511"/>
    <n v="167834"/>
    <n v="167834"/>
    <n v="167834"/>
    <n v="167834"/>
    <n v="167834"/>
    <n v="167834"/>
    <n v="167834"/>
    <n v="167834"/>
    <n v="167834"/>
    <n v="167834"/>
    <n v="246154"/>
    <x v="740"/>
    <m/>
    <m/>
    <m/>
    <n v="2014005"/>
    <m/>
    <s v=""/>
    <s v="NO"/>
    <m/>
    <m/>
    <n v="8300"/>
  </r>
  <r>
    <x v="1013"/>
    <n v="2574"/>
    <s v="Gerencia de Tecnologías de Información"/>
    <m/>
    <m/>
    <m/>
    <s v="Gerencia de Tecnologías de Información"/>
    <m/>
    <m/>
    <x v="737"/>
    <s v="servicios"/>
    <s v="Muy Alta"/>
    <s v="Actualización de la plataforma central que soporta la red de ATMs - Soporte"/>
    <s v="NO"/>
    <x v="2"/>
    <s v="OEI 10: Garantizar la estabilidad operativa"/>
    <s v="Contratación"/>
    <s v="No Significativa"/>
    <s v="SI"/>
    <x v="1"/>
    <n v="36"/>
    <x v="86"/>
    <d v="2025-05-05T00:00:00"/>
    <s v="Jessica Roxana Camacho Medina"/>
    <s v="936 420 991"/>
    <s v="SI"/>
    <s v="Asignado"/>
    <m/>
    <x v="1"/>
    <m/>
    <d v="2025-05-05T00:00:00"/>
    <x v="178"/>
    <s v="BEVERTEC"/>
    <n v="125541"/>
    <n v="163749"/>
    <n v="163749"/>
    <n v="163749"/>
    <n v="163749"/>
    <n v="163749"/>
    <n v="163749"/>
    <n v="163749"/>
    <n v="163749"/>
    <n v="163749"/>
    <n v="163749"/>
    <n v="201953"/>
    <x v="741"/>
    <m/>
    <m/>
    <m/>
    <n v="1964984"/>
    <m/>
    <s v=""/>
    <s v="NO"/>
    <m/>
    <m/>
    <n v="8300"/>
  </r>
  <r>
    <x v="1014"/>
    <n v="2574"/>
    <s v="Gerencia de Tecnologías de Información"/>
    <m/>
    <m/>
    <m/>
    <s v="Gerencia de Tecnologías de Información"/>
    <m/>
    <m/>
    <x v="723"/>
    <s v="Bienes"/>
    <s v="Muy Alta"/>
    <s v="Adquisición de solución para garantizar la continuidad operativa"/>
    <s v="NO"/>
    <x v="2"/>
    <s v="OEI 10: Garantizar la estabilidad operativa"/>
    <s v="Contratación"/>
    <s v="Significativa"/>
    <s v="SI"/>
    <x v="1"/>
    <n v="36"/>
    <x v="80"/>
    <d v="2025-06-28T00:00:00"/>
    <s v="Jessica Roxana Camacho Medina"/>
    <s v="937 420 991"/>
    <s v="SI"/>
    <s v="Asignado"/>
    <m/>
    <x v="1"/>
    <m/>
    <d v="2025-06-28T00:00:00"/>
    <x v="173"/>
    <s v="REPARACION Y MANTENIMIENTO EQUIPO INFORMÁTICO"/>
    <m/>
    <m/>
    <n v="457340"/>
    <m/>
    <m/>
    <n v="467735"/>
    <m/>
    <m/>
    <n v="467735"/>
    <m/>
    <m/>
    <n v="478129"/>
    <x v="742"/>
    <n v="1870938"/>
    <n v="925075"/>
    <m/>
    <n v="4666952"/>
    <m/>
    <s v=""/>
    <s v="NO"/>
    <m/>
    <m/>
    <n v="8300"/>
  </r>
  <r>
    <x v="1015"/>
    <n v="2573"/>
    <s v="Gerencia de Tecnologías de Información"/>
    <m/>
    <m/>
    <m/>
    <s v="Gerencia de Tecnologías de Información"/>
    <m/>
    <m/>
    <x v="738"/>
    <s v="servicios"/>
    <s v="Muy Alta"/>
    <s v="Servicio de Mantenimiento y Soporte de Productos DYNATRACE - Nuevo Contrato"/>
    <s v="NO"/>
    <x v="0"/>
    <s v="OEI 10: Garantizar la estabilidad operativa"/>
    <s v="Contratación"/>
    <m/>
    <s v="SI"/>
    <x v="1"/>
    <n v="36"/>
    <x v="14"/>
    <d v="2025-12-30T00:00:00"/>
    <s v="Jessica Roxana Camacho Medina"/>
    <s v="938 420 991"/>
    <s v="SI"/>
    <s v="Asignado"/>
    <m/>
    <x v="0"/>
    <m/>
    <d v="2025-12-30T00:00:00"/>
    <x v="50"/>
    <s v="OTROS SERVICIOS"/>
    <m/>
    <n v="1800000"/>
    <m/>
    <m/>
    <m/>
    <m/>
    <m/>
    <m/>
    <m/>
    <m/>
    <m/>
    <m/>
    <x v="701"/>
    <n v="1800000"/>
    <n v="1800000"/>
    <m/>
    <n v="5400000"/>
    <m/>
    <s v=""/>
    <s v="NO"/>
    <m/>
    <m/>
    <n v="8300"/>
  </r>
  <r>
    <x v="1016"/>
    <n v="2574"/>
    <s v="Gerencia de Tecnologías de Información"/>
    <m/>
    <m/>
    <m/>
    <s v="Gerencia de Tecnologías de Información"/>
    <m/>
    <m/>
    <x v="739"/>
    <s v="Bienes"/>
    <s v="Muy Alta"/>
    <s v="Adquisición de solución para garantizar la continuidad operativa - Servicio de Soporte por Aumento de MIPs"/>
    <s v="NO"/>
    <x v="2"/>
    <s v="OEI 10: Garantizar la estabilidad operativa"/>
    <s v="Contratación"/>
    <s v="Significativa"/>
    <s v="SI"/>
    <x v="1"/>
    <n v="36"/>
    <x v="80"/>
    <d v="2025-06-28T00:00:00"/>
    <s v="Jessica Roxana Camacho Medina"/>
    <s v="939 420 991"/>
    <s v="SI"/>
    <s v="Asignado"/>
    <m/>
    <x v="1"/>
    <m/>
    <d v="2025-06-28T00:00:00"/>
    <x v="90"/>
    <s v="MANTENIMIENTO Y SOPORTE DE SOFTWARE"/>
    <n v="444430"/>
    <m/>
    <m/>
    <n v="444430"/>
    <m/>
    <m/>
    <n v="444430"/>
    <m/>
    <m/>
    <n v="444429"/>
    <m/>
    <m/>
    <x v="743"/>
    <n v="1777719"/>
    <n v="888859"/>
    <m/>
    <n v="4444297"/>
    <m/>
    <s v=""/>
    <s v="NO"/>
    <m/>
    <m/>
    <n v="8300"/>
  </r>
  <r>
    <x v="1017"/>
    <n v="2574"/>
    <s v="Gerencia de Tecnologías de Información"/>
    <m/>
    <m/>
    <m/>
    <s v="Gerencia de Tecnologías de Información"/>
    <m/>
    <m/>
    <x v="740"/>
    <s v="servicios"/>
    <s v="Muy Alta"/>
    <s v="Adquisición del Servicio de Mantenimiento de los Equipos de Comunicaciones de Data Centers CDP (San Borja)  CDRec (Chiclayo) y CDAlterno (San Isidro)"/>
    <s v="NO"/>
    <x v="2"/>
    <s v="OEI 10: Garantizar la estabilidad operativa"/>
    <s v="Contratación"/>
    <m/>
    <s v="SI"/>
    <x v="1"/>
    <n v="36"/>
    <x v="14"/>
    <d v="2025-12-31T00:00:00"/>
    <s v="Jessica Roxana Camacho Medina"/>
    <s v="940 420 991"/>
    <s v="SI"/>
    <s v="Asignado"/>
    <m/>
    <x v="1"/>
    <m/>
    <d v="2025-12-31T00:00:00"/>
    <x v="173"/>
    <s v="REPARACION Y MANTENIMIENTO EQUIPO INFORMÁTICO"/>
    <m/>
    <m/>
    <m/>
    <m/>
    <m/>
    <n v="847458"/>
    <m/>
    <m/>
    <m/>
    <m/>
    <m/>
    <n v="847458"/>
    <x v="744"/>
    <n v="1694915"/>
    <n v="1694915"/>
    <m/>
    <n v="5084746"/>
    <m/>
    <s v=""/>
    <s v="NO"/>
    <m/>
    <m/>
    <n v="8300"/>
  </r>
  <r>
    <x v="1018"/>
    <n v="2574"/>
    <s v="Gerencia de Tecnologías de Información"/>
    <m/>
    <m/>
    <m/>
    <s v="Gerencia de Tecnologías de Información"/>
    <m/>
    <m/>
    <x v="741"/>
    <s v="servicios"/>
    <s v="Muy Alta"/>
    <s v="Servicio De Mantenimiento Preventivo, Correctivo Y Actualización De Versiones De Software De Los Equipos De Comunicaciones Principales De Los Data Centers Y Nueva Sede Institucional Del Banco De La Nación"/>
    <s v="NO"/>
    <x v="2"/>
    <s v="OEI 10: Garantizar la estabilidad operativa"/>
    <s v="Contratación"/>
    <s v="Significativa"/>
    <s v="SI"/>
    <x v="1"/>
    <n v="36"/>
    <x v="87"/>
    <d v="2025-03-25T00:00:00"/>
    <s v="Jessica Roxana Camacho Medina"/>
    <s v="941 420 991"/>
    <s v="SI"/>
    <s v="Asignado"/>
    <m/>
    <x v="1"/>
    <m/>
    <d v="2025-03-25T00:00:00"/>
    <x v="173"/>
    <s v="REPARACION Y MANTENIMIENTO EQUIPO INFORMÁTICO"/>
    <m/>
    <m/>
    <n v="843967"/>
    <m/>
    <m/>
    <m/>
    <m/>
    <m/>
    <n v="843968"/>
    <m/>
    <m/>
    <m/>
    <x v="745"/>
    <n v="1687934"/>
    <n v="843967"/>
    <m/>
    <n v="4219836"/>
    <m/>
    <s v=""/>
    <s v="NO"/>
    <m/>
    <m/>
    <n v="8300"/>
  </r>
  <r>
    <x v="1019"/>
    <n v="2574"/>
    <s v="Gerencia de Tecnologías de Información"/>
    <m/>
    <m/>
    <m/>
    <s v="Gerencia de Tecnologías de Información"/>
    <m/>
    <m/>
    <x v="742"/>
    <s v="servicios"/>
    <s v="Muy Alta"/>
    <s v="Servicio de Mantenimiento Preventivo, Correctivo y Soporte del Sistema de Gestión de Eventos Mainframe  - Nuevo Contrato"/>
    <s v="NO"/>
    <x v="2"/>
    <s v="OEI 10: Garantizar la estabilidad operativa"/>
    <s v="Contratación"/>
    <s v="Significativa"/>
    <s v="SI"/>
    <x v="1"/>
    <n v="36"/>
    <x v="14"/>
    <d v="2025-12-31T00:00:00"/>
    <s v="Jessica Roxana Camacho Medina"/>
    <s v="942 420 991"/>
    <s v="SI"/>
    <s v="Asignado"/>
    <m/>
    <x v="1"/>
    <m/>
    <d v="2025-12-31T00:00:00"/>
    <x v="90"/>
    <s v="MANTENIMIENTO Y SOPORTE DE SOFTWARE"/>
    <n v="140000"/>
    <n v="140000"/>
    <n v="140000"/>
    <n v="140000"/>
    <n v="140000"/>
    <n v="140000"/>
    <n v="140000"/>
    <n v="140000"/>
    <n v="140000"/>
    <n v="140000"/>
    <n v="140000"/>
    <n v="140000"/>
    <x v="746"/>
    <n v="1680000"/>
    <n v="1680000"/>
    <m/>
    <n v="5040000"/>
    <m/>
    <s v=""/>
    <s v="NO"/>
    <m/>
    <m/>
    <n v="8300"/>
  </r>
  <r>
    <x v="1020"/>
    <n v="2574"/>
    <s v="Gerencia de Tecnologías de Información"/>
    <m/>
    <m/>
    <m/>
    <s v="Gerencia de Tecnologías de Información"/>
    <m/>
    <m/>
    <x v="743"/>
    <s v="servicios"/>
    <s v="Muy Alta"/>
    <s v="Servicio de transmisión de datos para dependencias del Banco de la Nación en zonas rurales - Adenda"/>
    <s v="NO"/>
    <x v="2"/>
    <s v="OEI 10: Garantizar la estabilidad operativa"/>
    <s v="Contratación"/>
    <s v="Significativa"/>
    <s v="SI"/>
    <x v="1"/>
    <n v="23"/>
    <x v="88"/>
    <d v="2023-12-15T00:00:00"/>
    <s v="Jessica Roxana Camacho Medina"/>
    <s v="943 420 991"/>
    <s v="SI"/>
    <s v="Asignado"/>
    <m/>
    <x v="1"/>
    <m/>
    <d v="2023-12-15T00:00:00"/>
    <x v="174"/>
    <s v="RED TELEPROCESOS NACIONALES"/>
    <n v="132206"/>
    <n v="132206"/>
    <n v="132206"/>
    <n v="132206"/>
    <n v="132206"/>
    <n v="132206"/>
    <n v="132206"/>
    <n v="132206"/>
    <n v="132206"/>
    <n v="132206"/>
    <n v="132206"/>
    <n v="132208"/>
    <x v="747"/>
    <m/>
    <m/>
    <m/>
    <n v="1586474"/>
    <m/>
    <s v=""/>
    <s v="NO"/>
    <m/>
    <m/>
    <n v="8300"/>
  </r>
  <r>
    <x v="1021"/>
    <n v="2573"/>
    <s v="Gerencia de Tecnologías de Información"/>
    <m/>
    <m/>
    <m/>
    <s v="Gerencia de Tecnologías de Información"/>
    <m/>
    <m/>
    <x v="744"/>
    <s v="servicios"/>
    <s v="Muy Alta"/>
    <s v="Servicio de Reparación, Reemplazo y Suministro  de Equipos Electromecánico de los centros de Cómputo del Banco de la Nación."/>
    <s v="NO"/>
    <x v="0"/>
    <s v="OEI 10: Garantizar la estabilidad operativa"/>
    <s v="Contratación"/>
    <m/>
    <s v="NO"/>
    <x v="1"/>
    <n v="6"/>
    <x v="14"/>
    <d v="2023-06-30T00:00:00"/>
    <n v="1525423.7288135595"/>
    <s v="944 420 991"/>
    <s v="SI"/>
    <s v="Asignado"/>
    <m/>
    <x v="0"/>
    <m/>
    <d v="2023-06-30T00:00:00"/>
    <x v="173"/>
    <s v="REPARACION Y MANTENIMIENTO EQUIPO INFORMÁTICO"/>
    <m/>
    <m/>
    <n v="762712"/>
    <m/>
    <m/>
    <m/>
    <n v="762712"/>
    <m/>
    <m/>
    <m/>
    <m/>
    <m/>
    <x v="748"/>
    <m/>
    <m/>
    <m/>
    <n v="1525424"/>
    <m/>
    <s v=""/>
    <s v="NO"/>
    <m/>
    <m/>
    <n v="8300"/>
  </r>
  <r>
    <x v="1022"/>
    <n v="2574"/>
    <s v="Gerencia de Tecnologías de Información"/>
    <m/>
    <m/>
    <m/>
    <s v="Gerencia de Tecnologías de Información"/>
    <m/>
    <m/>
    <x v="745"/>
    <s v="Bienes"/>
    <s v="Muy Alta"/>
    <s v="Core para la actualizacion del sistema operativo en cajeros automaticos Diebold"/>
    <s v="NO"/>
    <x v="2"/>
    <s v="OEI 5: Masificar el acceso y uso de los canales alternos"/>
    <s v="Contratación"/>
    <m/>
    <m/>
    <x v="1"/>
    <n v="8"/>
    <x v="89"/>
    <d v="2022-08-17T00:00:00"/>
    <s v="Jessica Roxana Camacho Medina"/>
    <s v="945 420 991"/>
    <s v="SI"/>
    <s v="Asignado"/>
    <m/>
    <x v="1"/>
    <m/>
    <d v="2022-08-17T00:00:00"/>
    <x v="2"/>
    <s v="MAQ. IMPRESORAS, PC Y OTROS ACCESORIOS"/>
    <m/>
    <m/>
    <n v="1302704"/>
    <m/>
    <m/>
    <m/>
    <m/>
    <m/>
    <m/>
    <m/>
    <m/>
    <m/>
    <x v="749"/>
    <m/>
    <m/>
    <m/>
    <n v="1302704"/>
    <m/>
    <s v=""/>
    <s v="NO"/>
    <m/>
    <m/>
    <n v="8300"/>
  </r>
  <r>
    <x v="1023"/>
    <n v="2540"/>
    <s v="Gerencia de Tecnologías de Información"/>
    <m/>
    <m/>
    <m/>
    <s v="Gerencia de Tecnologías de Información"/>
    <m/>
    <m/>
    <x v="746"/>
    <s v="servicios"/>
    <s v="Muy Alta"/>
    <s v="Consultoría Especializada en Tecnologías de Información"/>
    <s v="NO"/>
    <x v="0"/>
    <s v="OEI 10: Garantizar la estabilidad operativa"/>
    <s v="Contratación"/>
    <m/>
    <m/>
    <x v="1"/>
    <n v="24"/>
    <x v="14"/>
    <d v="2024-12-31T00:00:00"/>
    <s v="Jessica Roxana Camacho Medina"/>
    <s v="946 420 991"/>
    <s v="SI"/>
    <s v="Asignado"/>
    <m/>
    <x v="1"/>
    <m/>
    <d v="2024-12-31T00:00:00"/>
    <x v="88"/>
    <s v="DIVERSOS"/>
    <m/>
    <m/>
    <n v="300000"/>
    <m/>
    <m/>
    <n v="300000"/>
    <m/>
    <m/>
    <n v="300000"/>
    <m/>
    <m/>
    <n v="300000"/>
    <x v="750"/>
    <n v="1200000"/>
    <m/>
    <m/>
    <n v="2400000"/>
    <m/>
    <s v=""/>
    <s v="NO"/>
    <m/>
    <m/>
    <n v="8300"/>
  </r>
  <r>
    <x v="1024"/>
    <n v="2574"/>
    <s v="Gerencia de Tecnologías de Información"/>
    <m/>
    <m/>
    <m/>
    <s v="Gerencia de Tecnologías de Información"/>
    <m/>
    <m/>
    <x v="747"/>
    <s v="servicios"/>
    <s v="Muy Alta"/>
    <s v="Servicio de mantenimiento preventivo y correctivo del sistema de almacenamiento High End"/>
    <s v="NO"/>
    <x v="2"/>
    <s v="OEI 10: Garantizar la estabilidad operativa"/>
    <s v="Contratación"/>
    <s v="No Significativa"/>
    <s v="SI"/>
    <x v="1"/>
    <n v="36"/>
    <x v="90"/>
    <d v="2025-11-16T00:00:00"/>
    <s v="Jessica Roxana Camacho Medina"/>
    <s v="947 420 991"/>
    <s v="SI"/>
    <s v="Asignado"/>
    <m/>
    <x v="0"/>
    <m/>
    <d v="2025-11-16T00:00:00"/>
    <x v="173"/>
    <s v="REPARACION Y MANTENIMIENTO EQUIPO INFORMÁTICO"/>
    <m/>
    <n v="586158"/>
    <m/>
    <m/>
    <m/>
    <m/>
    <m/>
    <n v="586159"/>
    <m/>
    <m/>
    <m/>
    <m/>
    <x v="751"/>
    <n v="1172317"/>
    <n v="1172317"/>
    <m/>
    <n v="3516951"/>
    <m/>
    <s v=""/>
    <m/>
    <m/>
    <m/>
    <n v="8300"/>
  </r>
  <r>
    <x v="1025"/>
    <n v="2560"/>
    <s v="Gerencia de Tecnologías de Información"/>
    <m/>
    <m/>
    <m/>
    <s v="Gerencia de Tecnologías de Información"/>
    <m/>
    <m/>
    <x v="714"/>
    <s v="servicios"/>
    <s v="Muy Alta"/>
    <s v="Servicio para la atención de requerimientos en el proceso de certificación de productos de software y hardware"/>
    <s v="NO"/>
    <x v="2"/>
    <s v="OEI 10: Garantizar la estabilidad operativa"/>
    <s v="Contratación"/>
    <m/>
    <m/>
    <x v="1"/>
    <n v="36"/>
    <x v="91"/>
    <d v="2023-10-02T00:00:00"/>
    <s v="Jessica Roxana Camacho Medina"/>
    <s v="948 420 991"/>
    <s v="SI"/>
    <s v="Asignado"/>
    <m/>
    <x v="1"/>
    <m/>
    <d v="2023-10-02T00:00:00"/>
    <x v="50"/>
    <s v="OTROS SERVICIOS"/>
    <n v="5612"/>
    <n v="168357"/>
    <n v="168357"/>
    <n v="143509"/>
    <n v="81161"/>
    <n v="429292"/>
    <m/>
    <m/>
    <m/>
    <m/>
    <m/>
    <m/>
    <x v="752"/>
    <m/>
    <m/>
    <m/>
    <n v="996288"/>
    <m/>
    <s v=""/>
    <s v="NO"/>
    <m/>
    <m/>
    <n v="8300"/>
  </r>
  <r>
    <x v="1026"/>
    <n v="2573"/>
    <s v="Gerencia de Tecnologías de Información"/>
    <m/>
    <m/>
    <m/>
    <s v="Gerencia de Tecnologías de Información"/>
    <m/>
    <m/>
    <x v="748"/>
    <s v="servicios"/>
    <s v="Muy Alta"/>
    <s v="Servicio de Mantenimiento y soporte del Software para automatización de procesos Control M"/>
    <s v="NO"/>
    <x v="2"/>
    <s v="OEI 10: Garantizar la estabilidad operativa"/>
    <s v="Contratación"/>
    <s v="Significativa"/>
    <s v="SI"/>
    <x v="1"/>
    <n v="36"/>
    <x v="92"/>
    <d v="2025-05-19T00:00:00"/>
    <s v="Jessica Roxana Camacho Medina"/>
    <s v="949 420 991"/>
    <s v="SI"/>
    <s v="Asignado"/>
    <m/>
    <x v="1"/>
    <m/>
    <d v="2025-05-19T00:00:00"/>
    <x v="90"/>
    <s v="MANTENIMIENTO Y SOPORTE DE SOFTWARE"/>
    <m/>
    <n v="117701"/>
    <m/>
    <m/>
    <n v="216186"/>
    <m/>
    <m/>
    <n v="216186"/>
    <m/>
    <m/>
    <n v="216186"/>
    <n v="98484"/>
    <x v="753"/>
    <n v="864743"/>
    <n v="333887"/>
    <m/>
    <n v="2063373"/>
    <m/>
    <s v=""/>
    <s v="NO"/>
    <m/>
    <m/>
    <n v="8300"/>
  </r>
  <r>
    <x v="1027"/>
    <n v="2573"/>
    <s v="Gerencia de Tecnologías de Información"/>
    <m/>
    <m/>
    <m/>
    <s v="Gerencia de Tecnologías de Información"/>
    <m/>
    <m/>
    <x v="749"/>
    <s v="servicios"/>
    <s v="Muy Alta"/>
    <s v="Servicio de Mantenimiento y soporte para la solución integral de almacenamiento y gestión de cintas de datos: Librería virtual de cintas, librería robótica de cintas"/>
    <s v="NO"/>
    <x v="2"/>
    <s v="OEI 10: Garantizar la estabilidad operativa"/>
    <s v="Contratación"/>
    <s v="No Significativa"/>
    <s v="SI"/>
    <x v="1"/>
    <n v="36"/>
    <x v="93"/>
    <d v="2024-02-15T00:00:00"/>
    <s v="Jessica Roxana Camacho Medina"/>
    <s v="950 420 991"/>
    <s v="SI"/>
    <s v="Asignado"/>
    <m/>
    <x v="1"/>
    <m/>
    <d v="2024-02-15T00:00:00"/>
    <x v="173"/>
    <s v="REPARACION Y MANTENIMIENTO EQUIPO INFORMÁTICO"/>
    <n v="0"/>
    <n v="97917"/>
    <n v="0"/>
    <n v="0"/>
    <n v="195834"/>
    <n v="0"/>
    <n v="0"/>
    <n v="195834"/>
    <n v="0"/>
    <n v="0"/>
    <n v="195834"/>
    <n v="97916"/>
    <x v="754"/>
    <n v="783335"/>
    <m/>
    <m/>
    <n v="1566670"/>
    <m/>
    <s v=""/>
    <m/>
    <m/>
    <m/>
    <n v="8300"/>
  </r>
  <r>
    <x v="1028"/>
    <n v="2574"/>
    <s v="Gerencia de Tecnologías de Información"/>
    <m/>
    <m/>
    <m/>
    <s v="Gerencia de Tecnologías de Información"/>
    <m/>
    <m/>
    <x v="750"/>
    <s v="servicios"/>
    <s v="Muy Alta"/>
    <s v="Servicio RSDI - Lima / Provincia"/>
    <s v="NO"/>
    <x v="2"/>
    <s v="OEI 10: Garantizar la estabilidad operativa"/>
    <s v="Contratación"/>
    <s v="No Significativa"/>
    <s v="SI"/>
    <x v="1"/>
    <n v="60"/>
    <x v="79"/>
    <d v="2024-01-30T00:00:00"/>
    <s v="Jessica Roxana Camacho Medina"/>
    <s v="951 420 991"/>
    <s v="SI"/>
    <s v="Asignado"/>
    <m/>
    <x v="1"/>
    <m/>
    <d v="2024-01-30T00:00:00"/>
    <x v="174"/>
    <s v="RED TELEPROCESOS NACIONALES"/>
    <n v="61948"/>
    <n v="61948"/>
    <n v="61948"/>
    <n v="61948"/>
    <n v="61948"/>
    <n v="61948"/>
    <n v="61948"/>
    <n v="61948"/>
    <n v="61948"/>
    <n v="61948"/>
    <n v="61948"/>
    <n v="61888"/>
    <x v="755"/>
    <m/>
    <m/>
    <m/>
    <n v="743316"/>
    <m/>
    <s v=""/>
    <s v="NO"/>
    <m/>
    <m/>
    <n v="8300"/>
  </r>
  <r>
    <x v="1029"/>
    <n v="2574"/>
    <s v="Gerencia de Tecnologías de Información"/>
    <m/>
    <m/>
    <m/>
    <s v="Gerencia de Tecnologías de Información"/>
    <m/>
    <m/>
    <x v="751"/>
    <s v="servicios"/>
    <s v="Muy Alta"/>
    <s v="Adquisición de la Licencia y Servicio de Mantenimiento y Soporte de software de Depuración para el Ambiente de la LPAR de Certificación (xpediter calidad) (PP)"/>
    <s v="NO"/>
    <x v="0"/>
    <s v="OEI 10: Garantizar la estabilidad operativa"/>
    <s v="Contratación"/>
    <s v="No Significativa"/>
    <s v="NO"/>
    <x v="1"/>
    <n v="1"/>
    <x v="94"/>
    <d v="2023-01-01T00:00:00"/>
    <s v="Jessica Roxana Camacho Medina"/>
    <s v="952 420 991"/>
    <s v="SI"/>
    <s v="Asignado"/>
    <m/>
    <x v="0"/>
    <m/>
    <d v="2023-01-01T00:00:00"/>
    <x v="50"/>
    <s v="OTROS SERVICIOS"/>
    <m/>
    <n v="724538"/>
    <m/>
    <m/>
    <m/>
    <m/>
    <m/>
    <m/>
    <m/>
    <m/>
    <m/>
    <m/>
    <x v="756"/>
    <m/>
    <m/>
    <m/>
    <n v="724538"/>
    <m/>
    <s v=""/>
    <s v="NO"/>
    <m/>
    <m/>
    <n v="8300"/>
  </r>
  <r>
    <x v="1030"/>
    <n v="2573"/>
    <s v="Gerencia de Tecnologías de Información"/>
    <m/>
    <m/>
    <m/>
    <s v="Gerencia de Tecnologías de Información"/>
    <m/>
    <m/>
    <x v="752"/>
    <s v="servicios"/>
    <s v="Alta"/>
    <s v="Reubicación Centro de Cómputo Ante Desastre dentro del inmueble de la Agencia N° 1 del - Chiclayo  del Banco Nación."/>
    <s v="NO"/>
    <x v="0"/>
    <s v="OEI 10: Garantizar la estabilidad operativa"/>
    <s v="Contratación"/>
    <m/>
    <s v="NO"/>
    <x v="1"/>
    <n v="18"/>
    <x v="95"/>
    <d v="2024-12-15T00:00:00"/>
    <s v="Jessica Roxana Camacho Medina"/>
    <s v="953 420 991"/>
    <s v="SI"/>
    <s v="Asignado"/>
    <m/>
    <x v="0"/>
    <m/>
    <d v="2024-12-15T00:00:00"/>
    <x v="50"/>
    <s v="OTROS SERVICIOS"/>
    <n v="0"/>
    <m/>
    <m/>
    <m/>
    <m/>
    <n v="711865"/>
    <m/>
    <m/>
    <m/>
    <m/>
    <m/>
    <m/>
    <x v="757"/>
    <n v="1661017"/>
    <m/>
    <m/>
    <n v="2372882"/>
    <m/>
    <s v=""/>
    <s v="NO"/>
    <m/>
    <m/>
    <n v="8300"/>
  </r>
  <r>
    <x v="1031"/>
    <n v="2574"/>
    <s v="Gerencia de Tecnologías de Información"/>
    <m/>
    <m/>
    <m/>
    <s v="Gerencia de Tecnologías de Información"/>
    <m/>
    <m/>
    <x v="753"/>
    <s v="servicios"/>
    <s v="Muy Alta"/>
    <s v="Servicio de Mantenimiento y Soporte de Software para Cajeros Automáticos NCR - ITEM 2"/>
    <s v="NO"/>
    <x v="2"/>
    <s v="OEI 5: Masificar el acceso y uso de los canales alternos"/>
    <s v="Contratación"/>
    <s v="No Significativa"/>
    <s v="SI"/>
    <x v="1"/>
    <n v="36"/>
    <x v="61"/>
    <d v="2024-09-22T00:00:00"/>
    <s v="Jessica Roxana Camacho Medina"/>
    <s v="954 420 991"/>
    <s v="SI"/>
    <s v="Asignado"/>
    <m/>
    <x v="1"/>
    <m/>
    <d v="2024-09-22T00:00:00"/>
    <x v="90"/>
    <s v="MANTENIMIENTO Y SOPORTE DE SOFTWARE"/>
    <n v="41741"/>
    <n v="56919"/>
    <n v="56919"/>
    <n v="56919"/>
    <n v="56919"/>
    <n v="56919"/>
    <n v="56919"/>
    <n v="56919"/>
    <n v="56919"/>
    <n v="56919"/>
    <n v="56919"/>
    <n v="72101"/>
    <x v="758"/>
    <n v="497095"/>
    <m/>
    <m/>
    <n v="1180127"/>
    <m/>
    <s v=""/>
    <s v="NO"/>
    <m/>
    <m/>
    <n v="8300"/>
  </r>
  <r>
    <x v="1032"/>
    <n v="2574"/>
    <s v="Gerencia de Tecnologías de Información"/>
    <m/>
    <m/>
    <m/>
    <s v="Gerencia de Tecnologías de Información"/>
    <m/>
    <m/>
    <x v="754"/>
    <s v="servicios"/>
    <s v="Muy Alta"/>
    <s v="Herramienta de trazabilidad mainframe - sistemas abiertos  - Nuevo Contrato"/>
    <s v="NO"/>
    <x v="2"/>
    <s v="OEI 10: Garantizar la estabilidad operativa"/>
    <s v="Contratación"/>
    <s v="Significativa"/>
    <s v="SI"/>
    <x v="1"/>
    <n v="48"/>
    <x v="14"/>
    <d v="2026-12-31T00:00:00"/>
    <s v="Jessica Roxana Camacho Medina"/>
    <s v="955 420 991"/>
    <s v="SI"/>
    <s v="Asignado"/>
    <m/>
    <x v="1"/>
    <m/>
    <d v="2026-12-31T00:00:00"/>
    <x v="90"/>
    <s v="MANTENIMIENTO Y SOPORTE DE SOFTWARE"/>
    <n v="56000"/>
    <n v="56000"/>
    <n v="56000"/>
    <n v="56000"/>
    <n v="56000"/>
    <n v="56000"/>
    <n v="56000"/>
    <n v="56000"/>
    <n v="56000"/>
    <n v="56000"/>
    <n v="56000"/>
    <n v="56000"/>
    <x v="759"/>
    <n v="672000"/>
    <n v="672000"/>
    <n v="672000"/>
    <n v="2688000"/>
    <m/>
    <s v=""/>
    <s v="NO"/>
    <m/>
    <m/>
    <n v="8300"/>
  </r>
  <r>
    <x v="1033"/>
    <n v="2530"/>
    <s v="Gerencia de Tecnologías de Información"/>
    <m/>
    <m/>
    <m/>
    <s v="Gerencia de Tecnologías de Información"/>
    <m/>
    <m/>
    <x v="755"/>
    <s v="servicios"/>
    <s v="Muy Alta"/>
    <s v="Servicio soporte y mejora continua a las aplicaciones de las plataformas de la Seguridad e Identidades on Premise, nube (SaaS Cloud)."/>
    <s v="NO"/>
    <x v="2"/>
    <s v="OEI 10: Garantizar la estabilidad operativa"/>
    <s v="Contratación"/>
    <s v="No Significativa"/>
    <s v="NO"/>
    <x v="1"/>
    <n v="36"/>
    <x v="96"/>
    <d v="2024-11-25T00:00:00"/>
    <s v="Jessica Roxana Camacho Medina"/>
    <s v="957 420 991"/>
    <s v="SI"/>
    <s v="Asignado"/>
    <m/>
    <x v="1"/>
    <m/>
    <d v="2024-11-25T00:00:00"/>
    <x v="50"/>
    <s v="OTROS SERVICIOS"/>
    <n v="41667"/>
    <n v="50000"/>
    <n v="50000"/>
    <n v="50000"/>
    <n v="50000"/>
    <n v="50000"/>
    <n v="50000"/>
    <n v="50000"/>
    <n v="50000"/>
    <n v="50000"/>
    <n v="50000"/>
    <n v="58333"/>
    <x v="402"/>
    <n v="541667"/>
    <m/>
    <m/>
    <n v="1141667"/>
    <m/>
    <s v=""/>
    <s v="NO"/>
    <m/>
    <m/>
    <n v="8300"/>
  </r>
  <r>
    <x v="1034"/>
    <n v="2573"/>
    <s v="Gerencia de Tecnologías de Información"/>
    <m/>
    <m/>
    <m/>
    <s v="Gerencia de Tecnologías de Información"/>
    <m/>
    <m/>
    <x v="756"/>
    <s v="servicios"/>
    <s v="Moderada"/>
    <s v="Proyecto: Solución Tecnológica para la Prevención de Fraudes, LA/FT y Aplicación de Scoring de Riesgos de LA/FT (SENTINEL)"/>
    <s v="NO"/>
    <x v="0"/>
    <s v="OEI 9: Mejorar la gestión de los proyectos"/>
    <s v="Contratación"/>
    <s v="No Significativa"/>
    <s v="NO"/>
    <x v="1"/>
    <n v="12"/>
    <x v="14"/>
    <d v="2023-12-31T00:00:00"/>
    <s v="Jessica Roxana Camacho Medina"/>
    <s v="958 420 991"/>
    <s v="SI"/>
    <s v="Asignado"/>
    <m/>
    <x v="0"/>
    <m/>
    <d v="2023-12-31T00:00:00"/>
    <x v="90"/>
    <s v="MANTENIMIENTO Y SOPORTE DE SOFTWARE"/>
    <m/>
    <m/>
    <m/>
    <n v="551692"/>
    <m/>
    <m/>
    <m/>
    <m/>
    <m/>
    <m/>
    <m/>
    <m/>
    <x v="760"/>
    <m/>
    <m/>
    <m/>
    <n v="551692"/>
    <m/>
    <s v=""/>
    <s v="NO"/>
    <m/>
    <m/>
    <n v="8300"/>
  </r>
  <r>
    <x v="1035"/>
    <n v="2530"/>
    <s v="Gerencia de Tecnologías de Información"/>
    <m/>
    <m/>
    <m/>
    <s v="Gerencia de Tecnologías de Información"/>
    <m/>
    <m/>
    <x v="757"/>
    <s v="servicios"/>
    <s v="Muy Alta"/>
    <s v=" Contratación de PENTESTING y Ethical Hacking"/>
    <s v="NO"/>
    <x v="2"/>
    <s v="OEI 10: Garantizar la estabilidad operativa"/>
    <s v="Contratación"/>
    <s v="No Significativa"/>
    <s v="SI"/>
    <x v="1"/>
    <n v="36"/>
    <x v="0"/>
    <d v="2026-01-30T00:00:00"/>
    <s v="Jessica Roxana Camacho Medina"/>
    <s v="959 420 991"/>
    <s v="SI"/>
    <s v="Asignado"/>
    <m/>
    <x v="1"/>
    <m/>
    <d v="2026-01-30T00:00:00"/>
    <x v="50"/>
    <s v="OTROS SERVICIOS"/>
    <m/>
    <n v="47081"/>
    <n v="47081"/>
    <n v="47081"/>
    <n v="47081"/>
    <n v="47081"/>
    <n v="47081"/>
    <n v="47081"/>
    <n v="47081"/>
    <n v="47081"/>
    <n v="47081"/>
    <n v="47081"/>
    <x v="761"/>
    <n v="564972"/>
    <n v="564972"/>
    <n v="47081"/>
    <n v="1694916"/>
    <m/>
    <s v=""/>
    <s v="NO"/>
    <m/>
    <m/>
    <n v="8300"/>
  </r>
  <r>
    <x v="1036"/>
    <n v="2573"/>
    <s v="Gerencia de Tecnologías de Información"/>
    <m/>
    <m/>
    <m/>
    <s v="Gerencia de Tecnologías de Información"/>
    <m/>
    <m/>
    <x v="758"/>
    <s v="servicios"/>
    <s v="Muy Alta"/>
    <s v="Servicio de Implementación de Conexiones Remotas y Administración de la Infraestructura de los Centros de Cómputo del BN."/>
    <s v="NO"/>
    <x v="2"/>
    <s v="OEI 10: Garantizar la estabilidad operativa"/>
    <s v="Contratación"/>
    <m/>
    <s v="SI"/>
    <x v="1"/>
    <n v="36"/>
    <x v="14"/>
    <d v="2026-12-31T00:00:00"/>
    <s v="Jessica Roxana Camacho Medina"/>
    <s v="960 420 991"/>
    <s v="SI"/>
    <s v="Asignado"/>
    <m/>
    <x v="1"/>
    <m/>
    <d v="2026-12-31T00:00:00"/>
    <x v="50"/>
    <s v="OTROS SERVICIOS"/>
    <n v="37665"/>
    <m/>
    <m/>
    <n v="112994"/>
    <m/>
    <m/>
    <n v="112994"/>
    <m/>
    <m/>
    <n v="112994"/>
    <m/>
    <n v="75331"/>
    <x v="762"/>
    <n v="451977"/>
    <n v="376648"/>
    <m/>
    <n v="1280603"/>
    <m/>
    <s v=""/>
    <s v="NO"/>
    <m/>
    <m/>
    <n v="8300"/>
  </r>
  <r>
    <x v="1037"/>
    <n v="2574"/>
    <s v="Gerencia de Tecnologías de Información"/>
    <m/>
    <m/>
    <m/>
    <s v="Gerencia de Tecnologías de Información"/>
    <m/>
    <m/>
    <x v="759"/>
    <s v="servicios"/>
    <s v="Muy Alta"/>
    <s v="Servicio de gestión de licencias de software (inventario de sw)"/>
    <s v="NO"/>
    <x v="2"/>
    <s v="OEI 10: Garantizar la estabilidad operativa"/>
    <s v="Contratación"/>
    <s v="No Significativa"/>
    <s v="SI"/>
    <x v="1"/>
    <n v="36"/>
    <x v="97"/>
    <d v="2023-08-06T00:00:00"/>
    <s v="Jessica Roxana Camacho Medina"/>
    <s v="961 420 991"/>
    <s v="SI"/>
    <s v="Asignado"/>
    <m/>
    <x v="1"/>
    <m/>
    <d v="2023-08-06T00:00:00"/>
    <x v="176"/>
    <s v="SERVICIOS DE DESARROLLOS INFORMATICOS"/>
    <m/>
    <n v="73333"/>
    <m/>
    <n v="122222"/>
    <m/>
    <n v="122222"/>
    <m/>
    <n v="122223"/>
    <m/>
    <n v="0"/>
    <m/>
    <n v="0"/>
    <x v="763"/>
    <m/>
    <m/>
    <m/>
    <n v="440000"/>
    <m/>
    <s v=""/>
    <s v="NO"/>
    <m/>
    <m/>
    <n v="8300"/>
  </r>
  <r>
    <x v="1038"/>
    <n v="2574"/>
    <s v="Gerencia de Tecnologías de Información"/>
    <m/>
    <m/>
    <m/>
    <s v="Gerencia de Tecnologías de Información"/>
    <m/>
    <m/>
    <x v="711"/>
    <s v="servicios"/>
    <s v="Muy Alta"/>
    <s v="Servicio de Comunicación mediante Fibra Óptica Data Centers y Sedes BN"/>
    <s v="NO"/>
    <x v="2"/>
    <s v="OEI 10: Garantizar la estabilidad operativa"/>
    <s v="Contratación"/>
    <m/>
    <s v="SI"/>
    <x v="1"/>
    <n v="36"/>
    <x v="98"/>
    <d v="2023-05-16T00:00:00"/>
    <s v="Jessica Roxana Camacho Medina"/>
    <s v="962 420 991"/>
    <s v="SI"/>
    <s v="Asignado"/>
    <m/>
    <x v="1"/>
    <m/>
    <d v="2023-05-16T00:00:00"/>
    <x v="174"/>
    <s v="RED TELEPROCESOS NACIONALES"/>
    <n v="50781"/>
    <n v="95217"/>
    <n v="95217"/>
    <n v="95217"/>
    <n v="95217"/>
    <m/>
    <m/>
    <m/>
    <m/>
    <m/>
    <m/>
    <m/>
    <x v="764"/>
    <m/>
    <m/>
    <m/>
    <n v="431649"/>
    <m/>
    <s v=""/>
    <s v="NO"/>
    <m/>
    <m/>
    <n v="8300"/>
  </r>
  <r>
    <x v="1039"/>
    <n v="2560"/>
    <s v="Gerencia de Tecnologías de Información"/>
    <m/>
    <m/>
    <m/>
    <s v="Gerencia de Tecnologías de Información"/>
    <m/>
    <m/>
    <x v="760"/>
    <s v="servicios"/>
    <s v="Muy Alta"/>
    <s v="Updgrade del told"/>
    <s v="NO"/>
    <x v="0"/>
    <s v="OEI 10: Garantizar la estabilidad operativa"/>
    <s v="Contratación"/>
    <s v="No Significativa"/>
    <s v="NO"/>
    <x v="1"/>
    <n v="12"/>
    <x v="14"/>
    <d v="2023-12-31T00:00:00"/>
    <s v="Jessica Roxana Camacho Medina"/>
    <s v="963 420 991"/>
    <s v="SI"/>
    <s v="Asignado"/>
    <m/>
    <x v="0"/>
    <m/>
    <d v="2023-12-31T00:00:00"/>
    <x v="176"/>
    <s v="SERVICIOS DE DESARROLLOS INFORMATICOS"/>
    <m/>
    <m/>
    <n v="105932"/>
    <m/>
    <m/>
    <n v="105932"/>
    <m/>
    <m/>
    <n v="105932"/>
    <m/>
    <m/>
    <n v="105933"/>
    <x v="765"/>
    <m/>
    <m/>
    <m/>
    <n v="423729"/>
    <m/>
    <s v=""/>
    <s v="NO"/>
    <m/>
    <m/>
    <n v="8300"/>
  </r>
  <r>
    <x v="1040"/>
    <n v="2574"/>
    <s v="Gerencia de Tecnologías de Información"/>
    <m/>
    <m/>
    <m/>
    <s v="Gerencia de Tecnologías de Información"/>
    <m/>
    <m/>
    <x v="761"/>
    <s v="servicios"/>
    <s v="Muy Alta"/>
    <s v="Renovación de Soporte de Granja de Servidores Empresariales (Mantenimiento y Soporte de Servidores corporativos: contrato anterior)"/>
    <s v="NO"/>
    <x v="0"/>
    <s v="OEI 10: Garantizar la estabilidad operativa"/>
    <s v="Contratación"/>
    <s v="No Significativa"/>
    <s v="SI"/>
    <x v="1"/>
    <n v="24"/>
    <x v="99"/>
    <d v="2025-07-27T00:00:00"/>
    <s v="Jessica Roxana Camacho Medina"/>
    <s v="964 420 991"/>
    <s v="SI"/>
    <s v="Asignado"/>
    <m/>
    <x v="0"/>
    <m/>
    <d v="2025-07-27T00:00:00"/>
    <x v="90"/>
    <s v="MANTENIMIENTO Y SOPORTE DE SOFTWARE"/>
    <m/>
    <m/>
    <m/>
    <m/>
    <m/>
    <m/>
    <m/>
    <m/>
    <m/>
    <n v="243644"/>
    <m/>
    <n v="170551"/>
    <x v="766"/>
    <n v="974576"/>
    <n v="560381"/>
    <m/>
    <n v="1949152"/>
    <m/>
    <s v=""/>
    <s v="NO"/>
    <m/>
    <m/>
    <n v="8300"/>
  </r>
  <r>
    <x v="1041"/>
    <n v="2573"/>
    <s v="Gerencia de Tecnologías de Información"/>
    <m/>
    <m/>
    <m/>
    <s v="Gerencia de Tecnologías de Información"/>
    <m/>
    <m/>
    <x v="762"/>
    <s v="servicios"/>
    <s v="Muy Alta"/>
    <s v="ITEM II - Servicio De Mantenimiento Predictivo, Preventivo Y Correctivo De La Infraestructura Física Del Centro De Cómputo Principal Del Banco De La Nación - San Borja"/>
    <s v="NO"/>
    <x v="2"/>
    <s v="OEI 10: Garantizar la estabilidad operativa"/>
    <s v="Contratación"/>
    <s v="No Significativa"/>
    <s v="SI"/>
    <x v="1"/>
    <n v="36"/>
    <x v="100"/>
    <d v="2025-04-06T00:00:00"/>
    <s v="Jessica Roxana Camacho Medina"/>
    <s v="965 420 991"/>
    <s v="SI"/>
    <s v="Asignado"/>
    <m/>
    <x v="1"/>
    <m/>
    <d v="2025-04-06T00:00:00"/>
    <x v="173"/>
    <s v="REPARACION Y MANTENIMIENTO EQUIPO INFORMÁTICO"/>
    <n v="6780"/>
    <m/>
    <m/>
    <n v="101695"/>
    <m/>
    <m/>
    <n v="101695"/>
    <m/>
    <m/>
    <n v="101695"/>
    <m/>
    <n v="94915"/>
    <x v="767"/>
    <n v="406780"/>
    <n v="108475"/>
    <m/>
    <n v="922035"/>
    <m/>
    <s v=""/>
    <s v="NO"/>
    <m/>
    <m/>
    <n v="8300"/>
  </r>
  <r>
    <x v="1042"/>
    <n v="2573"/>
    <s v="Gerencia de Tecnologías de Información"/>
    <m/>
    <m/>
    <m/>
    <s v="Gerencia de Tecnologías de Información"/>
    <m/>
    <m/>
    <x v="749"/>
    <s v="servicios"/>
    <s v="Muy Alta"/>
    <s v="Servicio de Mantenimiento y soporte para la solución integral de almacenamiento y gestión de cintas de datos: Librería virtual de cintas, librería robótica de cintas"/>
    <s v="NO"/>
    <x v="2"/>
    <s v="OEI 10: Garantizar la estabilidad operativa"/>
    <s v="Contratación"/>
    <s v="No Significativa"/>
    <s v="SI"/>
    <x v="1"/>
    <n v="36"/>
    <x v="93"/>
    <d v="2024-02-15T00:00:00"/>
    <s v="Jessica Roxana Camacho Medina"/>
    <s v="966 420 991"/>
    <s v="SI"/>
    <s v="Asignado"/>
    <m/>
    <x v="1"/>
    <m/>
    <d v="2024-02-15T00:00:00"/>
    <x v="173"/>
    <s v="REPARACION Y MANTENIMIENTO EQUIPO INFORMÁTICO"/>
    <n v="0"/>
    <n v="48958"/>
    <n v="0"/>
    <n v="0"/>
    <n v="97917"/>
    <n v="0"/>
    <n v="0"/>
    <n v="97917"/>
    <n v="0"/>
    <n v="0"/>
    <n v="97917"/>
    <n v="48959"/>
    <x v="768"/>
    <n v="391667"/>
    <n v="391667"/>
    <n v="391667"/>
    <n v="1566669"/>
    <m/>
    <s v=""/>
    <s v="NO"/>
    <m/>
    <m/>
    <n v="8300"/>
  </r>
  <r>
    <x v="1043"/>
    <n v="2574"/>
    <s v="Gerencia de Tecnologías de Información"/>
    <m/>
    <m/>
    <m/>
    <s v="Gerencia de Tecnologías de Información"/>
    <m/>
    <m/>
    <x v="763"/>
    <s v="servicios"/>
    <s v="Muy Alta"/>
    <s v="Servicio de Mantenimiento y Soporte del Sistema de Comercio Exterior "/>
    <s v="NO"/>
    <x v="2"/>
    <s v="OEI 6: Incrementar las operaciones y clientes digitales"/>
    <s v="Contratación"/>
    <s v="No Significativa"/>
    <m/>
    <x v="1"/>
    <n v="36"/>
    <x v="101"/>
    <d v="2024-02-24T00:00:00"/>
    <s v="Jessica Roxana Camacho Medina"/>
    <s v="967 420 991"/>
    <s v="SI"/>
    <s v="Asignado"/>
    <m/>
    <x v="1"/>
    <m/>
    <d v="2024-02-24T00:00:00"/>
    <x v="90"/>
    <s v="MANTENIMIENTO Y SOPORTE DE SOFTWARE"/>
    <m/>
    <n v="65275"/>
    <m/>
    <n v="65275"/>
    <m/>
    <n v="65275"/>
    <m/>
    <n v="65275"/>
    <m/>
    <n v="65275"/>
    <m/>
    <n v="65278"/>
    <x v="769"/>
    <n v="65275"/>
    <m/>
    <m/>
    <n v="456928"/>
    <m/>
    <s v=""/>
    <s v="NO"/>
    <m/>
    <m/>
    <n v="8300"/>
  </r>
  <r>
    <x v="1044"/>
    <n v="2574"/>
    <s v="Gerencia de Tecnologías de Información"/>
    <m/>
    <m/>
    <m/>
    <s v="Gerencia de Tecnologías de Información"/>
    <m/>
    <m/>
    <x v="764"/>
    <s v="servicios"/>
    <s v="Muy Alta"/>
    <s v="Adquisición e Implementación de Productos para los Procesos Contables, Administrativos, Presupuestales y de Gestión"/>
    <s v="NO"/>
    <x v="2"/>
    <s v="OEI 10: Garantizar la estabilidad operativa"/>
    <s v="Contratación"/>
    <s v="Significativa"/>
    <s v="SI"/>
    <x v="1"/>
    <n v="36"/>
    <x v="102"/>
    <d v="2025-03-22T00:00:00"/>
    <s v="Jessica Roxana Camacho Medina"/>
    <s v="968 420 991"/>
    <s v="SI"/>
    <s v="Asignado"/>
    <m/>
    <x v="1"/>
    <m/>
    <d v="2025-03-22T00:00:00"/>
    <x v="90"/>
    <s v="MANTENIMIENTO Y SOPORTE DE SOFTWARE"/>
    <n v="0"/>
    <n v="0"/>
    <n v="0"/>
    <n v="0"/>
    <n v="383991"/>
    <n v="0"/>
    <n v="0"/>
    <n v="0"/>
    <n v="0"/>
    <n v="0"/>
    <n v="0"/>
    <n v="0"/>
    <x v="770"/>
    <n v="383990"/>
    <m/>
    <m/>
    <n v="767981"/>
    <m/>
    <s v=""/>
    <s v="NO"/>
    <m/>
    <m/>
    <n v="8300"/>
  </r>
  <r>
    <x v="1045"/>
    <n v="2540"/>
    <s v="Gerencia de Tecnologías de Información"/>
    <m/>
    <m/>
    <m/>
    <s v="Gerencia de Tecnologías de Información"/>
    <m/>
    <m/>
    <x v="765"/>
    <s v="servicios"/>
    <s v="Alta"/>
    <s v="Servicio para la revision y actualización de procedimientos de procesos OPP "/>
    <s v="NO"/>
    <x v="0"/>
    <s v="OEI 10: Garantizar la estabilidad operativa"/>
    <s v="Contratación"/>
    <m/>
    <m/>
    <x v="1"/>
    <n v="12"/>
    <x v="14"/>
    <d v="2023-12-31T00:00:00"/>
    <s v="Jessica Roxana Camacho Medina"/>
    <s v="969 420 991"/>
    <s v="SI"/>
    <s v="Asignado"/>
    <m/>
    <x v="0"/>
    <m/>
    <d v="2023-12-31T00:00:00"/>
    <x v="50"/>
    <s v="OTROS SERVICIOS"/>
    <m/>
    <m/>
    <n v="95000"/>
    <m/>
    <m/>
    <n v="95000"/>
    <m/>
    <m/>
    <n v="95000"/>
    <m/>
    <m/>
    <n v="95000"/>
    <x v="771"/>
    <m/>
    <m/>
    <m/>
    <n v="380000"/>
    <m/>
    <s v=""/>
    <s v="NO"/>
    <m/>
    <m/>
    <n v="8300"/>
  </r>
  <r>
    <x v="1046"/>
    <n v="2573"/>
    <s v="Gerencia de Tecnologías de Información"/>
    <m/>
    <m/>
    <m/>
    <s v="Gerencia de Tecnologías de Información"/>
    <m/>
    <m/>
    <x v="766"/>
    <s v="servicios"/>
    <s v="Muy Alta"/>
    <s v="ITEM I - Servicio De Mantenimiento Predictivo, Preventivo Y Correctivo De La Infraestructura Física Del Centro De Cómputo Principal Del Banco De La Nación - San Borja"/>
    <s v="NO"/>
    <x v="2"/>
    <s v="OEI 10: Garantizar la estabilidad operativa"/>
    <s v="Contratación"/>
    <s v="No Significativa"/>
    <s v="SI"/>
    <x v="1"/>
    <n v="36"/>
    <x v="103"/>
    <d v="2025-04-04T00:00:00"/>
    <s v="Jessica Roxana Camacho Medina"/>
    <s v="970 420 991"/>
    <s v="SI"/>
    <s v="Asignado"/>
    <m/>
    <x v="1"/>
    <m/>
    <d v="2025-04-04T00:00:00"/>
    <x v="173"/>
    <s v="REPARACION Y MANTENIMIENTO EQUIPO INFORMÁTICO"/>
    <n v="4070"/>
    <m/>
    <m/>
    <n v="91577"/>
    <m/>
    <m/>
    <n v="91577"/>
    <m/>
    <m/>
    <n v="91577"/>
    <m/>
    <n v="87509"/>
    <x v="772"/>
    <n v="366309"/>
    <n v="95647"/>
    <m/>
    <n v="828266"/>
    <m/>
    <s v=""/>
    <s v="NO"/>
    <m/>
    <m/>
    <n v="8300"/>
  </r>
  <r>
    <x v="1047"/>
    <n v="2530"/>
    <s v="Gerencia de Tecnologías de Información"/>
    <m/>
    <m/>
    <m/>
    <s v="Gerencia de Tecnologías de Información"/>
    <m/>
    <m/>
    <x v="767"/>
    <s v="servicios"/>
    <s v="Muy Alta"/>
    <s v="Servicio de Mantenimiento de los Roles Funcionales Áreas Administrativas - Nuevo Contrato"/>
    <s v="NO"/>
    <x v="0"/>
    <s v="OEI 10: Garantizar la estabilidad operativa"/>
    <s v="Contratación"/>
    <s v="No Significativa"/>
    <s v="SI"/>
    <x v="1"/>
    <n v="6"/>
    <x v="104"/>
    <d v="2023-06-25T00:00:00"/>
    <s v="Jessica Roxana Camacho Medina"/>
    <s v="971 420 991"/>
    <s v="SI"/>
    <s v="Asignado"/>
    <m/>
    <x v="0"/>
    <m/>
    <d v="2023-06-25T00:00:00"/>
    <x v="50"/>
    <s v="OTROS SERVICIOS"/>
    <n v="55932"/>
    <n v="55932"/>
    <n v="55932"/>
    <n v="55932"/>
    <n v="55933"/>
    <n v="55933"/>
    <m/>
    <m/>
    <m/>
    <m/>
    <m/>
    <m/>
    <x v="773"/>
    <m/>
    <m/>
    <m/>
    <n v="335594"/>
    <m/>
    <s v=""/>
    <s v="NO"/>
    <m/>
    <m/>
    <n v="8300"/>
  </r>
  <r>
    <x v="1048"/>
    <n v="2573"/>
    <s v="Gerencia de Tecnologías de Información"/>
    <m/>
    <m/>
    <m/>
    <s v="Gerencia de Tecnologías de Información"/>
    <m/>
    <m/>
    <x v="768"/>
    <s v="servicios"/>
    <s v="Muy Alta"/>
    <s v="Servicios profesionales de supervisión del proyecto de adquisición de equipamiento e implementación del nuevo procesamiento de datos de contingencia del Ministerio de Economía y Finanzas en el Centro de Cómputo principal del Banco de la Nación- San Borja "/>
    <s v="NO"/>
    <x v="0"/>
    <s v="OEI 10: Garantizar la estabilidad operativa"/>
    <s v="Contratación"/>
    <m/>
    <s v="NO"/>
    <x v="1"/>
    <n v="12"/>
    <x v="31"/>
    <d v="2023-11-30T00:00:00"/>
    <s v="Jessica Roxana Camacho Medina"/>
    <s v="972 420 991"/>
    <s v="SI"/>
    <s v="Asignado"/>
    <m/>
    <x v="0"/>
    <m/>
    <d v="2023-11-30T00:00:00"/>
    <x v="50"/>
    <s v="OTROS SERVICIOS"/>
    <n v="15392"/>
    <m/>
    <m/>
    <n v="98946"/>
    <m/>
    <m/>
    <n v="98946"/>
    <m/>
    <m/>
    <n v="109941"/>
    <m/>
    <m/>
    <x v="774"/>
    <m/>
    <m/>
    <m/>
    <n v="323225"/>
    <m/>
    <s v=""/>
    <m/>
    <m/>
    <m/>
    <n v="8300"/>
  </r>
  <r>
    <x v="1049"/>
    <n v="2530"/>
    <s v="Gerencia de Tecnologías de Información"/>
    <m/>
    <m/>
    <m/>
    <s v="Gerencia de Tecnologías de Información"/>
    <m/>
    <m/>
    <x v="769"/>
    <s v="servicios"/>
    <s v="Muy Alta"/>
    <s v="Servicio de Monitoreo Antiphishing - Nuevo Contrato 1"/>
    <s v="NO"/>
    <x v="2"/>
    <s v="OEI 10: Garantizar la estabilidad operativa"/>
    <s v="Contratación"/>
    <m/>
    <s v="SI"/>
    <x v="1"/>
    <n v="36"/>
    <x v="10"/>
    <d v="2025-09-30T00:00:00"/>
    <s v="Jessica Roxana Camacho Medina"/>
    <s v="973 420 991"/>
    <s v="SI"/>
    <s v="Asignado"/>
    <m/>
    <x v="1"/>
    <m/>
    <d v="2025-09-30T00:00:00"/>
    <x v="50"/>
    <s v="OTROS SERVICIOS"/>
    <n v="26241"/>
    <n v="26241"/>
    <n v="26241"/>
    <n v="26241"/>
    <n v="26242"/>
    <n v="26242"/>
    <n v="26242"/>
    <n v="26242"/>
    <n v="26242"/>
    <n v="26242"/>
    <n v="26242"/>
    <n v="26242"/>
    <x v="775"/>
    <n v="314899"/>
    <n v="236175"/>
    <m/>
    <n v="865974"/>
    <m/>
    <s v=""/>
    <s v="NO"/>
    <m/>
    <m/>
    <n v="8300"/>
  </r>
  <r>
    <x v="1050"/>
    <n v="2574"/>
    <s v="Gerencia de Tecnologías de Información"/>
    <m/>
    <m/>
    <m/>
    <s v="Gerencia de Tecnologías de Información"/>
    <m/>
    <m/>
    <x v="725"/>
    <s v="Bienes"/>
    <s v="Muy Alta"/>
    <s v="Adquisición de solución para garantizar la continuidad operativa del Banco"/>
    <s v="NO"/>
    <x v="2"/>
    <s v="OEI 10: Garantizar la estabilidad operativa"/>
    <s v="Contratación"/>
    <s v="Significativa"/>
    <s v="SI"/>
    <x v="1"/>
    <n v="36"/>
    <x v="80"/>
    <d v="2025-06-28T00:00:00"/>
    <s v="Jessica Roxana Camacho Medina"/>
    <s v="974 420 991"/>
    <s v="SI"/>
    <s v="Asignado"/>
    <m/>
    <x v="1"/>
    <m/>
    <d v="2025-06-28T00:00:00"/>
    <x v="50"/>
    <s v="OTROS SERVICIOS"/>
    <m/>
    <m/>
    <n v="72572"/>
    <m/>
    <m/>
    <n v="75075"/>
    <m/>
    <m/>
    <n v="75075"/>
    <m/>
    <m/>
    <n v="77578"/>
    <x v="776"/>
    <n v="300300"/>
    <n v="147648"/>
    <m/>
    <n v="748248"/>
    <m/>
    <s v=""/>
    <s v="NO"/>
    <m/>
    <m/>
    <n v="8300"/>
  </r>
  <r>
    <x v="1051"/>
    <n v="2574"/>
    <s v="Gerencia de Tecnologías de Información"/>
    <m/>
    <m/>
    <m/>
    <s v="Gerencia de Tecnologías de Información"/>
    <m/>
    <m/>
    <x v="770"/>
    <s v="servicios"/>
    <s v="Moderada"/>
    <s v="Servicio de Suscripción para el Acceso de Licencias ACL y Capacitación para el uso del Software de Auditoría"/>
    <s v="NO"/>
    <x v="0"/>
    <s v="OEI 7: Optimizar la eficiencia financiera"/>
    <s v="Contratación"/>
    <s v="No Significativa"/>
    <s v="NO"/>
    <x v="1"/>
    <n v="36"/>
    <x v="55"/>
    <d v="2026-01-14T00:00:00"/>
    <s v="Jessica Roxana Camacho Medina"/>
    <s v="975 420 991"/>
    <s v="SI"/>
    <s v="Asignado"/>
    <m/>
    <x v="0"/>
    <m/>
    <d v="2026-01-14T00:00:00"/>
    <x v="50"/>
    <s v="OTROS SERVICIOS"/>
    <m/>
    <n v="297458"/>
    <m/>
    <m/>
    <m/>
    <m/>
    <m/>
    <m/>
    <m/>
    <m/>
    <m/>
    <m/>
    <x v="777"/>
    <m/>
    <m/>
    <m/>
    <n v="297458"/>
    <m/>
    <s v=""/>
    <s v="NO"/>
    <m/>
    <m/>
    <n v="8300"/>
  </r>
  <r>
    <x v="1052"/>
    <n v="2573"/>
    <s v="Gerencia de Tecnologías de Información"/>
    <m/>
    <m/>
    <m/>
    <s v="Gerencia de Tecnologías de Información"/>
    <m/>
    <m/>
    <x v="771"/>
    <s v="servicios"/>
    <s v="Muy Alta"/>
    <s v="Servicio de mtto. predictivo, preventivo y correctivo de la infraestructura física del centro de procesamiento de datos de recuperación ante desastres bn sede chiclayo item 1, 2 y 3"/>
    <s v="NO"/>
    <x v="2"/>
    <s v="OEI 10: Garantizar la estabilidad operativa"/>
    <s v="Contratación"/>
    <m/>
    <s v="SI"/>
    <x v="1"/>
    <n v="18"/>
    <x v="67"/>
    <s v="31/04/2024"/>
    <s v="Jessica Roxana Camacho Medina"/>
    <s v="976 420 991"/>
    <s v="SI"/>
    <s v="Asignado"/>
    <m/>
    <x v="1"/>
    <m/>
    <s v="31/04/2024"/>
    <x v="173"/>
    <s v="REPARACION Y MANTENIMIENTO EQUIPO INFORMÁTICO"/>
    <m/>
    <m/>
    <n v="70579"/>
    <m/>
    <m/>
    <n v="70580"/>
    <m/>
    <m/>
    <n v="70579"/>
    <m/>
    <m/>
    <n v="70580"/>
    <x v="778"/>
    <n v="70579"/>
    <m/>
    <m/>
    <n v="352897"/>
    <m/>
    <s v=""/>
    <s v="NO"/>
    <m/>
    <m/>
    <n v="8300"/>
  </r>
  <r>
    <x v="1053"/>
    <n v="2540"/>
    <s v="Gerencia de Tecnologías de Información"/>
    <m/>
    <m/>
    <m/>
    <s v="Gerencia de Tecnologías de Información"/>
    <m/>
    <m/>
    <x v="772"/>
    <s v="servicios"/>
    <s v="Alta"/>
    <s v="Acompañamiento en el diseño e implementación de procesos de calidad de TI"/>
    <s v="NO"/>
    <x v="0"/>
    <s v="OEI 10: Garantizar la estabilidad operativa"/>
    <s v="Contratación"/>
    <m/>
    <m/>
    <x v="1"/>
    <n v="12"/>
    <x v="14"/>
    <d v="2023-12-31T00:00:00"/>
    <s v="Jessica Roxana Camacho Medina"/>
    <s v="977 420 991"/>
    <s v="SI"/>
    <s v="Asignado"/>
    <m/>
    <x v="0"/>
    <m/>
    <d v="2023-12-31T00:00:00"/>
    <x v="50"/>
    <s v="OTROS SERVICIOS"/>
    <m/>
    <m/>
    <n v="62500"/>
    <m/>
    <m/>
    <n v="62500"/>
    <m/>
    <m/>
    <n v="62500"/>
    <m/>
    <m/>
    <n v="62500"/>
    <x v="610"/>
    <m/>
    <m/>
    <m/>
    <n v="250000"/>
    <m/>
    <s v=""/>
    <s v="NO"/>
    <m/>
    <m/>
    <n v="8300"/>
  </r>
  <r>
    <x v="1054"/>
    <n v="2572"/>
    <s v="Gerencia de Tecnologías de Información"/>
    <m/>
    <m/>
    <m/>
    <s v="Gerencia de Tecnologías de Información"/>
    <m/>
    <m/>
    <x v="731"/>
    <s v="servicios"/>
    <s v="Muy Alta"/>
    <s v="Servicio de Arrendamiento de Equipos de Cómputo para las Empresas bajo el ámbito de FONAFE"/>
    <s v="NO"/>
    <x v="0"/>
    <s v="OEI 7: Optimizar la eficiencia financiera"/>
    <s v="Contratación"/>
    <s v="No Significativa"/>
    <s v="SI"/>
    <x v="1"/>
    <n v="36"/>
    <x v="105"/>
    <d v="2026-12-15T00:00:00"/>
    <s v="Jessica Roxana Camacho Medina"/>
    <s v="978 420 991"/>
    <s v="SI"/>
    <s v="Asignado"/>
    <m/>
    <x v="0"/>
    <m/>
    <d v="2026-12-15T00:00:00"/>
    <x v="50"/>
    <s v="OTROS SERVICIOS"/>
    <m/>
    <m/>
    <n v="24926"/>
    <n v="24926"/>
    <n v="24926"/>
    <n v="24926"/>
    <n v="24926"/>
    <n v="24926"/>
    <n v="24926"/>
    <n v="24926"/>
    <n v="24927"/>
    <n v="24927"/>
    <x v="779"/>
    <n v="299114"/>
    <n v="299114"/>
    <n v="299114"/>
    <n v="1146604"/>
    <m/>
    <s v=""/>
    <s v="NO"/>
    <m/>
    <m/>
    <n v="8300"/>
  </r>
  <r>
    <x v="1055"/>
    <n v="2574"/>
    <s v="Gerencia de Tecnologías de Información"/>
    <m/>
    <m/>
    <m/>
    <s v="Gerencia de Tecnologías de Información"/>
    <m/>
    <m/>
    <x v="764"/>
    <s v="servicios"/>
    <s v="Muy Alta"/>
    <s v="Adquisición e Implementación de Productos para los Procesos Contables, Administrativos, Presupuestales y de Gestión"/>
    <s v="NO"/>
    <x v="2"/>
    <s v="OEI 10: Garantizar la estabilidad operativa"/>
    <s v="Contratación"/>
    <s v="Significativa"/>
    <s v="SI"/>
    <x v="1"/>
    <n v="18"/>
    <x v="102"/>
    <d v="2023-09-14T00:00:00"/>
    <s v="Jessica Roxana Camacho Medina"/>
    <s v="979 420 991"/>
    <s v="SI"/>
    <s v="Asignado"/>
    <m/>
    <x v="1"/>
    <m/>
    <d v="2023-09-14T00:00:00"/>
    <x v="90"/>
    <s v="MANTENIMIENTO Y SOPORTE DE SOFTWARE"/>
    <n v="0"/>
    <n v="0"/>
    <n v="0"/>
    <n v="0"/>
    <n v="0"/>
    <n v="0"/>
    <n v="0"/>
    <n v="0"/>
    <n v="245109"/>
    <n v="0"/>
    <n v="0"/>
    <n v="0"/>
    <x v="780"/>
    <m/>
    <m/>
    <m/>
    <n v="245109"/>
    <m/>
    <s v=""/>
    <s v="NO"/>
    <m/>
    <m/>
    <n v="8300"/>
  </r>
  <r>
    <x v="1056"/>
    <n v="2572"/>
    <s v="Gerencia de Tecnologías de Información"/>
    <m/>
    <m/>
    <m/>
    <s v="Gerencia de Tecnologías de Información"/>
    <m/>
    <m/>
    <x v="773"/>
    <s v="servicios"/>
    <s v="Muy Alta"/>
    <s v="Adquisición de la Herramienta de Gestión de Servicios de Tecnologías de Información del Banco de la Nación"/>
    <s v="NO"/>
    <x v="2"/>
    <s v="OEI 7: Optimizar la eficiencia financiera"/>
    <s v="Contratación"/>
    <s v="No Significativa"/>
    <s v="SI"/>
    <x v="1"/>
    <n v="36"/>
    <x v="106"/>
    <d v="2025-08-26T00:00:00"/>
    <s v="Jessica Roxana Camacho Medina"/>
    <s v="980 420 991"/>
    <s v="SI"/>
    <s v="Asignado"/>
    <m/>
    <x v="1"/>
    <m/>
    <d v="2025-08-26T00:00:00"/>
    <x v="90"/>
    <s v="MANTENIMIENTO Y SOPORTE DE SOFTWARE"/>
    <m/>
    <n v="38777"/>
    <m/>
    <m/>
    <m/>
    <m/>
    <m/>
    <n v="122455"/>
    <m/>
    <m/>
    <m/>
    <n v="83678"/>
    <x v="781"/>
    <n v="244909"/>
    <n v="161232"/>
    <m/>
    <n v="651051"/>
    <m/>
    <s v=""/>
    <s v="NO"/>
    <m/>
    <m/>
    <n v="8300"/>
  </r>
  <r>
    <x v="1057"/>
    <n v="2573"/>
    <s v="Gerencia de Tecnologías de Información"/>
    <m/>
    <m/>
    <m/>
    <s v="Gerencia de Tecnologías de Información"/>
    <m/>
    <m/>
    <x v="774"/>
    <s v="servicios"/>
    <s v="Muy Alta"/>
    <s v="Servicio de Actualización, mantenimiento y soporte de software del sistema de gestión de eventos open - M&amp;S"/>
    <s v="NO"/>
    <x v="2"/>
    <s v="OEI 10: Garantizar la estabilidad operativa"/>
    <s v="Contratación"/>
    <s v="No Significativa"/>
    <s v="SI"/>
    <x v="1"/>
    <n v="36"/>
    <x v="107"/>
    <d v="2024-01-18T00:00:00"/>
    <s v="Jessica Roxana Camacho Medina"/>
    <s v="981 420 991"/>
    <s v="SI"/>
    <s v="Asignado"/>
    <m/>
    <x v="1"/>
    <m/>
    <d v="2024-01-18T00:00:00"/>
    <x v="90"/>
    <s v="MANTENIMIENTO Y SOPORTE DE SOFTWARE"/>
    <n v="11667"/>
    <m/>
    <m/>
    <n v="58336"/>
    <m/>
    <m/>
    <n v="58336"/>
    <m/>
    <m/>
    <n v="58336"/>
    <m/>
    <n v="46668"/>
    <x v="782"/>
    <n v="186674"/>
    <m/>
    <m/>
    <n v="420017"/>
    <m/>
    <s v=""/>
    <s v="NO"/>
    <m/>
    <m/>
    <n v="8300"/>
  </r>
  <r>
    <x v="1058"/>
    <n v="2550"/>
    <s v="Gerencia de Tecnologías de Información"/>
    <m/>
    <m/>
    <m/>
    <s v="Gerencia de Tecnologías de Información"/>
    <m/>
    <m/>
    <x v="775"/>
    <s v="servicios"/>
    <s v="Muy Alta"/>
    <s v="Serivio de suscripción y soporte de Gestor de APIs"/>
    <s v="NO"/>
    <x v="2"/>
    <s v="OEI 10: Garantizar la estabilidad operativa"/>
    <s v="Contratación"/>
    <s v="No Significativa"/>
    <s v="SI"/>
    <x v="1"/>
    <n v="36"/>
    <x v="14"/>
    <d v="2025-12-31T00:00:00"/>
    <s v="Jessica Roxana Camacho Medina"/>
    <s v="982 420 991"/>
    <s v="SI"/>
    <s v="Asignado"/>
    <m/>
    <x v="0"/>
    <m/>
    <d v="2025-12-31T00:00:00"/>
    <x v="50"/>
    <s v="OTROS SERVICIOS"/>
    <m/>
    <m/>
    <n v="1100000"/>
    <m/>
    <m/>
    <m/>
    <m/>
    <m/>
    <m/>
    <m/>
    <m/>
    <m/>
    <x v="783"/>
    <m/>
    <m/>
    <m/>
    <n v="1100000"/>
    <m/>
    <s v=""/>
    <s v="NO"/>
    <m/>
    <m/>
    <n v="8300"/>
  </r>
  <r>
    <x v="1059"/>
    <n v="2540"/>
    <s v="Gerencia de Tecnologías de Información"/>
    <m/>
    <m/>
    <m/>
    <s v="Gerencia de Tecnologías de Información"/>
    <m/>
    <m/>
    <x v="776"/>
    <s v="servicios"/>
    <s v="Muy Alta"/>
    <s v="Suscripción de licencias para la gestión de demanda y revisión del proceso"/>
    <s v="NO"/>
    <x v="0"/>
    <s v="OEI 10: Garantizar la estabilidad operativa"/>
    <s v="Contratación"/>
    <m/>
    <m/>
    <x v="1"/>
    <n v="12"/>
    <x v="14"/>
    <d v="2023-12-31T00:00:00"/>
    <s v="Jessica Roxana Camacho Medina"/>
    <s v="983 420 991"/>
    <s v="SI"/>
    <s v="Asignado"/>
    <m/>
    <x v="0"/>
    <m/>
    <d v="2023-12-31T00:00:00"/>
    <x v="50"/>
    <s v="OTROS SERVICIOS"/>
    <m/>
    <m/>
    <n v="50000"/>
    <m/>
    <m/>
    <n v="50000"/>
    <m/>
    <m/>
    <n v="50000"/>
    <m/>
    <m/>
    <n v="50000"/>
    <x v="70"/>
    <m/>
    <m/>
    <m/>
    <n v="200000"/>
    <m/>
    <s v=""/>
    <s v="NO"/>
    <m/>
    <m/>
    <n v="8300"/>
  </r>
  <r>
    <x v="1060"/>
    <n v="2550"/>
    <s v="Gerencia de Tecnologías de Información"/>
    <m/>
    <m/>
    <m/>
    <s v="Gerencia de Tecnologías de Información"/>
    <m/>
    <m/>
    <x v="777"/>
    <s v="servicios"/>
    <s v="Muy Alta"/>
    <s v="Servicio de Implementación a la Transición a IPV6 de la Infraestructura Tecnológica del Banco de la Nación"/>
    <s v="NO"/>
    <x v="2"/>
    <s v="OEI 10: Garantizar la estabilidad operativa"/>
    <s v="Contratación"/>
    <s v="No Significativa"/>
    <s v="SI"/>
    <x v="1"/>
    <n v="5"/>
    <x v="14"/>
    <d v="2023-05-31T00:00:00"/>
    <s v="Jessica Roxana Camacho Medina"/>
    <s v="984 420 991"/>
    <s v="SI"/>
    <s v="Asignado"/>
    <m/>
    <x v="0"/>
    <m/>
    <d v="2023-05-31T00:00:00"/>
    <x v="50"/>
    <s v="OTROS SERVICIOS"/>
    <m/>
    <m/>
    <m/>
    <m/>
    <m/>
    <n v="200000"/>
    <m/>
    <m/>
    <m/>
    <m/>
    <m/>
    <m/>
    <x v="70"/>
    <m/>
    <m/>
    <m/>
    <n v="200000"/>
    <m/>
    <s v=""/>
    <s v="NO"/>
    <m/>
    <m/>
    <n v="8300"/>
  </r>
  <r>
    <x v="1061"/>
    <n v="2574"/>
    <s v="Gerencia de Tecnologías de Información"/>
    <m/>
    <m/>
    <m/>
    <s v="Gerencia de Tecnologías de Información"/>
    <m/>
    <m/>
    <x v="778"/>
    <s v="Bienes"/>
    <s v="Muy Alta"/>
    <s v="Adquisición de solución para garantizar la continuidad operativa - Saltos de MIPS programados I, II, III"/>
    <s v="NO"/>
    <x v="2"/>
    <s v="OEI 10: Garantizar la estabilidad operativa"/>
    <s v="Contratación"/>
    <s v="Significativa"/>
    <s v="SI"/>
    <x v="1"/>
    <n v="36"/>
    <x v="80"/>
    <d v="2025-06-28T00:00:00"/>
    <s v="Jessica Roxana Camacho Medina"/>
    <s v="985 420 991"/>
    <s v="SI"/>
    <s v="Asignado"/>
    <m/>
    <x v="1"/>
    <m/>
    <d v="2025-06-28T00:00:00"/>
    <x v="75"/>
    <s v="GASTOS DE SOFTWARE"/>
    <m/>
    <m/>
    <m/>
    <m/>
    <m/>
    <m/>
    <m/>
    <m/>
    <n v="197181"/>
    <m/>
    <m/>
    <m/>
    <x v="784"/>
    <m/>
    <m/>
    <m/>
    <n v="197181"/>
    <m/>
    <s v=""/>
    <s v="NO"/>
    <m/>
    <m/>
    <n v="8300"/>
  </r>
  <r>
    <x v="1062"/>
    <n v="2574"/>
    <s v="Gerencia de Tecnologías de Información"/>
    <m/>
    <m/>
    <m/>
    <s v="Gerencia de Tecnologías de Información"/>
    <m/>
    <m/>
    <x v="779"/>
    <s v="servicios"/>
    <s v="Muy Alta"/>
    <s v="Renovación de solución de inventario de software"/>
    <s v="NO"/>
    <x v="2"/>
    <s v="OEI 10: Garantizar la estabilidad operativa"/>
    <s v="Contratación"/>
    <s v="No Significativa"/>
    <s v="NO"/>
    <x v="1"/>
    <n v="36"/>
    <x v="14"/>
    <d v="2025-12-31T00:00:00"/>
    <s v="Jessica Roxana Camacho Medina"/>
    <s v="986 420 991"/>
    <s v="SI"/>
    <s v="Asignado"/>
    <m/>
    <x v="1"/>
    <m/>
    <d v="2025-12-31T00:00:00"/>
    <x v="90"/>
    <s v="MANTENIMIENTO Y SOPORTE DE SOFTWARE"/>
    <m/>
    <m/>
    <n v="42373"/>
    <m/>
    <m/>
    <n v="42373"/>
    <m/>
    <m/>
    <n v="42373"/>
    <m/>
    <m/>
    <n v="42373"/>
    <x v="716"/>
    <n v="169492"/>
    <n v="169495"/>
    <m/>
    <n v="508479"/>
    <m/>
    <s v=""/>
    <s v="NO"/>
    <m/>
    <m/>
    <n v="8300"/>
  </r>
  <r>
    <x v="1063"/>
    <n v="2574"/>
    <s v="Gerencia de Tecnologías de Información"/>
    <m/>
    <m/>
    <m/>
    <s v="Gerencia de Tecnologías de Información"/>
    <m/>
    <m/>
    <x v="729"/>
    <s v="Bienes"/>
    <s v="Muy Alta"/>
    <s v="Adquisición de solución para garantizar la continuidad operativa - Saltos de MIPS programados I, II, III"/>
    <s v="NO"/>
    <x v="2"/>
    <s v="OEI 10: Garantizar la estabilidad operativa"/>
    <s v="Contratación"/>
    <s v="Significativa"/>
    <s v="SI"/>
    <x v="1"/>
    <n v="36"/>
    <x v="80"/>
    <d v="2025-06-28T00:00:00"/>
    <s v="Jessica Roxana Camacho Medina"/>
    <s v="987 420 991"/>
    <s v="SI"/>
    <s v="Asignado"/>
    <m/>
    <x v="1"/>
    <m/>
    <d v="2025-06-28T00:00:00"/>
    <x v="173"/>
    <s v="REPARACION Y MANTENIMIENTO EQUIPO INFORMÁTICO"/>
    <n v="32234"/>
    <n v="0"/>
    <n v="0"/>
    <n v="32234"/>
    <n v="0"/>
    <n v="0"/>
    <n v="32234"/>
    <n v="0"/>
    <n v="35876"/>
    <n v="32234"/>
    <n v="0"/>
    <n v="1197"/>
    <x v="785"/>
    <n v="388309"/>
    <n v="203031"/>
    <m/>
    <n v="757349"/>
    <m/>
    <s v=""/>
    <s v="NO"/>
    <m/>
    <m/>
    <n v="8300"/>
  </r>
  <r>
    <x v="1064"/>
    <n v="2560"/>
    <s v="Gerencia de Tecnologías de Información"/>
    <m/>
    <m/>
    <m/>
    <s v="Gerencia de Tecnologías de Información"/>
    <m/>
    <m/>
    <x v="780"/>
    <s v="servicios"/>
    <s v="Alta"/>
    <s v="Servicio de Supervición administrativa de Fábrica Testing"/>
    <s v="NO"/>
    <x v="0"/>
    <s v="OEI 10: Garantizar la estabilidad operativa"/>
    <s v="Contratación"/>
    <m/>
    <s v="SI"/>
    <x v="1"/>
    <n v="36"/>
    <x v="0"/>
    <d v="2026-01-31T00:00:00"/>
    <s v="Jessica Roxana Camacho Medina"/>
    <s v="988 420 991"/>
    <s v="SI"/>
    <s v="Asignado"/>
    <m/>
    <x v="0"/>
    <m/>
    <d v="2026-01-31T00:00:00"/>
    <x v="50"/>
    <s v="OTROS SERVICIOS"/>
    <m/>
    <n v="15000"/>
    <n v="15000"/>
    <n v="15000"/>
    <n v="15000"/>
    <n v="15000"/>
    <n v="15000"/>
    <n v="15000"/>
    <n v="15000"/>
    <n v="15000"/>
    <n v="15000"/>
    <n v="15000"/>
    <x v="786"/>
    <n v="180000"/>
    <n v="180000"/>
    <n v="15000"/>
    <n v="540000"/>
    <m/>
    <s v=""/>
    <s v="NO"/>
    <m/>
    <m/>
    <n v="8300"/>
  </r>
  <r>
    <x v="1065"/>
    <n v="2574"/>
    <s v="Gerencia de Tecnologías de Información"/>
    <m/>
    <m/>
    <m/>
    <s v="Gerencia de Tecnologías de Información"/>
    <m/>
    <m/>
    <x v="781"/>
    <s v="servicios"/>
    <s v="Muy Alta"/>
    <s v="Adquisición de una solución de administración de Journal Electrónico para Cajeros Automáticos NCR - Nuevo Contrato"/>
    <s v="NO"/>
    <x v="0"/>
    <s v="OEI 5: Masificar el acceso y uso de los canales alternos"/>
    <s v="Contratación"/>
    <s v="No Significativa"/>
    <m/>
    <x v="1"/>
    <n v="36"/>
    <x v="108"/>
    <d v="2025-12-31T00:00:00"/>
    <s v="Jessica Roxana Camacho Medina"/>
    <s v="989 420 991"/>
    <s v="SI"/>
    <s v="Asignado"/>
    <m/>
    <x v="0"/>
    <m/>
    <d v="2025-12-31T00:00:00"/>
    <x v="90"/>
    <s v="MANTENIMIENTO Y SOPORTE DE SOFTWARE"/>
    <n v="12933"/>
    <n v="12933"/>
    <n v="12933"/>
    <n v="12934"/>
    <n v="12934"/>
    <n v="12934"/>
    <n v="12934"/>
    <n v="12934"/>
    <n v="12934"/>
    <n v="12934"/>
    <n v="12934"/>
    <n v="12934"/>
    <x v="787"/>
    <n v="155205"/>
    <n v="155205"/>
    <m/>
    <n v="465615"/>
    <m/>
    <s v=""/>
    <s v="NO"/>
    <m/>
    <m/>
    <n v="8300"/>
  </r>
  <r>
    <x v="1066"/>
    <n v="2574"/>
    <s v="Gerencia de Tecnologías de Información"/>
    <m/>
    <m/>
    <m/>
    <s v="Gerencia de Tecnologías de Información"/>
    <m/>
    <m/>
    <x v="782"/>
    <s v="servicios"/>
    <s v="Muy Alta"/>
    <s v="Adquisición de una solución de administración de Journal Electrónico para Cajeros Automáticos Diebold - Nuevo Contrato"/>
    <s v="NO"/>
    <x v="0"/>
    <s v="OEI 5: Masificar el acceso y uso de los canales alternos"/>
    <s v="Contratación"/>
    <m/>
    <m/>
    <x v="1"/>
    <n v="36"/>
    <x v="108"/>
    <d v="2025-12-31T00:00:00"/>
    <s v="Jessica Roxana Camacho Medina"/>
    <s v="990 420 991"/>
    <s v="SI"/>
    <s v="Asignado"/>
    <m/>
    <x v="0"/>
    <m/>
    <d v="2025-12-31T00:00:00"/>
    <x v="90"/>
    <s v="MANTENIMIENTO Y SOPORTE DE SOFTWARE"/>
    <n v="12833"/>
    <n v="12833"/>
    <n v="12833"/>
    <n v="12833"/>
    <n v="12833"/>
    <n v="12833"/>
    <n v="12833"/>
    <n v="12833"/>
    <n v="12834"/>
    <n v="12834"/>
    <n v="12834"/>
    <n v="12834"/>
    <x v="788"/>
    <n v="154000"/>
    <n v="154000"/>
    <m/>
    <n v="462000"/>
    <m/>
    <s v=""/>
    <s v="NO"/>
    <m/>
    <m/>
    <n v="8300"/>
  </r>
  <r>
    <x v="1067"/>
    <n v="2573"/>
    <s v="Gerencia de Tecnologías de Información"/>
    <m/>
    <m/>
    <m/>
    <s v="Gerencia de Tecnologías de Información"/>
    <m/>
    <m/>
    <x v="738"/>
    <s v="servicios"/>
    <s v="Muy Alta"/>
    <s v="Servicio de Mantenimiento y Soporte de Productos DYNATRACE - Nuevo Contrato"/>
    <s v="NO"/>
    <x v="0"/>
    <s v="OEI 10: Garantizar la estabilidad operativa"/>
    <s v="Contratación"/>
    <m/>
    <s v="SI"/>
    <x v="1"/>
    <n v="36"/>
    <x v="14"/>
    <d v="2025-12-30T00:00:00"/>
    <s v="Jessica Roxana Camacho Medina"/>
    <s v="992 420 991"/>
    <s v="SI"/>
    <s v="Asignado"/>
    <m/>
    <x v="0"/>
    <m/>
    <d v="2025-12-30T00:00:00"/>
    <x v="50"/>
    <s v="OTROS SERVICIOS"/>
    <m/>
    <m/>
    <m/>
    <m/>
    <n v="50000"/>
    <m/>
    <m/>
    <n v="50000"/>
    <m/>
    <m/>
    <n v="50000"/>
    <m/>
    <x v="31"/>
    <n v="200000"/>
    <n v="200000"/>
    <n v="200000"/>
    <n v="750000"/>
    <m/>
    <s v=""/>
    <s v="NO"/>
    <m/>
    <m/>
    <n v="8300"/>
  </r>
  <r>
    <x v="1068"/>
    <n v="2550"/>
    <s v="Gerencia de Tecnologías de Información"/>
    <m/>
    <m/>
    <m/>
    <s v="Gerencia de Tecnologías de Información"/>
    <m/>
    <m/>
    <x v="783"/>
    <s v="servicios"/>
    <s v="Muy Alta"/>
    <s v="Servicio de suscripción y administración en plataforma Cloud"/>
    <s v="NO"/>
    <x v="0"/>
    <s v="OEI 10: Garantizar la estabilidad operativa"/>
    <s v="Contratación"/>
    <s v="No Significativa"/>
    <s v="SI"/>
    <x v="1"/>
    <n v="1"/>
    <x v="0"/>
    <d v="2023-02-28T00:00:00"/>
    <s v="Jessica Roxana Camacho Medina"/>
    <s v="993 420 991"/>
    <s v="SI"/>
    <s v="Asignado"/>
    <m/>
    <x v="0"/>
    <m/>
    <d v="2023-02-28T00:00:00"/>
    <x v="50"/>
    <s v="OTROS SERVICIOS"/>
    <m/>
    <n v="150000"/>
    <m/>
    <m/>
    <m/>
    <m/>
    <m/>
    <m/>
    <m/>
    <m/>
    <m/>
    <m/>
    <x v="31"/>
    <m/>
    <m/>
    <m/>
    <n v="150000"/>
    <m/>
    <s v=""/>
    <s v="NO"/>
    <m/>
    <m/>
    <n v="8300"/>
  </r>
  <r>
    <x v="1069"/>
    <n v="2574"/>
    <s v="Gerencia de Tecnologías de Información"/>
    <m/>
    <m/>
    <m/>
    <s v="Gerencia de Tecnologías de Información"/>
    <m/>
    <m/>
    <x v="778"/>
    <s v="Bienes"/>
    <s v="Muy Alta"/>
    <s v="Adquisición de solución para garantizar la continuidad operativa - Saltos de MIPS programados I, II, III"/>
    <s v="NO"/>
    <x v="2"/>
    <s v="OEI 10: Garantizar la estabilidad operativa"/>
    <s v="Contratación"/>
    <s v="Significativa"/>
    <s v="SI"/>
    <x v="1"/>
    <n v="36"/>
    <x v="80"/>
    <d v="2025-06-28T00:00:00"/>
    <s v="Jessica Roxana Camacho Medina"/>
    <s v="985 420 991"/>
    <s v="SI"/>
    <s v="Asignado"/>
    <m/>
    <x v="1"/>
    <m/>
    <d v="2025-06-28T00:00:00"/>
    <x v="75"/>
    <s v="GASTOS DE SOFTWARE"/>
    <m/>
    <n v="139072"/>
    <m/>
    <m/>
    <m/>
    <m/>
    <m/>
    <m/>
    <m/>
    <m/>
    <m/>
    <m/>
    <x v="789"/>
    <m/>
    <m/>
    <m/>
    <n v="139072"/>
    <m/>
    <s v=""/>
    <s v="NO"/>
    <m/>
    <m/>
    <n v="8300"/>
  </r>
  <r>
    <x v="1070"/>
    <n v="2560"/>
    <s v="Gerencia de Tecnologías de Información"/>
    <m/>
    <m/>
    <m/>
    <s v="Gerencia de Tecnologías de Información"/>
    <m/>
    <m/>
    <x v="784"/>
    <s v="servicios"/>
    <s v="Muy Alta"/>
    <s v="Documentación de aplicaciones críticas"/>
    <s v="NO"/>
    <x v="0"/>
    <s v="OEI 10: Garantizar la estabilidad operativa"/>
    <m/>
    <s v="No Significativa"/>
    <s v="NO"/>
    <x v="1"/>
    <n v="12"/>
    <x v="14"/>
    <d v="2023-12-30T00:00:00"/>
    <s v="Jessica Roxana Camacho Medina"/>
    <s v="995 420 991"/>
    <s v="SI"/>
    <s v="Asignado"/>
    <m/>
    <x v="0"/>
    <m/>
    <d v="2023-12-30T00:00:00"/>
    <x v="50"/>
    <s v="OTROS SERVICIOS"/>
    <m/>
    <m/>
    <m/>
    <m/>
    <m/>
    <n v="60000"/>
    <m/>
    <m/>
    <m/>
    <m/>
    <m/>
    <n v="60000"/>
    <x v="135"/>
    <m/>
    <m/>
    <m/>
    <n v="120000"/>
    <m/>
    <s v=""/>
    <s v="NO"/>
    <m/>
    <m/>
    <n v="8300"/>
  </r>
  <r>
    <x v="1071"/>
    <n v="2574"/>
    <s v="Gerencia de Tecnologías de Información"/>
    <m/>
    <m/>
    <m/>
    <s v="Gerencia de Tecnologías de Información"/>
    <m/>
    <m/>
    <x v="785"/>
    <s v="servicios"/>
    <s v="Muy Alta"/>
    <s v="Adquisición de sistema de almacenamiento empresarial y fileserver corporativo"/>
    <s v="NO"/>
    <x v="2"/>
    <s v="OEI 10: Garantizar la estabilidad operativa"/>
    <s v="Contratación"/>
    <s v="Significativa"/>
    <s v="SI"/>
    <x v="1"/>
    <n v="36"/>
    <x v="109"/>
    <d v="2025-06-24T00:00:00"/>
    <s v="Jessica Roxana Camacho Medina"/>
    <s v="996 420 991"/>
    <s v="SI"/>
    <s v="Asignado"/>
    <m/>
    <x v="1"/>
    <m/>
    <d v="2025-06-24T00:00:00"/>
    <x v="90"/>
    <s v="MANTENIMIENTO Y SOPORTE DE SOFTWARE"/>
    <n v="0"/>
    <n v="0"/>
    <n v="0"/>
    <n v="0"/>
    <n v="0"/>
    <n v="54614"/>
    <n v="0"/>
    <n v="0"/>
    <n v="0"/>
    <n v="0"/>
    <n v="0"/>
    <n v="58381"/>
    <x v="694"/>
    <n v="112994"/>
    <n v="54614"/>
    <m/>
    <n v="280603"/>
    <m/>
    <s v=""/>
    <s v="NO"/>
    <m/>
    <m/>
    <n v="8300"/>
  </r>
  <r>
    <x v="1072"/>
    <n v="2560"/>
    <s v="Gerencia de Tecnologías de Información"/>
    <m/>
    <m/>
    <m/>
    <s v="Gerencia de Tecnologías de Información"/>
    <m/>
    <m/>
    <x v="786"/>
    <s v="servicios"/>
    <s v="Alta"/>
    <s v="Fortalecimiento de Herramientas Testing"/>
    <s v="NO"/>
    <x v="0"/>
    <s v="OEI 10: Garantizar la estabilidad operativa"/>
    <s v="Contratación"/>
    <m/>
    <s v="SI"/>
    <x v="1"/>
    <n v="3"/>
    <x v="4"/>
    <d v="2023-07-31T00:00:00"/>
    <s v="Jessica Roxana Camacho Medina"/>
    <s v="997 420 991"/>
    <s v="SI"/>
    <s v="Asignado"/>
    <m/>
    <x v="0"/>
    <m/>
    <d v="2023-07-31T00:00:00"/>
    <x v="50"/>
    <s v="OTROS SERVICIOS"/>
    <m/>
    <m/>
    <m/>
    <m/>
    <m/>
    <m/>
    <n v="110000"/>
    <m/>
    <m/>
    <m/>
    <m/>
    <m/>
    <x v="619"/>
    <m/>
    <m/>
    <m/>
    <n v="110000"/>
    <m/>
    <s v=""/>
    <s v="NO"/>
    <m/>
    <m/>
    <n v="8300"/>
  </r>
  <r>
    <x v="1073"/>
    <n v="2574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10: Garantizar la estabilidad operativa"/>
    <m/>
    <m/>
    <s v="SI"/>
    <x v="1"/>
    <n v="12"/>
    <x v="14"/>
    <d v="2023-12-31T00:00:00"/>
    <s v="Jessica Roxana Camacho Medina"/>
    <s v="998 420 991"/>
    <s v="SI"/>
    <s v="Asignado"/>
    <m/>
    <x v="3"/>
    <m/>
    <d v="2023-12-31T00:00:00"/>
    <x v="8"/>
    <s v="VIÁTICOS REPUBLICA"/>
    <n v="17500"/>
    <n v="17500"/>
    <n v="17500"/>
    <n v="17500"/>
    <n v="17500"/>
    <n v="17500"/>
    <m/>
    <m/>
    <m/>
    <m/>
    <m/>
    <m/>
    <x v="790"/>
    <m/>
    <m/>
    <m/>
    <n v="105000"/>
    <m/>
    <s v=""/>
    <s v="SI"/>
    <m/>
    <m/>
    <n v="8300"/>
  </r>
  <r>
    <x v="1074"/>
    <n v="2530"/>
    <s v="Gerencia de Tecnologías de Información"/>
    <m/>
    <m/>
    <m/>
    <s v="Gerencia de Tecnologías de Información"/>
    <m/>
    <m/>
    <x v="787"/>
    <s v="servicios"/>
    <s v="Muy Alta"/>
    <s v="Adquisición de una solución de seguridad para aplicaciones web y administrador de ancho de banda"/>
    <s v="NO"/>
    <x v="2"/>
    <s v="OEI 10: Garantizar la estabilidad operativa"/>
    <s v="Contratación"/>
    <s v="No Significativa"/>
    <s v="SI"/>
    <x v="1"/>
    <n v="36"/>
    <x v="110"/>
    <d v="2024-12-13T00:00:00"/>
    <s v="Jessica Roxana Camacho Medina"/>
    <s v="999 420 991"/>
    <s v="SI"/>
    <s v="Asignado"/>
    <m/>
    <x v="1"/>
    <m/>
    <d v="2024-12-13T00:00:00"/>
    <x v="173"/>
    <s v="REPARACION Y MANTENIMIENTO EQUIPO INFORMÁTICO"/>
    <m/>
    <n v="12224"/>
    <m/>
    <n v="17058"/>
    <m/>
    <n v="17058"/>
    <m/>
    <n v="17058"/>
    <m/>
    <n v="17058"/>
    <m/>
    <n v="21891"/>
    <x v="791"/>
    <n v="97513"/>
    <m/>
    <m/>
    <n v="199860"/>
    <m/>
    <s v=""/>
    <s v="NO"/>
    <m/>
    <m/>
    <n v="8300"/>
  </r>
  <r>
    <x v="1075"/>
    <n v="2573"/>
    <s v="Gerencia de Tecnologías de Información"/>
    <m/>
    <m/>
    <m/>
    <s v="Gerencia de Tecnologías de Información"/>
    <m/>
    <m/>
    <x v="788"/>
    <s v="servicios"/>
    <s v="Muy Alta"/>
    <s v="Servicio de reparación de equipos de aire acondicionado de precisión del Centro de Cómputo del Banco de la Nación- Sede San Borja "/>
    <s v="NO"/>
    <x v="0"/>
    <s v="OEI 10: Garantizar la estabilidad operativa"/>
    <s v="Contratación"/>
    <m/>
    <s v="SI"/>
    <x v="1"/>
    <n v="4"/>
    <x v="31"/>
    <d v="2023-03-30T00:00:00"/>
    <s v="Jessica Roxana Camacho Medina"/>
    <s v="1000 420 991"/>
    <s v="SI"/>
    <s v="Asignado"/>
    <m/>
    <x v="0"/>
    <m/>
    <d v="2023-03-30T00:00:00"/>
    <x v="173"/>
    <s v="REPARACION Y MANTENIMIENTO EQUIPO INFORMÁTICO"/>
    <m/>
    <n v="59322"/>
    <m/>
    <m/>
    <m/>
    <n v="37571"/>
    <m/>
    <m/>
    <m/>
    <m/>
    <m/>
    <m/>
    <x v="792"/>
    <m/>
    <m/>
    <m/>
    <n v="96893"/>
    <m/>
    <s v=""/>
    <s v="NO"/>
    <m/>
    <m/>
    <n v="8300"/>
  </r>
  <r>
    <x v="1076"/>
    <n v="2560"/>
    <s v="Gerencia de Tecnologías de Información"/>
    <m/>
    <m/>
    <m/>
    <s v="Gerencia de Tecnologías de Información"/>
    <m/>
    <m/>
    <x v="789"/>
    <s v="servicios"/>
    <s v="Muy Alta"/>
    <s v="Servicios complementarios para proyecto de Facturación electrónica"/>
    <s v="NO"/>
    <x v="0"/>
    <s v="OEI 10: Garantizar la estabilidad operativa"/>
    <s v="Contratación"/>
    <s v="No Significativa"/>
    <s v="NO"/>
    <x v="1"/>
    <n v="12"/>
    <x v="14"/>
    <d v="2023-12-30T00:00:00"/>
    <s v="Jessica Roxana Camacho Medina"/>
    <s v="1001 420 991"/>
    <s v="SI"/>
    <s v="Asignado"/>
    <m/>
    <x v="0"/>
    <m/>
    <d v="2023-12-30T00:00:00"/>
    <x v="50"/>
    <s v="OTROS SERVICIOS"/>
    <m/>
    <m/>
    <m/>
    <m/>
    <m/>
    <n v="45000"/>
    <m/>
    <m/>
    <m/>
    <m/>
    <m/>
    <n v="45000"/>
    <x v="397"/>
    <m/>
    <m/>
    <m/>
    <n v="90000"/>
    <m/>
    <s v=""/>
    <s v="NO"/>
    <m/>
    <m/>
    <n v="8300"/>
  </r>
  <r>
    <x v="1077"/>
    <n v="2560"/>
    <s v="Gerencia de Tecnologías de Información"/>
    <m/>
    <m/>
    <m/>
    <s v="Gerencia de Tecnologías de Información"/>
    <m/>
    <m/>
    <x v="790"/>
    <s v="servicios"/>
    <s v="Muy Alta"/>
    <s v="Servicios complementarios para multired empresarial"/>
    <s v="NO"/>
    <x v="0"/>
    <s v="OEI 10: Garantizar la estabilidad operativa"/>
    <s v="Contratación"/>
    <s v="No Significativa"/>
    <s v="NO"/>
    <x v="1"/>
    <n v="12"/>
    <x v="14"/>
    <d v="2023-12-30T00:00:00"/>
    <s v="Jessica Roxana Camacho Medina"/>
    <s v="1002 420 991"/>
    <s v="SI"/>
    <s v="Asignado"/>
    <m/>
    <x v="0"/>
    <m/>
    <d v="2023-12-30T00:00:00"/>
    <x v="50"/>
    <s v="OTROS SERVICIOS"/>
    <m/>
    <m/>
    <m/>
    <m/>
    <m/>
    <n v="45000"/>
    <m/>
    <m/>
    <m/>
    <m/>
    <m/>
    <n v="45000"/>
    <x v="397"/>
    <m/>
    <m/>
    <m/>
    <n v="90000"/>
    <m/>
    <s v=""/>
    <s v="NO"/>
    <m/>
    <m/>
    <n v="8300"/>
  </r>
  <r>
    <x v="1078"/>
    <n v="2560"/>
    <s v="Gerencia de Tecnologías de Información"/>
    <m/>
    <m/>
    <m/>
    <s v="Gerencia de Tecnologías de Información"/>
    <m/>
    <m/>
    <x v="791"/>
    <s v="servicios"/>
    <s v="Muy Alta"/>
    <s v="Servicios Complementarios para Proyectos MEF"/>
    <s v="NO"/>
    <x v="2"/>
    <s v="OEI 10: Garantizar la estabilidad operativa"/>
    <s v="Contratación"/>
    <s v="No Significativa"/>
    <s v="NO"/>
    <x v="1"/>
    <n v="12"/>
    <x v="14"/>
    <d v="2023-12-30T00:00:00"/>
    <s v="Jessica Roxana Camacho Medina"/>
    <s v="1004 420 991"/>
    <s v="SI"/>
    <s v="Asignado"/>
    <m/>
    <x v="0"/>
    <m/>
    <d v="2023-12-30T00:00:00"/>
    <x v="50"/>
    <s v="OTROS SERVICIOS"/>
    <m/>
    <m/>
    <m/>
    <m/>
    <m/>
    <n v="40000"/>
    <m/>
    <m/>
    <m/>
    <m/>
    <m/>
    <n v="40000"/>
    <x v="535"/>
    <m/>
    <m/>
    <m/>
    <n v="80000"/>
    <m/>
    <s v=""/>
    <s v="NO"/>
    <m/>
    <m/>
    <n v="8300"/>
  </r>
  <r>
    <x v="1079"/>
    <n v="2573"/>
    <s v="Gerencia de Tecnologías de Información"/>
    <m/>
    <m/>
    <m/>
    <s v="Gerencia de Tecnologías de Información"/>
    <m/>
    <m/>
    <x v="792"/>
    <s v="servicios"/>
    <s v="Muy Alta"/>
    <s v="ITEM 3 - Servicio de Mtto. Predictivo, Preventivo y Correctivo de la Infraestructura Física del Centro de Cómputo Alterno San Isidro del BN "/>
    <s v="NO"/>
    <x v="2"/>
    <s v="OEI 10: Garantizar la estabilidad operativa"/>
    <m/>
    <m/>
    <s v="SI"/>
    <x v="1"/>
    <n v="18"/>
    <x v="111"/>
    <d v="2023-09-17T00:00:00"/>
    <s v="Jessica Roxana Camacho Medina"/>
    <s v="1005 420 991"/>
    <s v="SI"/>
    <s v="Asignado"/>
    <m/>
    <x v="1"/>
    <m/>
    <d v="2023-09-17T00:00:00"/>
    <x v="173"/>
    <s v="REPARACION Y MANTENIMIENTO EQUIPO INFORMÁTICO"/>
    <m/>
    <m/>
    <n v="21447"/>
    <m/>
    <m/>
    <n v="21447"/>
    <m/>
    <m/>
    <n v="21447"/>
    <m/>
    <m/>
    <m/>
    <x v="793"/>
    <m/>
    <m/>
    <m/>
    <n v="64341"/>
    <m/>
    <s v=""/>
    <s v="NO"/>
    <m/>
    <m/>
    <n v="8300"/>
  </r>
  <r>
    <x v="1080"/>
    <n v="2560"/>
    <s v="Gerencia de Tecnologías de Información"/>
    <m/>
    <m/>
    <m/>
    <s v="Gerencia de Tecnologías de Información"/>
    <m/>
    <m/>
    <x v="793"/>
    <s v="servicios"/>
    <s v="Muy Alta"/>
    <s v="Servicios complementarios para proyecto Sentinel"/>
    <s v="NO"/>
    <x v="2"/>
    <s v="OEI 10: Garantizar la estabilidad operativa"/>
    <s v="Contratación"/>
    <s v="No Significativa"/>
    <s v="SI"/>
    <x v="1"/>
    <n v="12"/>
    <x v="14"/>
    <d v="2023-12-30T00:00:00"/>
    <s v="Jessica Roxana Camacho Medina"/>
    <s v="1006 420 991"/>
    <s v="SI"/>
    <s v="Asignado"/>
    <m/>
    <x v="1"/>
    <m/>
    <d v="2023-12-30T00:00:00"/>
    <x v="50"/>
    <s v="OTROS SERVICIOS"/>
    <m/>
    <m/>
    <m/>
    <m/>
    <m/>
    <n v="32000"/>
    <m/>
    <m/>
    <m/>
    <m/>
    <m/>
    <n v="32000"/>
    <x v="794"/>
    <m/>
    <m/>
    <m/>
    <n v="64000"/>
    <m/>
    <s v=""/>
    <s v="NO"/>
    <m/>
    <m/>
    <n v="8300"/>
  </r>
  <r>
    <x v="1081"/>
    <n v="2574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10: Garantizar la estabilidad operativa"/>
    <m/>
    <m/>
    <s v="SI"/>
    <x v="1"/>
    <n v="12"/>
    <x v="14"/>
    <d v="2023-12-31T00:00:00"/>
    <s v="Jessica Roxana Camacho Medina"/>
    <s v="1007 420 991"/>
    <s v="SI"/>
    <s v="Asignado"/>
    <m/>
    <x v="3"/>
    <m/>
    <d v="2023-12-31T00:00:00"/>
    <x v="7"/>
    <s v="PASAJES REPUBLICA "/>
    <m/>
    <m/>
    <n v="31680"/>
    <m/>
    <m/>
    <n v="31680"/>
    <m/>
    <m/>
    <m/>
    <m/>
    <m/>
    <m/>
    <x v="795"/>
    <m/>
    <m/>
    <m/>
    <n v="63360"/>
    <m/>
    <s v=""/>
    <s v="SI"/>
    <m/>
    <m/>
    <n v="8300"/>
  </r>
  <r>
    <x v="1082"/>
    <n v="2572"/>
    <s v="Gerencia de Tecnologías de Información"/>
    <m/>
    <m/>
    <m/>
    <s v="Gerencia de Tecnologías de Información"/>
    <m/>
    <m/>
    <x v="773"/>
    <s v="servicios"/>
    <s v="Muy Alta"/>
    <s v="Adquisición de la Herramienta de Gestión de Servicios de Tecnologías de Información del Banco de la Nación"/>
    <s v="NO"/>
    <x v="2"/>
    <s v="OEI 10: Garantizar la estabilidad operativa"/>
    <s v="Contratación"/>
    <s v="No Significativa"/>
    <s v="SI"/>
    <x v="1"/>
    <n v="36"/>
    <x v="106"/>
    <d v="2025-08-26T00:00:00"/>
    <s v="Jessica Roxana Camacho Medina"/>
    <s v="1008 420 991"/>
    <s v="SI"/>
    <s v="Asignado"/>
    <m/>
    <x v="1"/>
    <m/>
    <d v="2025-08-26T00:00:00"/>
    <x v="50"/>
    <s v="OTROS SERVICIOS"/>
    <m/>
    <m/>
    <m/>
    <m/>
    <m/>
    <m/>
    <m/>
    <m/>
    <m/>
    <m/>
    <m/>
    <n v="63140"/>
    <x v="796"/>
    <n v="63140"/>
    <n v="3831"/>
    <m/>
    <n v="130111"/>
    <m/>
    <s v=""/>
    <s v="NO"/>
    <m/>
    <m/>
    <n v="8300"/>
  </r>
  <r>
    <x v="1083"/>
    <n v="2540"/>
    <s v="Gerencia de Tecnologías de Información"/>
    <m/>
    <m/>
    <m/>
    <s v="Gerencia de Tecnologías de Información"/>
    <m/>
    <m/>
    <x v="794"/>
    <s v="servicios"/>
    <s v="Muy Alta"/>
    <s v="Suscripción de licencias para MS Project"/>
    <s v="NO"/>
    <x v="0"/>
    <s v="OEI 10: Garantizar la estabilidad operativa"/>
    <s v="Contratación"/>
    <m/>
    <s v="SI"/>
    <x v="1"/>
    <n v="48"/>
    <x v="14"/>
    <d v="2026-12-31T00:00:00"/>
    <s v="Jessica Roxana Camacho Medina"/>
    <s v="1009 420 991"/>
    <s v="SI"/>
    <s v="Asignado"/>
    <m/>
    <x v="0"/>
    <m/>
    <d v="2026-12-31T00:00:00"/>
    <x v="50"/>
    <s v="OTROS SERVICIOS"/>
    <n v="5099"/>
    <n v="5099"/>
    <n v="5099"/>
    <n v="5099"/>
    <n v="5099"/>
    <n v="5099"/>
    <n v="5099"/>
    <n v="5099"/>
    <n v="5099"/>
    <n v="5099"/>
    <n v="5099"/>
    <n v="5099"/>
    <x v="797"/>
    <n v="61188"/>
    <n v="61188"/>
    <n v="61188"/>
    <n v="244752"/>
    <m/>
    <s v=""/>
    <s v="NO"/>
    <m/>
    <m/>
    <n v="8300"/>
  </r>
  <r>
    <x v="1084"/>
    <n v="2574"/>
    <s v="Gerencia de Tecnologías de Información"/>
    <m/>
    <m/>
    <m/>
    <s v="Gerencia de Tecnologías de Información"/>
    <m/>
    <m/>
    <x v="795"/>
    <s v="servicios"/>
    <s v="Muy Alta"/>
    <s v="Servicio de Mantenimiento y Soporte Técnico del Sistema SIX/SECURITY ADVANCED "/>
    <s v="NO"/>
    <x v="2"/>
    <s v="OEI 7: Optimizar la eficiencia financiera"/>
    <s v="Contratación"/>
    <s v="No Significativa"/>
    <s v="SI"/>
    <x v="1"/>
    <n v="24"/>
    <x v="31"/>
    <d v="2024-11-30T00:00:00"/>
    <s v="Jessica Roxana Camacho Medina"/>
    <s v="1010 420 991"/>
    <s v="SI"/>
    <s v="Asignado"/>
    <m/>
    <x v="1"/>
    <s v="AS-SM-18-2022-BN"/>
    <d v="2024-11-30T00:00:00"/>
    <x v="90"/>
    <s v="MANTENIMIENTO Y SOPORTE DE SOFTWARE"/>
    <m/>
    <m/>
    <n v="15296"/>
    <m/>
    <m/>
    <n v="15296"/>
    <m/>
    <m/>
    <n v="15296"/>
    <m/>
    <m/>
    <n v="15296"/>
    <x v="798"/>
    <n v="45888"/>
    <m/>
    <m/>
    <n v="107072"/>
    <m/>
    <s v=""/>
    <s v="NO"/>
    <m/>
    <m/>
    <n v="8300"/>
  </r>
  <r>
    <x v="1085"/>
    <n v="2572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7: Optimizar la eficiencia financiera"/>
    <m/>
    <m/>
    <s v="SI"/>
    <x v="1"/>
    <n v="12"/>
    <x v="14"/>
    <d v="2023-12-31T00:00:00"/>
    <s v="Jessica Roxana Camacho Medina"/>
    <s v="1011 420 991"/>
    <s v="SI"/>
    <s v="Asignado"/>
    <m/>
    <x v="3"/>
    <m/>
    <d v="2023-12-31T00:00:00"/>
    <x v="8"/>
    <s v="VIÁTICOS REPUBLICA"/>
    <m/>
    <m/>
    <n v="30240"/>
    <m/>
    <m/>
    <n v="30240"/>
    <m/>
    <m/>
    <m/>
    <m/>
    <m/>
    <m/>
    <x v="799"/>
    <m/>
    <m/>
    <m/>
    <n v="60480"/>
    <m/>
    <s v=""/>
    <s v="SI"/>
    <m/>
    <m/>
    <n v="8300"/>
  </r>
  <r>
    <x v="1086"/>
    <n v="2574"/>
    <s v="Gerencia de Tecnologías de Información"/>
    <m/>
    <m/>
    <m/>
    <s v="Gerencia de Tecnologías de Información"/>
    <m/>
    <m/>
    <x v="796"/>
    <s v="servicios"/>
    <s v="Muy Alta"/>
    <s v="Servicio de Soporte y Aseguramiento de la Granja de Servidores Empresariales con Sistema Operativo Linux RedHat (Adquisición de Suscripciones Plataforma Linux para Open - contrato anterior)"/>
    <s v="NO"/>
    <x v="2"/>
    <s v="OEI 10: Garantizar la estabilidad operativa"/>
    <s v="Contratación"/>
    <s v="No Significativa"/>
    <s v="SI"/>
    <x v="1"/>
    <n v="12"/>
    <x v="112"/>
    <d v="2023-12-30T00:00:00"/>
    <s v="Jessica Roxana Camacho Medina"/>
    <s v="1012 420 991"/>
    <s v="SI"/>
    <s v="Asignado"/>
    <m/>
    <x v="1"/>
    <m/>
    <d v="2023-12-30T00:00:00"/>
    <x v="90"/>
    <s v="MANTENIMIENTO Y SOPORTE DE SOFTWARE"/>
    <n v="0"/>
    <n v="0"/>
    <n v="0"/>
    <n v="20000"/>
    <m/>
    <m/>
    <m/>
    <m/>
    <m/>
    <n v="30000"/>
    <m/>
    <n v="10000"/>
    <x v="200"/>
    <m/>
    <m/>
    <m/>
    <n v="60000"/>
    <m/>
    <s v=""/>
    <s v="NO"/>
    <m/>
    <m/>
    <n v="8300"/>
  </r>
  <r>
    <x v="1087"/>
    <n v="2560"/>
    <s v="Gerencia de Tecnologías de Información"/>
    <m/>
    <m/>
    <m/>
    <s v="Gerencia de Tecnologías de Información"/>
    <m/>
    <m/>
    <x v="797"/>
    <s v="servicios"/>
    <s v="Muy Alta"/>
    <s v="Servicios complementarios para proyecto de Signus RRHH"/>
    <s v="NO"/>
    <x v="0"/>
    <s v="OEI 10: Garantizar la estabilidad operativa"/>
    <s v="Contratación"/>
    <s v="No Significativa"/>
    <s v="NO"/>
    <x v="1"/>
    <n v="12"/>
    <x v="14"/>
    <d v="2023-12-30T00:00:00"/>
    <s v="Jessica Roxana Camacho Medina"/>
    <s v="1013 420 991"/>
    <s v="SI"/>
    <s v="Asignado"/>
    <m/>
    <x v="0"/>
    <m/>
    <d v="2023-12-30T00:00:00"/>
    <x v="50"/>
    <s v="OTROS SERVICIOS"/>
    <m/>
    <m/>
    <m/>
    <m/>
    <m/>
    <n v="27000"/>
    <m/>
    <m/>
    <m/>
    <m/>
    <m/>
    <n v="27000"/>
    <x v="722"/>
    <m/>
    <m/>
    <m/>
    <n v="54000"/>
    <m/>
    <s v=""/>
    <s v="NO"/>
    <m/>
    <m/>
    <n v="8300"/>
  </r>
  <r>
    <x v="1088"/>
    <n v="2560"/>
    <s v="Gerencia de Tecnologías de Información"/>
    <m/>
    <m/>
    <m/>
    <s v="Gerencia de Tecnologías de Información"/>
    <m/>
    <m/>
    <x v="798"/>
    <s v="servicios"/>
    <s v="Muy Alta"/>
    <s v="Servicios complementarios para incidencias del sistema oracle financial"/>
    <s v="NO"/>
    <x v="0"/>
    <s v="OEI 10: Garantizar la estabilidad operativa"/>
    <s v="Contratación"/>
    <s v="No Significativa"/>
    <s v="NO"/>
    <x v="1"/>
    <n v="12"/>
    <x v="14"/>
    <d v="2023-12-30T00:00:00"/>
    <s v="Jessica Roxana Camacho Medina"/>
    <s v="1014 420 991"/>
    <s v="SI"/>
    <s v="Asignado"/>
    <m/>
    <x v="0"/>
    <m/>
    <d v="2023-12-30T00:00:00"/>
    <x v="50"/>
    <s v="OTROS SERVICIOS"/>
    <m/>
    <m/>
    <m/>
    <m/>
    <m/>
    <n v="27000"/>
    <m/>
    <m/>
    <m/>
    <m/>
    <m/>
    <n v="27000"/>
    <x v="722"/>
    <m/>
    <m/>
    <m/>
    <n v="54000"/>
    <m/>
    <s v=""/>
    <s v="NO"/>
    <m/>
    <m/>
    <n v="8300"/>
  </r>
  <r>
    <x v="1089"/>
    <n v="2572"/>
    <s v="Gerencia de Tecnologías de Información"/>
    <m/>
    <m/>
    <m/>
    <s v="Gerencia de Tecnologías de Información"/>
    <m/>
    <m/>
    <x v="799"/>
    <s v="servicios"/>
    <s v="Muy Alta"/>
    <s v="Adquisición de Pin Pads para las Oficinas del Banco de la Nación"/>
    <s v="NO"/>
    <x v="2"/>
    <s v="OEI 7: Optimizar la eficiencia financiera"/>
    <s v="Contratación"/>
    <s v="No Significativa"/>
    <s v="SI"/>
    <x v="1"/>
    <n v="61"/>
    <x v="113"/>
    <d v="2025-03-25T00:00:00"/>
    <s v="Jessica Roxana Camacho Medina"/>
    <s v="1015 420 991"/>
    <s v="SI"/>
    <s v="Asignado"/>
    <m/>
    <x v="1"/>
    <m/>
    <d v="2025-03-25T00:00:00"/>
    <x v="173"/>
    <s v="REPARACION Y MANTENIMIENTO EQUIPO INFORMÁTICO"/>
    <n v="0"/>
    <n v="8206"/>
    <n v="0"/>
    <n v="0"/>
    <n v="0"/>
    <n v="0"/>
    <n v="0"/>
    <n v="26855"/>
    <n v="0"/>
    <n v="0"/>
    <n v="0"/>
    <n v="18650"/>
    <x v="800"/>
    <n v="53711"/>
    <n v="12682"/>
    <m/>
    <n v="120104"/>
    <m/>
    <s v=""/>
    <s v="NO"/>
    <m/>
    <m/>
    <n v="8300"/>
  </r>
  <r>
    <x v="1090"/>
    <n v="2573"/>
    <s v="Gerencia de Tecnologías de Información"/>
    <m/>
    <m/>
    <m/>
    <s v="Gerencia de Tecnologías de Información"/>
    <m/>
    <m/>
    <x v="800"/>
    <s v="servicios"/>
    <s v="Muy Alta"/>
    <s v="Servicio de Operación de Equipos de Energía Eléctrica de los Centros de Cómputo del BN - Nuevo Contrato"/>
    <s v="NO"/>
    <x v="0"/>
    <s v="OEI 10: Garantizar la estabilidad operativa"/>
    <s v="Contratación"/>
    <m/>
    <s v="SI"/>
    <x v="1"/>
    <n v="13"/>
    <x v="14"/>
    <d v="2024-01-31T00:00:00"/>
    <s v="Jessica Roxana Camacho Medina"/>
    <s v="1016 420 991"/>
    <s v="SI"/>
    <s v="Asignado"/>
    <m/>
    <x v="0"/>
    <m/>
    <d v="2024-01-31T00:00:00"/>
    <x v="50"/>
    <s v="OTROS SERVICIOS"/>
    <n v="4000"/>
    <n v="4000"/>
    <n v="4000"/>
    <n v="4000"/>
    <n v="4000"/>
    <n v="4000"/>
    <n v="4000"/>
    <n v="4000"/>
    <n v="4000"/>
    <n v="4000"/>
    <n v="4000"/>
    <n v="4000"/>
    <x v="528"/>
    <n v="4000"/>
    <m/>
    <m/>
    <n v="52000"/>
    <m/>
    <s v=""/>
    <s v="NO"/>
    <m/>
    <m/>
    <n v="8300"/>
  </r>
  <r>
    <x v="1091"/>
    <n v="2573"/>
    <s v="Gerencia de Tecnologías de Información"/>
    <m/>
    <m/>
    <m/>
    <s v="Gerencia de Tecnologías de Información"/>
    <m/>
    <m/>
    <x v="801"/>
    <s v="servicios"/>
    <s v="Muy Alta"/>
    <s v="Servicio para Optimización de Procesos de Backup con el Software TSM (TIVOLI STORAGE MANAGER) en el ambiente de Base de Datos ORACLE - Nuevo Contrato"/>
    <s v="NO"/>
    <x v="2"/>
    <s v="OEI 10: Garantizar la estabilidad operativa"/>
    <s v="Contratación"/>
    <m/>
    <s v="SI"/>
    <x v="1"/>
    <n v="18"/>
    <x v="14"/>
    <d v="2024-06-30T00:00:00"/>
    <s v="Jessica Roxana Camacho Medina"/>
    <s v="1017 420 991"/>
    <s v="SI"/>
    <s v="Asignado"/>
    <m/>
    <x v="0"/>
    <m/>
    <d v="2024-06-30T00:00:00"/>
    <x v="50"/>
    <s v="OTROS SERVICIOS"/>
    <n v="4000"/>
    <n v="4000"/>
    <n v="4000"/>
    <n v="4000"/>
    <n v="4000"/>
    <n v="4000"/>
    <n v="4000"/>
    <n v="4000"/>
    <n v="4000"/>
    <n v="4000"/>
    <n v="4000"/>
    <n v="4000"/>
    <x v="528"/>
    <n v="24000"/>
    <m/>
    <m/>
    <n v="72000"/>
    <m/>
    <s v=""/>
    <s v="NO"/>
    <m/>
    <m/>
    <n v="8300"/>
  </r>
  <r>
    <x v="1092"/>
    <n v="2574"/>
    <s v="Gerencia de Tecnologías de Información"/>
    <m/>
    <m/>
    <m/>
    <s v="Gerencia de Tecnologías de Información"/>
    <m/>
    <m/>
    <x v="785"/>
    <s v="servicios"/>
    <s v="Muy Alta"/>
    <s v="Adquisición de sistema de almacenamiento empresarial y fileserver corporativo"/>
    <s v="NO"/>
    <x v="2"/>
    <s v="OEI 10: Garantizar la estabilidad operativa"/>
    <s v="Contratación"/>
    <s v="Significativa"/>
    <s v="SI"/>
    <x v="1"/>
    <n v="36"/>
    <x v="109"/>
    <d v="2025-06-24T00:00:00"/>
    <s v="Jessica Roxana Camacho Medina"/>
    <s v="1018 420 991"/>
    <s v="SI"/>
    <s v="Asignado"/>
    <m/>
    <x v="1"/>
    <m/>
    <d v="2025-06-24T00:00:00"/>
    <x v="90"/>
    <s v="MANTENIMIENTO Y SOPORTE DE SOFTWARE"/>
    <n v="0"/>
    <n v="0"/>
    <n v="0"/>
    <n v="0"/>
    <n v="0"/>
    <n v="21539"/>
    <n v="0"/>
    <n v="0"/>
    <n v="0"/>
    <n v="0"/>
    <n v="0"/>
    <n v="23024"/>
    <x v="801"/>
    <n v="44562"/>
    <n v="21538"/>
    <m/>
    <n v="110663"/>
    <m/>
    <s v=""/>
    <s v="NO"/>
    <m/>
    <m/>
    <n v="8300"/>
  </r>
  <r>
    <x v="1093"/>
    <n v="2572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7: Optimizar la eficiencia financiera"/>
    <m/>
    <m/>
    <s v="SI"/>
    <x v="1"/>
    <n v="12"/>
    <x v="14"/>
    <d v="2023-12-31T00:00:00"/>
    <s v="Jessica Roxana Camacho Medina"/>
    <s v="1019 420 991"/>
    <s v="SI"/>
    <s v="Asignado"/>
    <m/>
    <x v="3"/>
    <m/>
    <d v="2023-12-31T00:00:00"/>
    <x v="7"/>
    <s v="PASAJES REPUBLICA "/>
    <n v="7333"/>
    <n v="7333"/>
    <n v="7333"/>
    <n v="7333"/>
    <n v="7333"/>
    <n v="7335"/>
    <m/>
    <m/>
    <m/>
    <m/>
    <m/>
    <m/>
    <x v="333"/>
    <m/>
    <m/>
    <m/>
    <n v="44000"/>
    <m/>
    <s v=""/>
    <s v="SI"/>
    <m/>
    <m/>
    <n v="8300"/>
  </r>
  <r>
    <x v="1094"/>
    <n v="2574"/>
    <s v="Gerencia de Tecnologías de Información"/>
    <m/>
    <m/>
    <m/>
    <s v="Gerencia de Tecnologías de Información"/>
    <m/>
    <m/>
    <x v="802"/>
    <s v="servicios"/>
    <s v="Muy Alta"/>
    <s v="Adquisición de software para diseño y edición de videos"/>
    <s v="NO"/>
    <x v="2"/>
    <s v="OEI 7: Optimizar la eficiencia financiera"/>
    <s v="Contratación"/>
    <s v="No Significativa"/>
    <s v="SI"/>
    <x v="1"/>
    <n v="36"/>
    <x v="14"/>
    <d v="2025-12-31T00:00:00"/>
    <s v="Jessica Roxana Camacho Medina"/>
    <s v="1020 420 991"/>
    <s v="SI"/>
    <s v="Asignado"/>
    <m/>
    <x v="0"/>
    <m/>
    <d v="2025-12-31T00:00:00"/>
    <x v="90"/>
    <s v="MANTENIMIENTO Y SOPORTE DE SOFTWARE"/>
    <m/>
    <m/>
    <n v="10593"/>
    <m/>
    <m/>
    <n v="10593"/>
    <m/>
    <m/>
    <n v="10593"/>
    <m/>
    <m/>
    <n v="10594"/>
    <x v="702"/>
    <n v="42373"/>
    <n v="42373"/>
    <m/>
    <n v="127119"/>
    <m/>
    <s v=""/>
    <s v="NO"/>
    <m/>
    <m/>
    <n v="8300"/>
  </r>
  <r>
    <x v="1095"/>
    <n v="2574"/>
    <s v="Gerencia de Tecnologías de Información"/>
    <m/>
    <m/>
    <m/>
    <s v="Gerencia de Tecnologías de Información"/>
    <m/>
    <m/>
    <x v="803"/>
    <s v="servicios"/>
    <s v="Muy Alta"/>
    <s v="Upgrade y servicio de mantenimiento y soporte del software de gestión de fallas CICS"/>
    <s v="NO"/>
    <x v="2"/>
    <s v="OEI 10: Garantizar la estabilidad operativa"/>
    <s v="Contratación"/>
    <s v="No Significativa"/>
    <s v="NO"/>
    <x v="1"/>
    <n v="36"/>
    <x v="114"/>
    <d v="2023-07-31T00:00:00"/>
    <s v="Jessica Roxana Camacho Medina"/>
    <s v="1021 420 991"/>
    <s v="SI"/>
    <s v="Asignado"/>
    <m/>
    <x v="1"/>
    <m/>
    <d v="2023-07-31T00:00:00"/>
    <x v="90"/>
    <s v="MANTENIMIENTO Y SOPORTE DE SOFTWARE"/>
    <n v="3500"/>
    <n v="3500"/>
    <n v="3500"/>
    <n v="3500"/>
    <n v="3500"/>
    <n v="3500"/>
    <n v="3500"/>
    <n v="3500"/>
    <n v="3500"/>
    <n v="3500"/>
    <n v="3500"/>
    <n v="3500"/>
    <x v="391"/>
    <m/>
    <m/>
    <m/>
    <n v="42000"/>
    <m/>
    <s v=""/>
    <s v="NO"/>
    <m/>
    <m/>
    <n v="8300"/>
  </r>
  <r>
    <x v="1096"/>
    <n v="2573"/>
    <s v="Gerencia de Tecnologías de Información"/>
    <m/>
    <m/>
    <m/>
    <s v="Gerencia de Tecnologías de Información"/>
    <m/>
    <m/>
    <x v="804"/>
    <s v="servicios"/>
    <s v="Muy Alta"/>
    <s v="Servicio de Operación de Sistemas de Aire Acondicionado y Grupos Electrógenos de los Centros de Cómputo del BN - Nuevo Contrato"/>
    <s v="NO"/>
    <x v="2"/>
    <s v="OEI 10: Garantizar la estabilidad operativa"/>
    <s v="Contratación"/>
    <m/>
    <s v="SI"/>
    <x v="1"/>
    <n v="14"/>
    <x v="115"/>
    <d v="2023-12-30T00:00:00"/>
    <s v="Jessica Roxana Camacho Medina"/>
    <s v="1022 420 991"/>
    <s v="SI"/>
    <s v="Asignado"/>
    <m/>
    <x v="1"/>
    <m/>
    <d v="2023-12-30T00:00:00"/>
    <x v="50"/>
    <s v="OTROS SERVICIOS"/>
    <n v="3440"/>
    <n v="3440"/>
    <n v="3440"/>
    <n v="3440"/>
    <n v="3440"/>
    <n v="3440"/>
    <n v="3440"/>
    <n v="3440"/>
    <n v="3440"/>
    <n v="3440"/>
    <n v="3440"/>
    <n v="3440"/>
    <x v="802"/>
    <m/>
    <m/>
    <m/>
    <n v="41280"/>
    <m/>
    <s v=""/>
    <s v="NO"/>
    <m/>
    <m/>
    <n v="8300"/>
  </r>
  <r>
    <x v="1097"/>
    <n v="2572"/>
    <s v="Gerencia de Tecnologías de Información"/>
    <m/>
    <m/>
    <m/>
    <s v="Gerencia de Tecnologías de Información"/>
    <m/>
    <m/>
    <x v="805"/>
    <s v="servicios"/>
    <s v="Muy Alta"/>
    <s v="Adquisición de Lectoras de Cheques"/>
    <s v="NO"/>
    <x v="2"/>
    <s v="OEI 7: Optimizar la eficiencia financiera"/>
    <s v="Contratación"/>
    <s v="No Significativa"/>
    <s v="SI"/>
    <x v="1"/>
    <n v="60"/>
    <x v="116"/>
    <d v="2026-04-19T00:00:00"/>
    <s v="Jessica Roxana Camacho Medina"/>
    <s v="1023 420 991"/>
    <s v="SI"/>
    <s v="Asignado"/>
    <m/>
    <x v="1"/>
    <m/>
    <d v="2026-04-19T00:00:00"/>
    <x v="173"/>
    <s v="REPARACION Y MANTENIMIENTO EQUIPO INFORMÁTICO"/>
    <m/>
    <m/>
    <n v="9044"/>
    <m/>
    <m/>
    <m/>
    <m/>
    <m/>
    <m/>
    <m/>
    <m/>
    <n v="32168"/>
    <x v="803"/>
    <n v="41212"/>
    <n v="41212"/>
    <n v="12478"/>
    <n v="136114"/>
    <m/>
    <s v=""/>
    <s v="NO"/>
    <m/>
    <m/>
    <n v="8300"/>
  </r>
  <r>
    <x v="1098"/>
    <n v="2573"/>
    <s v="Gerencia de Tecnologías de Información"/>
    <m/>
    <m/>
    <m/>
    <s v="Gerencia de Tecnologías de Información"/>
    <m/>
    <m/>
    <x v="806"/>
    <s v="servicios"/>
    <s v="Muy Alta"/>
    <s v="Servicio Especializado para Implementaciones de Alertas en la Suite BMC TRUESIGHT - Nuevo Contrato"/>
    <s v="NO"/>
    <x v="2"/>
    <s v="OEI 10: Garantizar la estabilidad operativa"/>
    <s v="Contratación"/>
    <m/>
    <s v="SI"/>
    <x v="1"/>
    <n v="18"/>
    <x v="14"/>
    <d v="2024-06-30T00:00:00"/>
    <s v="Jessica Roxana Camacho Medina"/>
    <s v="1024 420 991"/>
    <s v="SI"/>
    <s v="Asignado"/>
    <m/>
    <x v="0"/>
    <m/>
    <d v="2024-06-30T00:00:00"/>
    <x v="50"/>
    <s v="OTROS SERVICIOS"/>
    <n v="3300"/>
    <n v="3300"/>
    <n v="3300"/>
    <n v="3300"/>
    <n v="3300"/>
    <n v="3300"/>
    <n v="3300"/>
    <n v="3300"/>
    <n v="3300"/>
    <n v="3300"/>
    <n v="3300"/>
    <n v="3300"/>
    <x v="804"/>
    <n v="19800"/>
    <m/>
    <m/>
    <n v="59400"/>
    <m/>
    <s v=""/>
    <s v="NO"/>
    <m/>
    <m/>
    <n v="8300"/>
  </r>
  <r>
    <x v="1099"/>
    <n v="2572"/>
    <s v="Gerencia de Tecnologías de Información"/>
    <m/>
    <m/>
    <m/>
    <s v="Gerencia de Tecnologías de Información"/>
    <m/>
    <m/>
    <x v="807"/>
    <s v="servicios"/>
    <s v="Muy Alta"/>
    <s v="Adquisición de Impresoras Híbridas para las Oficinas del Banco de la Nación - Provincias"/>
    <s v="NO"/>
    <x v="2"/>
    <s v="OEI 7: Optimizar la eficiencia financiera"/>
    <s v="Contratación"/>
    <s v="No Significativa"/>
    <s v="SI"/>
    <x v="1"/>
    <n v="61"/>
    <x v="117"/>
    <d v="2025-05-29T00:00:00"/>
    <s v="Jessica Roxana Camacho Medina"/>
    <s v="1026 420 991"/>
    <s v="SI"/>
    <s v="Asignado"/>
    <m/>
    <x v="1"/>
    <m/>
    <d v="2025-05-29T00:00:00"/>
    <x v="173"/>
    <s v="REPARACION Y MANTENIMIENTO EQUIPO INFORMÁTICO"/>
    <n v="0"/>
    <n v="0"/>
    <n v="0"/>
    <n v="10746"/>
    <n v="0"/>
    <n v="0"/>
    <n v="0"/>
    <n v="0"/>
    <n v="0"/>
    <n v="16255"/>
    <n v="0"/>
    <n v="5509"/>
    <x v="805"/>
    <n v="32510"/>
    <n v="13455"/>
    <m/>
    <n v="78475"/>
    <m/>
    <s v=""/>
    <s v="NO"/>
    <m/>
    <m/>
    <n v="8300"/>
  </r>
  <r>
    <x v="1100"/>
    <n v="2574"/>
    <s v="Gerencia de Tecnologías de Información"/>
    <m/>
    <m/>
    <m/>
    <s v="Gerencia de Tecnologías de Información"/>
    <m/>
    <m/>
    <x v="808"/>
    <s v="servicios"/>
    <s v="Alta"/>
    <s v="Servicio de Soporte y Mantenimiento al Sistema de Trámite Documentario (STD) - 1"/>
    <s v="NO"/>
    <x v="2"/>
    <s v="OEI 7: Optimizar la eficiencia financiera"/>
    <s v="Contratación"/>
    <s v="No Significativa"/>
    <s v="SI"/>
    <x v="1"/>
    <n v="12"/>
    <x v="14"/>
    <d v="2023-12-31T00:00:00"/>
    <s v="Jessica Roxana Camacho Medina"/>
    <s v="1027 420 991"/>
    <s v="SI"/>
    <s v="Asignado"/>
    <m/>
    <x v="0"/>
    <m/>
    <d v="2023-12-31T00:00:00"/>
    <x v="90"/>
    <s v="MANTENIMIENTO Y SOPORTE DE SOFTWARE"/>
    <n v="0"/>
    <n v="0"/>
    <n v="0"/>
    <n v="0"/>
    <n v="0"/>
    <n v="0"/>
    <n v="0"/>
    <n v="31187"/>
    <n v="0"/>
    <n v="0"/>
    <n v="0"/>
    <n v="0"/>
    <x v="806"/>
    <m/>
    <m/>
    <m/>
    <n v="31187"/>
    <m/>
    <s v=""/>
    <s v="NO"/>
    <m/>
    <m/>
    <n v="8300"/>
  </r>
  <r>
    <x v="1101"/>
    <n v="2574"/>
    <s v="Gerencia de Tecnologías de Información"/>
    <m/>
    <m/>
    <m/>
    <s v="Gerencia de Tecnologías de Información"/>
    <m/>
    <m/>
    <x v="809"/>
    <s v="servicios"/>
    <s v="Muy Alta"/>
    <s v="Servicio de soporte técnico para storage MIDRANGE y FILESERVER HNAS del ambiente distribuido - Nuevo Contrato"/>
    <s v="NO"/>
    <x v="2"/>
    <s v="OEI 10: Garantizar la estabilidad operativa"/>
    <s v="Contratación"/>
    <s v="No Significativa"/>
    <s v="SI"/>
    <x v="1"/>
    <n v="12"/>
    <x v="118"/>
    <d v="2023-08-21T00:00:00"/>
    <s v="Jessica Roxana Camacho Medina"/>
    <s v="1028 420 991"/>
    <s v="SI"/>
    <s v="Asignado"/>
    <m/>
    <x v="1"/>
    <m/>
    <d v="2023-08-21T00:00:00"/>
    <x v="50"/>
    <s v="OTROS SERVICIOS"/>
    <m/>
    <m/>
    <m/>
    <m/>
    <m/>
    <m/>
    <m/>
    <n v="30509"/>
    <m/>
    <m/>
    <m/>
    <m/>
    <x v="807"/>
    <m/>
    <m/>
    <m/>
    <n v="30509"/>
    <m/>
    <s v=""/>
    <s v="NO"/>
    <m/>
    <m/>
    <n v="8300"/>
  </r>
  <r>
    <x v="1102"/>
    <n v="2574"/>
    <s v="Gerencia de Tecnologías de Información"/>
    <m/>
    <m/>
    <m/>
    <s v="Gerencia de Tecnologías de Información"/>
    <m/>
    <m/>
    <x v="810"/>
    <s v="servicios"/>
    <s v="Muy Alta"/>
    <s v="Adquisición del Servicio de Comunicación de Datos mediante línea Celular 3G (Menor 8UITs)"/>
    <s v="NO"/>
    <x v="2"/>
    <s v="OEI 10: Garantizar la estabilidad operativa"/>
    <s v="Contratación"/>
    <m/>
    <s v="SI"/>
    <x v="1"/>
    <n v="12"/>
    <x v="14"/>
    <d v="2023-12-30T00:00:00"/>
    <s v="Jessica Roxana Camacho Medina"/>
    <s v="1029 420 991"/>
    <s v="SI"/>
    <s v="Asignado"/>
    <m/>
    <x v="0"/>
    <m/>
    <d v="2023-12-30T00:00:00"/>
    <x v="174"/>
    <s v="RED TELEPROCESOS NACIONALES"/>
    <n v="2500"/>
    <n v="2500"/>
    <n v="2500"/>
    <n v="2500"/>
    <n v="2500"/>
    <n v="2500"/>
    <n v="2500"/>
    <n v="2500"/>
    <n v="2500"/>
    <n v="2500"/>
    <n v="2500"/>
    <n v="2500"/>
    <x v="85"/>
    <m/>
    <m/>
    <m/>
    <n v="30000"/>
    <m/>
    <s v=""/>
    <s v="NO"/>
    <m/>
    <m/>
    <n v="8300"/>
  </r>
  <r>
    <x v="1103"/>
    <n v="2574"/>
    <s v="Gerencia de Tecnologías de Información"/>
    <m/>
    <m/>
    <m/>
    <s v="Gerencia de Tecnologías de Información"/>
    <m/>
    <m/>
    <x v="811"/>
    <s v="servicios"/>
    <s v="Muy Alta"/>
    <s v="Suscripción del software HCL XWORK SERVER."/>
    <s v="NO"/>
    <x v="2"/>
    <s v="OEI 10: Garantizar la estabilidad operativa"/>
    <s v="Contratación"/>
    <s v="No Significativa"/>
    <s v="SI"/>
    <x v="1"/>
    <n v="12"/>
    <x v="2"/>
    <d v="2024-07-31T00:00:00"/>
    <s v="Jessica Roxana Camacho Medina"/>
    <s v="1030 420 991"/>
    <s v="SI"/>
    <s v="Asignado"/>
    <m/>
    <x v="0"/>
    <m/>
    <d v="2024-07-31T00:00:00"/>
    <x v="50"/>
    <s v="OTROS SERVICIOS"/>
    <m/>
    <m/>
    <m/>
    <m/>
    <m/>
    <m/>
    <m/>
    <n v="30000"/>
    <m/>
    <m/>
    <m/>
    <m/>
    <x v="85"/>
    <m/>
    <m/>
    <m/>
    <n v="30000"/>
    <m/>
    <s v=""/>
    <s v="NO"/>
    <m/>
    <m/>
    <n v="8300"/>
  </r>
  <r>
    <x v="1104"/>
    <n v="2574"/>
    <s v="Gerencia de Tecnologías de Información"/>
    <m/>
    <m/>
    <m/>
    <s v="Gerencia de Tecnologías de Información"/>
    <m/>
    <m/>
    <x v="493"/>
    <s v="servicios"/>
    <s v="Muy Alta"/>
    <s v="Soporte y Mantenimiento On Site del Sistema de Cambios, Inversiones y Tesorería"/>
    <s v="NO"/>
    <x v="2"/>
    <s v="OEI 7: Optimizar la eficiencia financiera"/>
    <s v="Contratación"/>
    <s v="No Significativa"/>
    <s v="SI"/>
    <x v="1"/>
    <n v="36"/>
    <x v="119"/>
    <d v="2023-02-14T00:00:00"/>
    <s v="Jessica Roxana Camacho Medina"/>
    <s v="1032 420 991"/>
    <s v="SI"/>
    <s v="Asignado"/>
    <m/>
    <x v="1"/>
    <m/>
    <d v="2023-02-14T00:00:00"/>
    <x v="90"/>
    <s v="MANTENIMIENTO Y SOPORTE DE SOFTWARE"/>
    <m/>
    <n v="28070"/>
    <m/>
    <m/>
    <m/>
    <m/>
    <m/>
    <m/>
    <m/>
    <m/>
    <m/>
    <m/>
    <x v="808"/>
    <m/>
    <m/>
    <m/>
    <n v="28070"/>
    <m/>
    <s v=""/>
    <s v="NO"/>
    <m/>
    <m/>
    <n v="8300"/>
  </r>
  <r>
    <x v="1105"/>
    <n v="2574"/>
    <s v="Gerencia de Tecnologías de Información"/>
    <m/>
    <m/>
    <m/>
    <s v="Gerencia de Tecnologías de Información"/>
    <m/>
    <m/>
    <x v="812"/>
    <s v="servicios"/>
    <s v="Muy Alta"/>
    <s v="Actualización de la plataforma central que soporta la red de ATMs - Demanda de Incidencias no previstas"/>
    <s v="NO"/>
    <x v="2"/>
    <s v="OEI 10: Garantizar la estabilidad operativa"/>
    <s v="Contratación"/>
    <s v="No Significativa"/>
    <s v="SI"/>
    <x v="1"/>
    <n v="36"/>
    <x v="120"/>
    <d v="2025-03-23T00:00:00"/>
    <s v="Jessica Roxana Camacho Medina"/>
    <s v="1033 420 991"/>
    <s v="SI"/>
    <s v="Asignado"/>
    <m/>
    <x v="1"/>
    <m/>
    <d v="2025-03-23T00:00:00"/>
    <x v="50"/>
    <s v="OTROS SERVICIOS"/>
    <n v="2295"/>
    <n v="2295"/>
    <n v="2295"/>
    <n v="2295"/>
    <n v="2295"/>
    <n v="2295"/>
    <n v="2295"/>
    <n v="2295"/>
    <n v="2295"/>
    <n v="2296"/>
    <n v="2296"/>
    <n v="2296"/>
    <x v="809"/>
    <n v="27542"/>
    <n v="6886"/>
    <m/>
    <n v="61971"/>
    <m/>
    <s v=""/>
    <s v="NO"/>
    <m/>
    <m/>
    <n v="8300"/>
  </r>
  <r>
    <x v="1106"/>
    <n v="2574"/>
    <s v="Gerencia de Tecnologías de Información"/>
    <m/>
    <m/>
    <m/>
    <s v="Gerencia de Tecnologías de Información"/>
    <m/>
    <m/>
    <x v="813"/>
    <s v="servicios"/>
    <s v="Muy Alta"/>
    <s v="Servicio de comunicación mediante red celular para ventanillas itinerantes del BN - Nuevo Contrato"/>
    <s v="NO"/>
    <x v="2"/>
    <s v="OEI 5: Masificar el acceso y uso de los canales alternos"/>
    <s v="Contratación"/>
    <s v="No Significativa"/>
    <s v="SI"/>
    <x v="1"/>
    <n v="12"/>
    <x v="14"/>
    <d v="2023-12-31T00:00:00"/>
    <s v="Jessica Roxana Camacho Medina"/>
    <s v="1034 420 991"/>
    <s v="SI"/>
    <s v="Asignado"/>
    <m/>
    <x v="0"/>
    <m/>
    <d v="2023-12-31T00:00:00"/>
    <x v="50"/>
    <s v="OTROS SERVICIOS"/>
    <n v="1800"/>
    <n v="1800"/>
    <n v="1800"/>
    <n v="1800"/>
    <n v="1800"/>
    <n v="1800"/>
    <n v="1800"/>
    <n v="1800"/>
    <n v="1800"/>
    <n v="1800"/>
    <n v="1800"/>
    <n v="1800"/>
    <x v="810"/>
    <m/>
    <m/>
    <m/>
    <n v="21600"/>
    <m/>
    <s v=""/>
    <s v="NO"/>
    <m/>
    <m/>
    <n v="8300"/>
  </r>
  <r>
    <x v="1107"/>
    <n v="2574"/>
    <s v="Gerencia de Tecnologías de Información"/>
    <m/>
    <m/>
    <m/>
    <s v="Gerencia de Tecnologías de Información"/>
    <m/>
    <m/>
    <x v="814"/>
    <s v="servicios"/>
    <s v="Muy Alta"/>
    <s v="Servicio de Monitoreo y Registro de los Usuarios que Acceden a los Equipos de Comunicaciones y Seguridad con la Plataforma IDENTITY SERVICES ENGINE (ISE) - Nuevo Contrato"/>
    <s v="NO"/>
    <x v="2"/>
    <s v="OEI 7: Optimizar la eficiencia financiera"/>
    <s v="Contratación"/>
    <s v="No Significativa"/>
    <s v="SI"/>
    <x v="1"/>
    <n v="12"/>
    <x v="121"/>
    <d v="2023-09-19T00:00:00"/>
    <s v="Jessica Roxana Camacho Medina"/>
    <s v="1035 420 991"/>
    <s v="SI"/>
    <s v="Asignado"/>
    <m/>
    <x v="1"/>
    <m/>
    <d v="2023-09-19T00:00:00"/>
    <x v="50"/>
    <s v="OTROS SERVICIOS"/>
    <n v="3850"/>
    <n v="3850"/>
    <n v="3850"/>
    <n v="3850"/>
    <n v="3850"/>
    <m/>
    <m/>
    <m/>
    <m/>
    <m/>
    <m/>
    <m/>
    <x v="811"/>
    <m/>
    <m/>
    <m/>
    <n v="19250"/>
    <m/>
    <s v=""/>
    <s v="NO"/>
    <m/>
    <m/>
    <n v="8300"/>
  </r>
  <r>
    <x v="1108"/>
    <n v="2574"/>
    <s v="Gerencia de Tecnologías de Información"/>
    <m/>
    <m/>
    <m/>
    <s v="Gerencia de Tecnologías de Información"/>
    <m/>
    <m/>
    <x v="815"/>
    <s v="servicios"/>
    <s v="Muy Alta"/>
    <s v="Consulta de Supervivencia ante la RENIEC"/>
    <s v="NO"/>
    <x v="2"/>
    <s v="OEI 6: Incrementar las operaciones y clientes digitales"/>
    <s v="Contratación"/>
    <s v="No Significativa"/>
    <s v="SI"/>
    <x v="1"/>
    <n v="48"/>
    <x v="14"/>
    <d v="2026-12-31T00:00:00"/>
    <s v="Jessica Roxana Camacho Medina"/>
    <s v="1036 420 991"/>
    <s v="SI"/>
    <s v="Asignado"/>
    <m/>
    <x v="1"/>
    <m/>
    <d v="2026-12-31T00:00:00"/>
    <x v="175"/>
    <s v="CONSULTA EN LINEA UTILIZ L/ DIGITAL RENIEC -BN"/>
    <n v="1416"/>
    <n v="1416"/>
    <n v="1416"/>
    <n v="1416"/>
    <n v="1417"/>
    <n v="1417"/>
    <n v="1417"/>
    <n v="1417"/>
    <n v="1417"/>
    <n v="1417"/>
    <n v="1417"/>
    <n v="1417"/>
    <x v="345"/>
    <n v="16999.999999999996"/>
    <n v="16999.999999999996"/>
    <n v="16999.999999999996"/>
    <n v="68000"/>
    <m/>
    <s v=""/>
    <s v="NO"/>
    <m/>
    <m/>
    <n v="8300"/>
  </r>
  <r>
    <x v="1109"/>
    <n v="2573"/>
    <s v="Gerencia de Tecnologías de Información"/>
    <m/>
    <m/>
    <m/>
    <s v="Gerencia de Tecnologías de Información"/>
    <m/>
    <m/>
    <x v="815"/>
    <s v="servicios"/>
    <s v="Muy Alta"/>
    <s v="Consulta de Supervivencia ante la RENIEC"/>
    <s v="NO"/>
    <x v="2"/>
    <s v="OEI 6: Incrementar las operaciones y clientes digitales"/>
    <s v="Contratación"/>
    <s v="No Significativa"/>
    <s v="SI"/>
    <x v="1"/>
    <n v="48"/>
    <x v="14"/>
    <d v="2026-12-31T00:00:00"/>
    <s v="Jessica Roxana Camacho Medina"/>
    <s v="1037 420 991"/>
    <s v="SI"/>
    <s v="Asignado"/>
    <m/>
    <x v="1"/>
    <m/>
    <d v="2026-12-31T00:00:00"/>
    <x v="175"/>
    <s v="CONSULTA EN LINEA UTILIZ L/ DIGITAL RENIEC -BN"/>
    <n v="1416"/>
    <n v="1416"/>
    <n v="1416"/>
    <n v="1416"/>
    <n v="1417"/>
    <n v="1417"/>
    <n v="1417"/>
    <n v="1417"/>
    <n v="1417"/>
    <n v="1417"/>
    <n v="1417"/>
    <n v="1417"/>
    <x v="345"/>
    <n v="16999.999999999996"/>
    <n v="16999.999999999996"/>
    <n v="16999.999999999996"/>
    <n v="68000"/>
    <m/>
    <s v=""/>
    <s v="NO"/>
    <m/>
    <m/>
    <n v="8300"/>
  </r>
  <r>
    <x v="1110"/>
    <n v="2573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10: Garantizar la estabilidad operativa"/>
    <m/>
    <m/>
    <s v="SI"/>
    <x v="1"/>
    <n v="12"/>
    <x v="14"/>
    <d v="2023-12-31T00:00:00"/>
    <s v="Jessica Roxana Camacho Medina"/>
    <s v="1038 420 991"/>
    <s v="SI"/>
    <s v="Asignado"/>
    <m/>
    <x v="3"/>
    <m/>
    <d v="2023-12-31T00:00:00"/>
    <x v="7"/>
    <s v="PASAJES REPUBLICA "/>
    <m/>
    <n v="5280"/>
    <m/>
    <n v="5280"/>
    <m/>
    <n v="5280"/>
    <m/>
    <m/>
    <m/>
    <m/>
    <m/>
    <m/>
    <x v="812"/>
    <m/>
    <m/>
    <m/>
    <n v="15840"/>
    <m/>
    <s v=""/>
    <s v="SI"/>
    <m/>
    <m/>
    <n v="8300"/>
  </r>
  <r>
    <x v="1111"/>
    <n v="2574"/>
    <s v="Gerencia de Tecnologías de Información"/>
    <m/>
    <m/>
    <m/>
    <s v="Gerencia de Tecnologías de Información"/>
    <m/>
    <m/>
    <x v="816"/>
    <s v="servicios"/>
    <s v="Muy Alta"/>
    <s v="Adquisición de la Licencia y Servicio de Mantenimiento y Soporte de software de Depuración para el Ambiente de la LPAR de Certificación (xpediter calidad) (PA)"/>
    <s v="NO"/>
    <x v="2"/>
    <s v="OEI 10: Garantizar la estabilidad operativa"/>
    <s v="Contratación"/>
    <s v="No Significativa"/>
    <s v="NO"/>
    <x v="1"/>
    <n v="24"/>
    <x v="122"/>
    <d v="2025-01-01T00:00:00"/>
    <s v="Jessica Roxana Camacho Medina"/>
    <s v="1039 420 991"/>
    <s v="SI"/>
    <s v="Asignado"/>
    <m/>
    <x v="0"/>
    <m/>
    <d v="2025-01-01T00:00:00"/>
    <x v="90"/>
    <s v="MANTENIMIENTO Y SOPORTE DE SOFTWARE"/>
    <n v="1271"/>
    <n v="1271"/>
    <n v="1271"/>
    <n v="1271"/>
    <n v="1271"/>
    <n v="1271"/>
    <n v="1271"/>
    <n v="1271"/>
    <n v="1271"/>
    <n v="1272"/>
    <n v="1272"/>
    <n v="1272"/>
    <x v="274"/>
    <n v="15254"/>
    <m/>
    <m/>
    <n v="30509"/>
    <m/>
    <s v=""/>
    <s v="NO"/>
    <m/>
    <m/>
    <n v="8300"/>
  </r>
  <r>
    <x v="1112"/>
    <n v="2574"/>
    <s v="Gerencia de Tecnologías de Información"/>
    <m/>
    <m/>
    <m/>
    <s v="Gerencia de Tecnologías de Información"/>
    <m/>
    <m/>
    <x v="817"/>
    <s v="servicios"/>
    <s v="Muy Alta"/>
    <s v="Servicio de Enlaces de Datos Principal y Respaldo de la Oficina Especial Manantay"/>
    <s v="NO"/>
    <x v="2"/>
    <s v="OEI 10: Garantizar la estabilidad operativa"/>
    <s v="Contratación"/>
    <s v="No Significativa"/>
    <s v="SI"/>
    <x v="1"/>
    <n v="12"/>
    <x v="123"/>
    <d v="2023-06-30T00:00:00"/>
    <s v="Jessica Roxana Camacho Medina"/>
    <s v="1040 420 991"/>
    <s v="SI"/>
    <s v="Asignado"/>
    <m/>
    <x v="1"/>
    <m/>
    <d v="2023-06-30T00:00:00"/>
    <x v="50"/>
    <s v="OTROS SERVICIOS"/>
    <n v="2485"/>
    <n v="2485"/>
    <n v="2486"/>
    <n v="2486"/>
    <n v="2486"/>
    <n v="2486"/>
    <m/>
    <m/>
    <m/>
    <m/>
    <m/>
    <m/>
    <x v="813"/>
    <m/>
    <m/>
    <m/>
    <n v="14914"/>
    <m/>
    <s v=""/>
    <s v="NO"/>
    <m/>
    <m/>
    <n v="8300"/>
  </r>
  <r>
    <x v="1113"/>
    <n v="2574"/>
    <s v="Gerencia de Tecnologías de Información"/>
    <m/>
    <m/>
    <m/>
    <s v="Gerencia de Tecnologías de Información"/>
    <m/>
    <m/>
    <x v="818"/>
    <s v="servicios"/>
    <s v="Muy Alta"/>
    <s v="Servicio de Actualización del Licenciamiento y Soporte Correctivo/Preventivo del Software del Portal Interno"/>
    <s v="NO"/>
    <x v="2"/>
    <s v="OEI 7: Optimizar la eficiencia financiera"/>
    <s v="Contratación"/>
    <s v="No Significativa"/>
    <s v="SI"/>
    <x v="1"/>
    <n v="36"/>
    <x v="124"/>
    <d v="2024-11-22T00:00:00"/>
    <s v="Jessica Roxana Camacho Medina"/>
    <s v="1041 420 991"/>
    <s v="SI"/>
    <s v="Asignado"/>
    <m/>
    <x v="1"/>
    <m/>
    <d v="2024-11-22T00:00:00"/>
    <x v="90"/>
    <s v="MANTENIMIENTO Y SOPORTE DE SOFTWARE"/>
    <m/>
    <m/>
    <m/>
    <m/>
    <n v="5117"/>
    <m/>
    <m/>
    <m/>
    <m/>
    <m/>
    <n v="6487"/>
    <n v="1370"/>
    <x v="814"/>
    <n v="11604"/>
    <m/>
    <m/>
    <n v="24578"/>
    <m/>
    <s v=""/>
    <s v="NO"/>
    <m/>
    <m/>
    <n v="8300"/>
  </r>
  <r>
    <x v="1114"/>
    <n v="2574"/>
    <s v="Gerencia de Tecnologías de Información"/>
    <m/>
    <m/>
    <m/>
    <s v="Gerencia de Tecnologías de Información"/>
    <m/>
    <m/>
    <x v="819"/>
    <s v="servicios"/>
    <s v="Muy Alta"/>
    <s v="Servicio de comunicación para 15 puntos, mediante red celular, en el marco del proyecto de instalación de 150 cajeros automáticos del  BN"/>
    <s v="NO"/>
    <x v="2"/>
    <s v="OEI 10: Garantizar la estabilidad operativa"/>
    <s v="Contratación"/>
    <m/>
    <s v="SI"/>
    <x v="1"/>
    <n v="12"/>
    <x v="125"/>
    <d v="2023-06-15T00:00:00"/>
    <s v="Jessica Roxana Camacho Medina"/>
    <s v="1042 420 991"/>
    <s v="SI"/>
    <s v="Asignado"/>
    <m/>
    <x v="1"/>
    <m/>
    <d v="2023-06-15T00:00:00"/>
    <x v="174"/>
    <s v="RED TELEPROCESOS NACIONALES"/>
    <n v="1105"/>
    <n v="2366"/>
    <n v="2366"/>
    <n v="2366"/>
    <n v="2366"/>
    <n v="2366"/>
    <m/>
    <m/>
    <m/>
    <m/>
    <m/>
    <m/>
    <x v="815"/>
    <m/>
    <m/>
    <m/>
    <n v="12935"/>
    <m/>
    <s v=""/>
    <s v="NO"/>
    <m/>
    <m/>
    <n v="8300"/>
  </r>
  <r>
    <x v="1115"/>
    <n v="2574"/>
    <s v="Gerencia de Tecnologías de Información"/>
    <m/>
    <m/>
    <m/>
    <s v="Gerencia de Tecnologías de Información"/>
    <m/>
    <m/>
    <x v="820"/>
    <s v="servicios"/>
    <s v="Muy Alta"/>
    <s v="Adquisición de Licenciamiento para Plataforma de Virtualización VMWARE"/>
    <s v="NO"/>
    <x v="2"/>
    <s v="OEI 10: Garantizar la estabilidad operativa"/>
    <s v="Contratación"/>
    <s v="Significativa"/>
    <s v="SI"/>
    <x v="1"/>
    <n v="18"/>
    <x v="68"/>
    <d v="2023-06-30T00:00:00"/>
    <s v="Jessica Roxana Camacho Medina"/>
    <s v="1043 420 991"/>
    <s v="SI"/>
    <s v="Asignado"/>
    <m/>
    <x v="1"/>
    <m/>
    <d v="2023-06-30T00:00:00"/>
    <x v="50"/>
    <s v="OTROS SERVICIOS"/>
    <m/>
    <m/>
    <m/>
    <m/>
    <m/>
    <n v="11865"/>
    <m/>
    <m/>
    <m/>
    <m/>
    <m/>
    <m/>
    <x v="816"/>
    <m/>
    <m/>
    <m/>
    <n v="11865"/>
    <m/>
    <s v=""/>
    <s v="NO"/>
    <m/>
    <m/>
    <n v="8300"/>
  </r>
  <r>
    <x v="1116"/>
    <n v="2574"/>
    <s v="Gerencia de Tecnologías de Información"/>
    <m/>
    <m/>
    <m/>
    <s v="Gerencia de Tecnologías de Información"/>
    <m/>
    <m/>
    <x v="821"/>
    <s v="servicios"/>
    <s v="Muy Alta"/>
    <s v="Suscripción de Licencias Power BI por Convenio de Cooperación Interinstitucional de Licenciamiento Microsoft – FONAFE"/>
    <s v="NO"/>
    <x v="2"/>
    <s v="OEI 13: Implementar una cultura de innovación y agilidad empresarial"/>
    <s v="Contratación"/>
    <s v="No Significativa"/>
    <s v="SI"/>
    <x v="1"/>
    <n v="23"/>
    <x v="83"/>
    <d v="2024-06-30T00:00:00"/>
    <s v="Jessica Roxana Camacho Medina"/>
    <s v="1044 420 991"/>
    <s v="SI"/>
    <s v="Asignado"/>
    <m/>
    <x v="1"/>
    <m/>
    <d v="2024-06-30T00:00:00"/>
    <x v="50"/>
    <s v="OTROS SERVICIOS"/>
    <m/>
    <m/>
    <m/>
    <m/>
    <m/>
    <m/>
    <m/>
    <n v="11688"/>
    <m/>
    <m/>
    <m/>
    <n v="0"/>
    <x v="817"/>
    <m/>
    <m/>
    <m/>
    <n v="11688"/>
    <m/>
    <s v=""/>
    <s v="NO"/>
    <m/>
    <m/>
    <n v="8300"/>
  </r>
  <r>
    <x v="1117"/>
    <n v="2573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10: Garantizar la estabilidad operativa"/>
    <m/>
    <m/>
    <s v="SI"/>
    <x v="1"/>
    <n v="12"/>
    <x v="14"/>
    <d v="2023-12-31T00:00:00"/>
    <s v="Jessica Roxana Camacho Medina"/>
    <s v="1045 420 991"/>
    <s v="SI"/>
    <s v="Asignado"/>
    <m/>
    <x v="3"/>
    <m/>
    <d v="2023-12-31T00:00:00"/>
    <x v="8"/>
    <s v="VIÁTICOS REPUBLICA"/>
    <m/>
    <n v="3780"/>
    <m/>
    <n v="3780"/>
    <m/>
    <n v="3780"/>
    <m/>
    <m/>
    <m/>
    <m/>
    <m/>
    <m/>
    <x v="818"/>
    <m/>
    <m/>
    <m/>
    <n v="11340"/>
    <m/>
    <s v=""/>
    <s v="SI"/>
    <m/>
    <m/>
    <n v="8300"/>
  </r>
  <r>
    <x v="1118"/>
    <n v="2574"/>
    <s v="Gerencia de Tecnologías de Información"/>
    <m/>
    <m/>
    <m/>
    <s v="Gerencia de Tecnologías de Información"/>
    <m/>
    <m/>
    <x v="820"/>
    <s v="servicios"/>
    <s v="Muy Alta"/>
    <s v="Adquisición de Licenciamiento para Plataforma de Virtualización VMWARE"/>
    <s v="NO"/>
    <x v="2"/>
    <s v="OEI 10: Garantizar la estabilidad operativa"/>
    <s v="Contratación"/>
    <s v="Significativa"/>
    <s v="SI"/>
    <x v="1"/>
    <n v="36"/>
    <x v="68"/>
    <d v="2024-12-31T00:00:00"/>
    <s v="Jessica Roxana Camacho Medina"/>
    <s v="1046 420 991"/>
    <s v="SI"/>
    <s v="Asignado"/>
    <m/>
    <x v="1"/>
    <m/>
    <d v="2024-12-31T00:00:00"/>
    <x v="90"/>
    <s v="MANTENIMIENTO Y SOPORTE DE SOFTWARE"/>
    <m/>
    <m/>
    <m/>
    <m/>
    <m/>
    <n v="5226"/>
    <m/>
    <m/>
    <m/>
    <m/>
    <m/>
    <n v="5226"/>
    <x v="819"/>
    <n v="10452"/>
    <m/>
    <m/>
    <n v="20904"/>
    <m/>
    <s v=""/>
    <s v="NO"/>
    <m/>
    <m/>
    <n v="8300"/>
  </r>
  <r>
    <x v="1119"/>
    <n v="2574"/>
    <s v="Gerencia de Tecnologías de Información"/>
    <m/>
    <m/>
    <m/>
    <s v="Gerencia de Tecnologías de Información"/>
    <m/>
    <m/>
    <x v="822"/>
    <s v="servicios"/>
    <s v="Muy Alta"/>
    <s v="Upgrade y Servicio de Mantenimiento y Soporte de Software de Depuración"/>
    <s v="NO"/>
    <x v="2"/>
    <s v="OEI 10: Garantizar la estabilidad operativa"/>
    <s v="Contratación"/>
    <s v="No Significativa"/>
    <s v="SI"/>
    <x v="1"/>
    <n v="36"/>
    <x v="126"/>
    <d v="2024-11-26T00:00:00"/>
    <s v="Jessica Roxana Camacho Medina"/>
    <s v="1047 420 991"/>
    <s v="SI"/>
    <s v="Asignado"/>
    <m/>
    <x v="1"/>
    <m/>
    <d v="2024-11-26T00:00:00"/>
    <x v="90"/>
    <s v="MANTENIMIENTO Y SOPORTE DE SOFTWARE"/>
    <n v="735"/>
    <n v="847"/>
    <n v="847"/>
    <n v="847"/>
    <n v="847"/>
    <n v="847"/>
    <n v="847"/>
    <n v="847"/>
    <n v="847"/>
    <n v="847"/>
    <n v="847"/>
    <n v="965"/>
    <x v="820"/>
    <n v="9209"/>
    <m/>
    <m/>
    <n v="19379"/>
    <m/>
    <s v=""/>
    <s v="NO"/>
    <m/>
    <m/>
    <n v="8300"/>
  </r>
  <r>
    <x v="1120"/>
    <n v="2574"/>
    <s v="Gerencia de Tecnologías de Información"/>
    <m/>
    <m/>
    <m/>
    <s v="Gerencia de Tecnologías de Información"/>
    <m/>
    <m/>
    <x v="823"/>
    <s v="servicios"/>
    <s v="Muy Alta"/>
    <s v="Implementación de una Solución de Gestión Centralizada para Parches de Seguridad, Logs de Auditoría y Usuarios para Servidores con LINUX REDHAT"/>
    <s v="NO"/>
    <x v="2"/>
    <s v="OEI 10: Garantizar la estabilidad operativa"/>
    <s v="Contratación"/>
    <s v="No Significativa"/>
    <s v="SI"/>
    <x v="1"/>
    <n v="24"/>
    <x v="127"/>
    <d v="2023-09-30T00:00:00"/>
    <s v="Jessica Roxana Camacho Medina"/>
    <s v="1048 420 991"/>
    <s v="SI"/>
    <s v="Asignado"/>
    <m/>
    <x v="1"/>
    <m/>
    <d v="2023-09-30T00:00:00"/>
    <x v="90"/>
    <s v="MANTENIMIENTO Y SOPORTE DE SOFTWARE"/>
    <n v="0"/>
    <n v="0"/>
    <n v="4968"/>
    <m/>
    <m/>
    <m/>
    <m/>
    <m/>
    <n v="4969"/>
    <m/>
    <m/>
    <m/>
    <x v="821"/>
    <m/>
    <m/>
    <m/>
    <n v="9937"/>
    <m/>
    <s v=""/>
    <s v="NO"/>
    <m/>
    <m/>
    <n v="8300"/>
  </r>
  <r>
    <x v="1121"/>
    <n v="2574"/>
    <s v="Gerencia de Tecnologías de Información"/>
    <m/>
    <m/>
    <m/>
    <s v="Gerencia de Tecnologías de Información"/>
    <m/>
    <m/>
    <x v="374"/>
    <s v="servicios"/>
    <s v="Muy Alta"/>
    <s v="Servicio de Soporte y mantenimiento del RISK-LAB"/>
    <s v="NO"/>
    <x v="2"/>
    <s v="OEI 10: Garantizar la estabilidad operativa"/>
    <s v="Contratación"/>
    <m/>
    <m/>
    <x v="1"/>
    <n v="24"/>
    <x v="14"/>
    <d v="2024-12-31T00:00:00"/>
    <s v="Jessica Roxana Camacho Medina"/>
    <s v="1049 420 991"/>
    <s v="SI"/>
    <s v="Asignado"/>
    <m/>
    <x v="0"/>
    <m/>
    <d v="2024-12-31T00:00:00"/>
    <x v="90"/>
    <s v="MANTENIMIENTO Y SOPORTE DE SOFTWARE"/>
    <n v="467"/>
    <m/>
    <m/>
    <m/>
    <m/>
    <m/>
    <n v="4661"/>
    <m/>
    <m/>
    <m/>
    <m/>
    <n v="4195"/>
    <x v="822"/>
    <n v="5127"/>
    <m/>
    <m/>
    <n v="14450"/>
    <m/>
    <s v=""/>
    <s v="NO"/>
    <m/>
    <m/>
    <n v="8300"/>
  </r>
  <r>
    <x v="1122"/>
    <n v="2573"/>
    <s v="Gerencia de Tecnologías de Información"/>
    <m/>
    <m/>
    <m/>
    <s v="Gerencia de Tecnologías de Información"/>
    <m/>
    <m/>
    <x v="824"/>
    <s v="servicios"/>
    <s v="Muy Alta"/>
    <s v="Adquisición de equipos UPS para las oficinas del Banco de la Nación a nivel nacional"/>
    <s v="NO"/>
    <x v="2"/>
    <s v="OEI 7: Optimizar la eficiencia financiera"/>
    <s v="Contratación"/>
    <s v="No Significativa"/>
    <m/>
    <x v="1"/>
    <n v="72"/>
    <x v="128"/>
    <d v="2025-01-15T00:00:00"/>
    <s v="Jessica Roxana Camacho Medina"/>
    <s v="1050 420 991"/>
    <s v="SI"/>
    <s v="Asignado"/>
    <m/>
    <x v="1"/>
    <m/>
    <d v="2025-01-15T00:00:00"/>
    <x v="179"/>
    <s v="REPARACION Y MANTENIMIENTO DE UPS"/>
    <n v="383"/>
    <m/>
    <m/>
    <n v="870"/>
    <m/>
    <m/>
    <n v="3725"/>
    <m/>
    <m/>
    <n v="870"/>
    <m/>
    <n v="3342"/>
    <x v="823"/>
    <n v="9189"/>
    <n v="383"/>
    <m/>
    <n v="18762"/>
    <m/>
    <s v=""/>
    <s v="NO"/>
    <m/>
    <m/>
    <n v="8300"/>
  </r>
  <r>
    <x v="1123"/>
    <n v="2574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10: Garantizar la estabilidad operativa"/>
    <m/>
    <m/>
    <s v="SI"/>
    <x v="1"/>
    <n v="12"/>
    <x v="14"/>
    <d v="2023-12-31T00:00:00"/>
    <s v="Jessica Roxana Camacho Medina"/>
    <s v="1051 420 991"/>
    <s v="SI"/>
    <s v="Asignado"/>
    <m/>
    <x v="3"/>
    <m/>
    <d v="2023-12-31T00:00:00"/>
    <x v="9"/>
    <s v="MOVILIDAD SERVICIO LOCAL"/>
    <m/>
    <m/>
    <n v="4320"/>
    <m/>
    <m/>
    <n v="4320"/>
    <m/>
    <m/>
    <m/>
    <m/>
    <m/>
    <m/>
    <x v="824"/>
    <m/>
    <m/>
    <m/>
    <n v="8640"/>
    <m/>
    <s v=""/>
    <s v="SI"/>
    <m/>
    <m/>
    <n v="8300"/>
  </r>
  <r>
    <x v="1124"/>
    <n v="2574"/>
    <s v="Gerencia de Tecnologías de Información"/>
    <m/>
    <m/>
    <m/>
    <s v="Gerencia de Tecnologías de Información"/>
    <m/>
    <m/>
    <x v="825"/>
    <s v="servicios"/>
    <s v="Muy Alta"/>
    <s v="Implementación de una Solución de Gestión Centralizada para Parches de Seguridad, Logs de Auditoría y Usuarios para Servidores con LINUX REDHAT - Nuevo Contrato"/>
    <s v="NO"/>
    <x v="2"/>
    <s v="OEI 10: Garantizar la estabilidad operativa"/>
    <s v="Contratación"/>
    <s v="No Significativa"/>
    <s v="NO"/>
    <x v="1"/>
    <n v="24"/>
    <x v="56"/>
    <d v="2025-09-30T00:00:00"/>
    <s v="Jessica Roxana Camacho Medina"/>
    <s v="1052 420 991"/>
    <s v="SI"/>
    <s v="Asignado"/>
    <m/>
    <x v="0"/>
    <m/>
    <d v="2025-09-30T00:00:00"/>
    <x v="90"/>
    <s v="MANTENIMIENTO Y SOPORTE DE SOFTWARE"/>
    <m/>
    <m/>
    <m/>
    <m/>
    <m/>
    <m/>
    <m/>
    <m/>
    <m/>
    <m/>
    <m/>
    <n v="8475"/>
    <x v="691"/>
    <n v="33898"/>
    <n v="25424"/>
    <m/>
    <n v="67797"/>
    <m/>
    <s v=""/>
    <s v="NO"/>
    <m/>
    <m/>
    <n v="8300"/>
  </r>
  <r>
    <x v="1125"/>
    <n v="2572"/>
    <s v="Gerencia de Tecnologías de Información"/>
    <m/>
    <m/>
    <m/>
    <s v="Gerencia de Tecnologías de Información"/>
    <m/>
    <m/>
    <x v="826"/>
    <s v="servicios"/>
    <s v="Muy Alta"/>
    <s v="Adquisición de Impresoras multifuncionales para oficinas del Banco de la Nación en provincia - ITEM 2"/>
    <s v="NO"/>
    <x v="2"/>
    <s v="OEI 7: Optimizar la eficiencia financiera"/>
    <s v="Contratación"/>
    <s v="No Significativa"/>
    <s v="NO"/>
    <x v="1"/>
    <n v="61"/>
    <x v="129"/>
    <d v="2025-03-17T00:00:00"/>
    <s v="Jessica Roxana Camacho Medina"/>
    <s v="1053 420 991"/>
    <s v="SI"/>
    <s v="Asignado"/>
    <m/>
    <x v="1"/>
    <m/>
    <d v="2025-03-17T00:00:00"/>
    <x v="173"/>
    <s v="REPARACION Y MANTENIMIENTO EQUIPO INFORMÁTICO"/>
    <m/>
    <n v="936"/>
    <m/>
    <m/>
    <m/>
    <m/>
    <m/>
    <n v="3508"/>
    <m/>
    <m/>
    <m/>
    <n v="2573"/>
    <x v="825"/>
    <n v="7017"/>
    <n v="1520"/>
    <m/>
    <n v="15554"/>
    <m/>
    <s v=""/>
    <s v="NO"/>
    <m/>
    <m/>
    <n v="8300"/>
  </r>
  <r>
    <x v="1126"/>
    <n v="2530"/>
    <s v="Gerencia de Tecnologías de Información"/>
    <m/>
    <m/>
    <m/>
    <s v="Gerencia de Tecnologías de Información"/>
    <m/>
    <m/>
    <x v="827"/>
    <s v="servicios"/>
    <s v="Muy Alta"/>
    <s v="Adquisición de Solución de Filtro de Seguridad para Navegación Web en Internet "/>
    <s v="NO"/>
    <x v="2"/>
    <s v="OEI 10: Garantizar la estabilidad operativa"/>
    <s v="Contratación"/>
    <s v="No Significativa"/>
    <s v="SI"/>
    <x v="1"/>
    <n v="36"/>
    <x v="130"/>
    <d v="2026-08-24T00:00:00"/>
    <s v="Jessica Roxana Camacho Medina"/>
    <s v="1054 420 991"/>
    <s v="SI"/>
    <s v="Asignado"/>
    <m/>
    <x v="1"/>
    <m/>
    <d v="2026-08-24T00:00:00"/>
    <x v="90"/>
    <s v="MANTENIMIENTO Y SOPORTE DE SOFTWARE"/>
    <n v="0"/>
    <n v="1473"/>
    <n v="0"/>
    <n v="0"/>
    <n v="0"/>
    <n v="0"/>
    <n v="0"/>
    <n v="4911"/>
    <n v="0"/>
    <n v="0"/>
    <n v="0"/>
    <n v="0"/>
    <x v="826"/>
    <n v="9820"/>
    <n v="9820"/>
    <n v="6383"/>
    <n v="32407"/>
    <m/>
    <s v=""/>
    <s v="NO"/>
    <m/>
    <m/>
    <n v="8300"/>
  </r>
  <r>
    <x v="1127"/>
    <n v="2574"/>
    <s v="Gerencia de Tecnologías de Información"/>
    <m/>
    <m/>
    <m/>
    <s v="Gerencia de Tecnologías de Información"/>
    <m/>
    <m/>
    <x v="828"/>
    <s v="servicios"/>
    <s v="Muy Alta"/>
    <s v="Mantenimiento y Soporte de Servidores corporativos"/>
    <s v="NO"/>
    <x v="2"/>
    <s v="OEI 10: Garantizar la estabilidad operativa"/>
    <s v="Contratación"/>
    <s v="Significativa"/>
    <s v="SI"/>
    <x v="1"/>
    <n v="60"/>
    <x v="131"/>
    <d v="2023-07-26T00:00:00"/>
    <s v="Jessica Roxana Camacho Medina"/>
    <s v="1055 420 991"/>
    <s v="SI"/>
    <s v="Asignado"/>
    <m/>
    <x v="1"/>
    <m/>
    <d v="2023-07-26T00:00:00"/>
    <x v="90"/>
    <s v="MANTENIMIENTO Y SOPORTE DE SOFTWARE"/>
    <n v="771"/>
    <n v="0"/>
    <n v="0"/>
    <n v="0"/>
    <n v="0"/>
    <n v="0"/>
    <n v="5340"/>
    <n v="0"/>
    <n v="0"/>
    <n v="0"/>
    <n v="0"/>
    <n v="0"/>
    <x v="827"/>
    <m/>
    <m/>
    <m/>
    <n v="6111"/>
    <m/>
    <s v=""/>
    <s v="NO"/>
    <m/>
    <m/>
    <n v="8300"/>
  </r>
  <r>
    <x v="1128"/>
    <n v="2572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7: Optimizar la eficiencia financiera"/>
    <m/>
    <m/>
    <s v="SI"/>
    <x v="1"/>
    <n v="12"/>
    <x v="14"/>
    <d v="2023-12-31T00:00:00"/>
    <s v="Jessica Roxana Camacho Medina"/>
    <s v="1056 420 991"/>
    <s v="SI"/>
    <s v="Asignado"/>
    <m/>
    <x v="3"/>
    <m/>
    <d v="2023-12-31T00:00:00"/>
    <x v="9"/>
    <s v="MOVILIDAD SERVICIO LOCAL"/>
    <n v="1000"/>
    <n v="1000"/>
    <n v="1000"/>
    <n v="1000"/>
    <n v="1000"/>
    <n v="1000"/>
    <m/>
    <m/>
    <m/>
    <m/>
    <m/>
    <m/>
    <x v="517"/>
    <m/>
    <m/>
    <m/>
    <n v="6000"/>
    <m/>
    <s v=""/>
    <s v="SI"/>
    <m/>
    <m/>
    <n v="8300"/>
  </r>
  <r>
    <x v="1129"/>
    <n v="2574"/>
    <s v="Gerencia de Tecnologías de Información"/>
    <m/>
    <m/>
    <m/>
    <s v="Gerencia de Tecnologías de Información"/>
    <m/>
    <m/>
    <x v="829"/>
    <s v="servicios"/>
    <s v="Muy Alta"/>
    <s v="Renovación de dominios de Internet"/>
    <s v="NO"/>
    <x v="2"/>
    <s v="OEI 10: Garantizar la estabilidad operativa"/>
    <s v="Contratación"/>
    <s v="No Significativa"/>
    <s v="SI"/>
    <x v="1"/>
    <n v="6"/>
    <x v="132"/>
    <d v="2022-12-30T00:00:00"/>
    <s v="Jessica Roxana Camacho Medina"/>
    <s v="1057 420 991"/>
    <s v="SI"/>
    <s v="Asignado"/>
    <m/>
    <x v="1"/>
    <m/>
    <d v="2022-12-30T00:00:00"/>
    <x v="50"/>
    <s v="OTROS SERVICIOS"/>
    <m/>
    <m/>
    <m/>
    <m/>
    <m/>
    <n v="4238"/>
    <m/>
    <m/>
    <m/>
    <m/>
    <m/>
    <m/>
    <x v="828"/>
    <m/>
    <m/>
    <m/>
    <n v="4238"/>
    <m/>
    <s v=""/>
    <s v="NO"/>
    <m/>
    <m/>
    <n v="8300"/>
  </r>
  <r>
    <x v="1130"/>
    <n v="2530"/>
    <s v="Gerencia de Tecnologías de Información"/>
    <m/>
    <m/>
    <m/>
    <s v="Gerencia de Tecnologías de Información"/>
    <m/>
    <m/>
    <x v="830"/>
    <s v="servicios"/>
    <s v="Muy Alta"/>
    <s v="Adquisición de Solución de Filtro de Seguridad para Navegación Web en Internet  - Nuevo Contrato"/>
    <s v="NO"/>
    <x v="2"/>
    <s v="OEI 10: Garantizar la estabilidad operativa"/>
    <s v="Contratación"/>
    <s v="No Significativa"/>
    <s v="SI"/>
    <x v="1"/>
    <n v="36"/>
    <x v="130"/>
    <d v="2026-08-24T00:00:00"/>
    <s v="Jessica Roxana Camacho Medina"/>
    <s v="1058 420 991"/>
    <s v="SI"/>
    <s v="Asignado"/>
    <m/>
    <x v="0"/>
    <m/>
    <d v="2026-08-24T00:00:00"/>
    <x v="90"/>
    <s v="MANTENIMIENTO Y SOPORTE DE SOFTWARE"/>
    <m/>
    <m/>
    <m/>
    <m/>
    <m/>
    <m/>
    <m/>
    <m/>
    <m/>
    <m/>
    <m/>
    <n v="3438"/>
    <x v="829"/>
    <n v="9820"/>
    <n v="9820"/>
    <n v="6383"/>
    <n v="29461"/>
    <m/>
    <s v=""/>
    <s v="NO"/>
    <m/>
    <m/>
    <n v="8300"/>
  </r>
  <r>
    <x v="1131"/>
    <n v="2572"/>
    <s v="Gerencia de Tecnologías de Información"/>
    <m/>
    <m/>
    <m/>
    <s v="Gerencia de Tecnologías de Información"/>
    <m/>
    <m/>
    <x v="826"/>
    <s v="servicios"/>
    <s v="Muy Alta"/>
    <s v="Adquisición de Impresoras multifuncionales para oficinas del Banco de la Nación en provincia - ITEM 2"/>
    <s v="NO"/>
    <x v="2"/>
    <s v="OEI 7: Optimizar la eficiencia financiera"/>
    <m/>
    <s v="No Significativa"/>
    <s v="SI"/>
    <x v="1"/>
    <n v="61"/>
    <x v="113"/>
    <d v="2025-03-25T00:00:00"/>
    <s v="Jessica Roxana Camacho Medina"/>
    <s v="1059 420 991"/>
    <s v="SI"/>
    <s v="Asignado"/>
    <m/>
    <x v="1"/>
    <m/>
    <d v="2025-03-25T00:00:00"/>
    <x v="173"/>
    <s v="REPARACION Y MANTENIMIENTO EQUIPO INFORMÁTICO"/>
    <m/>
    <n v="379"/>
    <m/>
    <m/>
    <m/>
    <m/>
    <m/>
    <n v="1515"/>
    <m/>
    <m/>
    <m/>
    <n v="1136"/>
    <x v="830"/>
    <n v="3030"/>
    <n v="631"/>
    <m/>
    <n v="6691"/>
    <m/>
    <s v=""/>
    <s v="NO"/>
    <m/>
    <m/>
    <n v="8300"/>
  </r>
  <r>
    <x v="1132"/>
    <n v="2574"/>
    <s v="Gerencia de Tecnologías de Información"/>
    <m/>
    <m/>
    <m/>
    <s v="Gerencia de Tecnologías de Información"/>
    <m/>
    <m/>
    <x v="831"/>
    <s v="servicios"/>
    <s v="Alta"/>
    <s v="Adquisición de Servicio de instalacion de software detector de Loops SNA e inventario automatico de equipos de comunicaciones (Menor a (UITs)"/>
    <s v="NO"/>
    <x v="2"/>
    <s v="OEI 10: Garantizar la estabilidad operativa"/>
    <s v="Contratación"/>
    <s v="No Significativa"/>
    <s v="NO"/>
    <x v="1"/>
    <n v="3"/>
    <x v="73"/>
    <d v="2023-06-14T00:00:00"/>
    <s v="Jessica Roxana Camacho Medina"/>
    <s v="1060 420 991"/>
    <s v="SI"/>
    <s v="Asignado"/>
    <m/>
    <x v="0"/>
    <m/>
    <d v="2023-06-14T00:00:00"/>
    <x v="90"/>
    <s v="MANTENIMIENTO Y SOPORTE DE SOFTWARE"/>
    <m/>
    <m/>
    <m/>
    <n v="1000"/>
    <n v="1000"/>
    <n v="1000"/>
    <m/>
    <m/>
    <m/>
    <m/>
    <m/>
    <m/>
    <x v="130"/>
    <m/>
    <m/>
    <m/>
    <n v="3000"/>
    <m/>
    <s v=""/>
    <s v="NO"/>
    <m/>
    <m/>
    <n v="8300"/>
  </r>
  <r>
    <x v="1133"/>
    <n v="2573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10: Garantizar la estabilidad operativa"/>
    <m/>
    <m/>
    <s v="SI"/>
    <x v="1"/>
    <n v="12"/>
    <x v="14"/>
    <d v="2023-12-31T00:00:00"/>
    <s v="Jessica Roxana Camacho Medina"/>
    <s v="1061 420 991"/>
    <s v="SI"/>
    <s v="Asignado"/>
    <m/>
    <x v="3"/>
    <m/>
    <d v="2023-12-31T00:00:00"/>
    <x v="9"/>
    <s v="MOVILIDAD SERVICIO LOCAL"/>
    <m/>
    <n v="720"/>
    <m/>
    <n v="720"/>
    <m/>
    <n v="720"/>
    <m/>
    <m/>
    <m/>
    <m/>
    <m/>
    <m/>
    <x v="30"/>
    <m/>
    <m/>
    <m/>
    <n v="2160"/>
    <m/>
    <s v=""/>
    <s v="SI"/>
    <m/>
    <m/>
    <n v="8300"/>
  </r>
  <r>
    <x v="1134"/>
    <n v="2573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10: Garantizar la estabilidad operativa"/>
    <m/>
    <m/>
    <s v="SI"/>
    <x v="1"/>
    <n v="12"/>
    <x v="14"/>
    <d v="2023-12-31T00:00:00"/>
    <s v="Jessica Roxana Camacho Medina"/>
    <s v="1062 420 991"/>
    <s v="SI"/>
    <s v="Asignado"/>
    <m/>
    <x v="3"/>
    <m/>
    <d v="2023-12-31T00:00:00"/>
    <x v="8"/>
    <s v="VIÁTICOS REPUBLICA"/>
    <m/>
    <m/>
    <m/>
    <m/>
    <m/>
    <n v="960"/>
    <m/>
    <m/>
    <m/>
    <m/>
    <m/>
    <m/>
    <x v="56"/>
    <m/>
    <m/>
    <m/>
    <n v="960"/>
    <m/>
    <s v=""/>
    <s v="SI"/>
    <m/>
    <m/>
    <n v="8300"/>
  </r>
  <r>
    <x v="1135"/>
    <n v="2572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7: Optimizar la eficiencia financiera"/>
    <m/>
    <m/>
    <s v="SI"/>
    <x v="1"/>
    <n v="12"/>
    <x v="14"/>
    <d v="2023-12-31T00:00:00"/>
    <s v="Jessica Roxana Camacho Medina"/>
    <s v="1063 420 991"/>
    <s v="SI"/>
    <s v="Asignado"/>
    <m/>
    <x v="3"/>
    <m/>
    <d v="2023-12-31T00:00:00"/>
    <x v="7"/>
    <s v="PASAJES REPUBLICA "/>
    <m/>
    <m/>
    <m/>
    <m/>
    <m/>
    <n v="880"/>
    <m/>
    <m/>
    <m/>
    <m/>
    <m/>
    <m/>
    <x v="373"/>
    <m/>
    <m/>
    <m/>
    <n v="880"/>
    <m/>
    <s v=""/>
    <s v="SI"/>
    <m/>
    <m/>
    <n v="8300"/>
  </r>
  <r>
    <x v="1136"/>
    <n v="2573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10: Garantizar la estabilidad operativa"/>
    <m/>
    <m/>
    <s v="SI"/>
    <x v="1"/>
    <n v="12"/>
    <x v="14"/>
    <d v="2023-12-31T00:00:00"/>
    <s v="Jessica Roxana Camacho Medina"/>
    <s v="1064 420 991"/>
    <s v="SI"/>
    <s v="Asignado"/>
    <m/>
    <x v="3"/>
    <m/>
    <d v="2023-12-31T00:00:00"/>
    <x v="7"/>
    <s v="PASAJES REPUBLICA "/>
    <m/>
    <m/>
    <m/>
    <m/>
    <m/>
    <n v="880"/>
    <m/>
    <m/>
    <m/>
    <m/>
    <m/>
    <m/>
    <x v="373"/>
    <m/>
    <m/>
    <m/>
    <n v="880"/>
    <m/>
    <s v=""/>
    <s v="SI"/>
    <m/>
    <m/>
    <n v="8300"/>
  </r>
  <r>
    <x v="1137"/>
    <n v="2574"/>
    <s v="Gerencia de Tecnologías de Información"/>
    <m/>
    <m/>
    <m/>
    <s v="Gerencia de Tecnologías de Información"/>
    <m/>
    <m/>
    <x v="832"/>
    <s v="servicios"/>
    <s v="Muy Alta"/>
    <s v="Adquisición de Switches lan para red de agencias del Banco de la Nación"/>
    <s v="NO"/>
    <x v="2"/>
    <s v="OEI 10: Garantizar la estabilidad operativa"/>
    <s v="Contratación"/>
    <s v="Significativa"/>
    <s v="SI"/>
    <x v="1"/>
    <n v="36"/>
    <x v="133"/>
    <d v="2023-04-12T00:00:00"/>
    <s v="Jessica Roxana Camacho Medina"/>
    <s v="1065 420 991"/>
    <s v="SI"/>
    <s v="Asignado"/>
    <m/>
    <x v="1"/>
    <m/>
    <d v="2023-04-12T00:00:00"/>
    <x v="173"/>
    <s v="REPARACION Y MANTENIMIENTO EQUIPO INFORMÁTICO"/>
    <m/>
    <m/>
    <m/>
    <n v="848"/>
    <m/>
    <m/>
    <m/>
    <m/>
    <m/>
    <m/>
    <m/>
    <m/>
    <x v="831"/>
    <m/>
    <m/>
    <m/>
    <n v="848"/>
    <m/>
    <s v=""/>
    <s v="NO"/>
    <m/>
    <m/>
    <n v="8300"/>
  </r>
  <r>
    <x v="1138"/>
    <n v="2572"/>
    <s v="Gerencia de Tecnologías de Información"/>
    <m/>
    <m/>
    <m/>
    <s v="Gerencia de Tecnologías de Información"/>
    <m/>
    <m/>
    <x v="833"/>
    <s v="servicios"/>
    <s v="Muy Alta"/>
    <s v="Adquisición de Impresoras multifuncionales para oficinas del Banco de la Nación en provincia - ITEM 1"/>
    <s v="NO"/>
    <x v="2"/>
    <s v="OEI 7: Optimizar la eficiencia financiera"/>
    <s v="Contratación"/>
    <s v="No Significativa"/>
    <s v="SI"/>
    <x v="1"/>
    <n v="61"/>
    <x v="134"/>
    <d v="2025-03-24T00:00:00"/>
    <s v="Jessica Roxana Camacho Medina"/>
    <s v="1066 420 991"/>
    <s v="SI"/>
    <s v="Asignado"/>
    <m/>
    <x v="1"/>
    <m/>
    <d v="2025-03-24T00:00:00"/>
    <x v="173"/>
    <s v="REPARACION Y MANTENIMIENTO EQUIPO INFORMÁTICO"/>
    <n v="0"/>
    <n v="125"/>
    <n v="0"/>
    <n v="0"/>
    <n v="0"/>
    <n v="0"/>
    <n v="0"/>
    <n v="417"/>
    <n v="0"/>
    <n v="0"/>
    <n v="0"/>
    <n v="292"/>
    <x v="832"/>
    <n v="834"/>
    <n v="195"/>
    <m/>
    <n v="1863"/>
    <m/>
    <s v=""/>
    <s v="NO"/>
    <m/>
    <m/>
    <n v="8300"/>
  </r>
  <r>
    <x v="1139"/>
    <n v="2573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10: Garantizar la estabilidad operativa"/>
    <m/>
    <m/>
    <s v="SI"/>
    <x v="1"/>
    <n v="12"/>
    <x v="14"/>
    <d v="2023-12-31T00:00:00"/>
    <s v="Jessica Roxana Camacho Medina"/>
    <s v="1067 420 991"/>
    <s v="SI"/>
    <s v="Asignado"/>
    <m/>
    <x v="3"/>
    <m/>
    <d v="2023-12-31T00:00:00"/>
    <x v="8"/>
    <s v="VIÁTICOS REPUBLICA"/>
    <m/>
    <m/>
    <m/>
    <m/>
    <m/>
    <n v="780"/>
    <m/>
    <m/>
    <m/>
    <m/>
    <m/>
    <m/>
    <x v="374"/>
    <m/>
    <m/>
    <m/>
    <n v="780"/>
    <m/>
    <s v=""/>
    <s v="SI"/>
    <m/>
    <m/>
    <n v="8300"/>
  </r>
  <r>
    <x v="1140"/>
    <n v="2572"/>
    <s v="Gerencia de Tecnologías de Información"/>
    <m/>
    <m/>
    <m/>
    <s v="Gerencia de Tecnologías de Información"/>
    <m/>
    <m/>
    <x v="833"/>
    <s v="servicios"/>
    <s v="Muy Alta"/>
    <s v="Adquisición de Impresoras multifuncionales para oficinas del Banco de la Nación en provincia - ITEM 1"/>
    <s v="NO"/>
    <x v="2"/>
    <s v="OEI 7: Optimizar la eficiencia financiera"/>
    <s v="Contratación"/>
    <s v="No Significativa"/>
    <s v="SI"/>
    <x v="1"/>
    <n v="60"/>
    <x v="129"/>
    <d v="2025-03-17T00:00:00"/>
    <s v="Jessica Roxana Camacho Medina"/>
    <s v="1068 420 991"/>
    <s v="SI"/>
    <s v="Asignado"/>
    <m/>
    <x v="1"/>
    <m/>
    <d v="2025-03-17T00:00:00"/>
    <x v="173"/>
    <s v="REPARACION Y MANTENIMIENTO EQUIPO INFORMÁTICO"/>
    <n v="0"/>
    <n v="96"/>
    <n v="0"/>
    <n v="0"/>
    <n v="0"/>
    <n v="0"/>
    <n v="0"/>
    <n v="367"/>
    <n v="0"/>
    <n v="0"/>
    <n v="0"/>
    <n v="271"/>
    <x v="833"/>
    <n v="734"/>
    <n v="157"/>
    <m/>
    <n v="1625"/>
    <m/>
    <s v=""/>
    <s v="NO"/>
    <m/>
    <m/>
    <n v="8300"/>
  </r>
  <r>
    <x v="1141"/>
    <n v="2572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7: Optimizar la eficiencia financiera"/>
    <m/>
    <m/>
    <s v="SI"/>
    <x v="1"/>
    <n v="12"/>
    <x v="14"/>
    <d v="2023-12-31T00:00:00"/>
    <s v="Jessica Roxana Camacho Medina"/>
    <s v="1069 420 991"/>
    <s v="SI"/>
    <s v="Asignado"/>
    <m/>
    <x v="3"/>
    <m/>
    <d v="2023-12-31T00:00:00"/>
    <x v="9"/>
    <s v="MOVILIDAD SERVICIO LOCAL"/>
    <m/>
    <m/>
    <m/>
    <m/>
    <m/>
    <n v="120"/>
    <m/>
    <m/>
    <m/>
    <m/>
    <m/>
    <m/>
    <x v="378"/>
    <m/>
    <m/>
    <m/>
    <n v="120"/>
    <m/>
    <s v=""/>
    <s v="SI"/>
    <m/>
    <m/>
    <n v="8300"/>
  </r>
  <r>
    <x v="1142"/>
    <n v="2573"/>
    <s v="Gerencia de Tecnologías de Información"/>
    <m/>
    <m/>
    <m/>
    <s v="Gerencia de Tecnologías de Información"/>
    <m/>
    <m/>
    <x v="14"/>
    <s v="servicios"/>
    <s v="Muy Alta"/>
    <s v="Comisión de Servicios a Nivel Nacional"/>
    <s v="NO"/>
    <x v="2"/>
    <s v="OEI 10: Garantizar la estabilidad operativa"/>
    <m/>
    <m/>
    <s v="SI"/>
    <x v="1"/>
    <n v="12"/>
    <x v="14"/>
    <d v="2023-12-31T00:00:00"/>
    <s v="Jessica Roxana Camacho Medina"/>
    <s v="1070 420 991"/>
    <s v="SI"/>
    <s v="Asignado"/>
    <m/>
    <x v="3"/>
    <m/>
    <d v="2023-12-31T00:00:00"/>
    <x v="9"/>
    <s v="MOVILIDAD SERVICIO LOCAL"/>
    <m/>
    <m/>
    <m/>
    <m/>
    <m/>
    <n v="120"/>
    <m/>
    <m/>
    <m/>
    <m/>
    <m/>
    <m/>
    <x v="378"/>
    <m/>
    <m/>
    <m/>
    <n v="120"/>
    <m/>
    <s v=""/>
    <s v="SI"/>
    <m/>
    <m/>
    <n v="8300"/>
  </r>
  <r>
    <x v="1143"/>
    <n v="8300"/>
    <s v="Gerencia de Tecnologías de Información"/>
    <m/>
    <m/>
    <m/>
    <s v="Gerencia de Tecnologías de Información"/>
    <m/>
    <m/>
    <x v="834"/>
    <s v="servicios"/>
    <m/>
    <s v="Diseño de APIS"/>
    <m/>
    <x v="1"/>
    <m/>
    <m/>
    <m/>
    <m/>
    <x v="1"/>
    <m/>
    <x v="1"/>
    <m/>
    <s v="Jessica Roxana Camacho Medina"/>
    <s v="1107 420 991"/>
    <s v="SI"/>
    <s v="Asignado"/>
    <m/>
    <x v="3"/>
    <m/>
    <m/>
    <x v="90"/>
    <s v="MANTENIMIENTO Y SOPORTE DE SOFTWARE"/>
    <s v="Mantenimiento y soporte de software regular "/>
    <s v="Estabilidad operativa"/>
    <s v="Transformación y renovación tecnológica"/>
    <m/>
    <m/>
    <n v="300000"/>
    <m/>
    <m/>
    <n v="300000"/>
    <m/>
    <m/>
    <n v="300000"/>
    <x v="834"/>
    <m/>
    <m/>
    <m/>
    <n v="900000"/>
    <m/>
    <s v=""/>
    <m/>
    <m/>
    <m/>
    <n v="8300"/>
  </r>
  <r>
    <x v="1144"/>
    <n v="8300"/>
    <s v="Gerencia de Tecnologías de Información"/>
    <m/>
    <m/>
    <m/>
    <s v="Gerencia de Tecnologías de Información"/>
    <m/>
    <m/>
    <x v="835"/>
    <s v="servicios"/>
    <m/>
    <s v="Migración de SNA a TCP"/>
    <m/>
    <x v="1"/>
    <m/>
    <m/>
    <m/>
    <m/>
    <x v="1"/>
    <m/>
    <x v="1"/>
    <m/>
    <s v="Jessica Roxana Camacho Medina"/>
    <s v="1108 420 991"/>
    <s v="SI"/>
    <s v="Asignado"/>
    <m/>
    <x v="3"/>
    <m/>
    <m/>
    <x v="50"/>
    <s v="OTROS SERVICIOS"/>
    <s v="Continuidad operativa"/>
    <s v="Estabilidad operativa"/>
    <s v="Transformación y renovación tecnológica"/>
    <m/>
    <m/>
    <n v="1000000"/>
    <m/>
    <m/>
    <m/>
    <m/>
    <m/>
    <m/>
    <x v="216"/>
    <m/>
    <m/>
    <m/>
    <n v="1000000"/>
    <m/>
    <s v=""/>
    <m/>
    <m/>
    <m/>
    <n v="8300"/>
  </r>
  <r>
    <x v="1145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836"/>
    <s v="servicios"/>
    <s v="Alta"/>
    <s v="CAPACITACIÓN "/>
    <s v="NO"/>
    <x v="0"/>
    <s v="OEI 8: Optimizar la eficiencia de los procesos"/>
    <s v="Contratación"/>
    <s v="No Significativa"/>
    <s v="SI"/>
    <x v="7"/>
    <s v="1"/>
    <x v="108"/>
    <d v="2023-12-31T00:00:00"/>
    <s v="Jessica Roxana Camacho Medina"/>
    <s v="920 420 991"/>
    <s v="SI"/>
    <s v="Asignado"/>
    <s v="1"/>
    <x v="1"/>
    <s v=""/>
    <m/>
    <x v="95"/>
    <s v="CAPACITACIÓN PERSONAS JURIDICAS"/>
    <m/>
    <m/>
    <m/>
    <m/>
    <m/>
    <m/>
    <m/>
    <m/>
    <m/>
    <m/>
    <m/>
    <n v="60000"/>
    <x v="200"/>
    <m/>
    <m/>
    <m/>
    <n v="60000"/>
    <m/>
    <s v=""/>
    <s v="NO"/>
    <s v=""/>
    <m/>
    <n v="7500"/>
  </r>
  <r>
    <x v="1146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837"/>
    <s v="servicios"/>
    <s v="Alta"/>
    <s v="capacitaciòn"/>
    <s v="NO"/>
    <x v="0"/>
    <s v="OEI 8: Optimizar la eficiencia de los procesos"/>
    <s v="Contratación"/>
    <s v="No Significativa"/>
    <s v="SI"/>
    <x v="5"/>
    <s v="2"/>
    <x v="12"/>
    <d v="2023-06-30T00:00:00"/>
    <s v="Jessica Roxana Camacho Medina"/>
    <s v="920 420 991"/>
    <s v="SI"/>
    <s v="Asignado"/>
    <s v="1"/>
    <x v="1"/>
    <s v=""/>
    <m/>
    <x v="95"/>
    <s v="CAPACITACIÓN PERSONAS JURIDICAS"/>
    <m/>
    <m/>
    <n v="29310"/>
    <m/>
    <m/>
    <n v="29309"/>
    <m/>
    <m/>
    <m/>
    <m/>
    <m/>
    <m/>
    <x v="835"/>
    <m/>
    <m/>
    <m/>
    <n v="58619"/>
    <m/>
    <s v=""/>
    <s v="NO"/>
    <s v=""/>
    <m/>
    <n v="7500"/>
  </r>
  <r>
    <x v="1147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344"/>
    <s v="servicios"/>
    <s v="Alta"/>
    <s v="CAPACITACIÓN "/>
    <s v="NO"/>
    <x v="0"/>
    <s v="OEI 8: Optimizar la eficiencia de los procesos"/>
    <s v="Contratación"/>
    <s v="No Significativa"/>
    <s v="SI"/>
    <x v="13"/>
    <s v="1"/>
    <x v="57"/>
    <d v="2023-11-30T00:00:00"/>
    <s v="Jessica Roxana Camacho Medina"/>
    <s v="920 420 991"/>
    <s v="SI"/>
    <s v="Asignado"/>
    <s v="1"/>
    <x v="0"/>
    <s v=""/>
    <m/>
    <x v="95"/>
    <s v="CAPACITACIÓN PERSONAS JURIDICAS"/>
    <m/>
    <m/>
    <m/>
    <m/>
    <m/>
    <m/>
    <m/>
    <m/>
    <m/>
    <m/>
    <n v="284746"/>
    <m/>
    <x v="836"/>
    <m/>
    <m/>
    <m/>
    <n v="284746"/>
    <m/>
    <s v=""/>
    <s v="NO"/>
    <s v=""/>
    <m/>
    <n v="7500"/>
  </r>
  <r>
    <x v="1148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838"/>
    <s v="servicios"/>
    <s v="Alta"/>
    <s v="Servicio de Suscripción para el Acceso de Licencias ACL "/>
    <s v="NO"/>
    <x v="0"/>
    <s v="OEI 8: Optimizar la eficiencia de los procesos"/>
    <s v="Contratación"/>
    <s v="No Significativa"/>
    <s v="SI"/>
    <x v="2"/>
    <s v="1"/>
    <x v="0"/>
    <d v="2023-02-28T00:00:00"/>
    <s v="Jessica Roxana Camacho Medina"/>
    <s v="920 420 991"/>
    <s v="SI"/>
    <s v="Asignado"/>
    <s v="1"/>
    <x v="0"/>
    <s v=""/>
    <m/>
    <x v="95"/>
    <s v="CAPACITACIÓN PERSONAS JURIDICAS"/>
    <m/>
    <n v="297458"/>
    <m/>
    <m/>
    <m/>
    <m/>
    <m/>
    <m/>
    <m/>
    <m/>
    <m/>
    <m/>
    <x v="777"/>
    <m/>
    <m/>
    <m/>
    <n v="297458"/>
    <m/>
    <s v=""/>
    <s v="NO"/>
    <s v=""/>
    <m/>
    <n v="7500"/>
  </r>
  <r>
    <x v="1149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839"/>
    <s v="servicios"/>
    <s v="Alta"/>
    <s v="CAPACITACIÓN "/>
    <s v="NO"/>
    <x v="0"/>
    <s v="OEI 8: Optimizar la eficiencia de los procesos"/>
    <s v="Contratación"/>
    <s v="No Significativa"/>
    <s v="SI"/>
    <x v="11"/>
    <s v="2"/>
    <x v="2"/>
    <d v="2023-10-31T00:00:00"/>
    <s v="Jessica Roxana Camacho Medina"/>
    <s v="920 420 991"/>
    <s v="SI"/>
    <s v="Asignado"/>
    <s v="1"/>
    <x v="0"/>
    <s v=""/>
    <m/>
    <x v="95"/>
    <s v="CAPACITACIÓN PERSONAS JURIDICAS"/>
    <m/>
    <m/>
    <m/>
    <m/>
    <m/>
    <m/>
    <m/>
    <n v="80000"/>
    <m/>
    <n v="80000"/>
    <m/>
    <m/>
    <x v="395"/>
    <m/>
    <m/>
    <m/>
    <n v="160000"/>
    <m/>
    <s v=""/>
    <m/>
    <s v=""/>
    <m/>
    <n v="7500"/>
  </r>
  <r>
    <x v="1150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840"/>
    <s v="servicios"/>
    <s v="Alta"/>
    <s v="CAPACITACIÓN "/>
    <s v="NO"/>
    <x v="0"/>
    <s v="OEI 8: Optimizar la eficiencia de los procesos"/>
    <s v="Contratación"/>
    <s v="No Significativa"/>
    <s v="SI"/>
    <x v="11"/>
    <s v="2"/>
    <x v="2"/>
    <d v="2023-10-31T00:00:00"/>
    <s v="Jessica Roxana Camacho Medina"/>
    <s v="920 420 991"/>
    <s v="SI"/>
    <s v="Asignado"/>
    <s v="1"/>
    <x v="0"/>
    <s v=""/>
    <m/>
    <x v="95"/>
    <s v="CAPACITACIÓN PERSONAS JURIDICAS"/>
    <m/>
    <m/>
    <m/>
    <m/>
    <m/>
    <m/>
    <m/>
    <n v="80000"/>
    <m/>
    <n v="80000"/>
    <m/>
    <m/>
    <x v="395"/>
    <m/>
    <m/>
    <m/>
    <n v="160000"/>
    <m/>
    <s v=""/>
    <s v="NO"/>
    <s v=""/>
    <m/>
    <n v="7500"/>
  </r>
  <r>
    <x v="1151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820"/>
    <s v="servicios"/>
    <s v="Alta"/>
    <s v="CAPACITACIÓN "/>
    <s v="NO"/>
    <x v="2"/>
    <s v="OEI 8: Optimizar la eficiencia de los procesos"/>
    <s v="Contratación"/>
    <s v="No Significativa"/>
    <s v="SI"/>
    <x v="8"/>
    <s v="1"/>
    <x v="3"/>
    <d v="2023-06-30T00:00:00"/>
    <s v="Jessica Roxana Camacho Medina"/>
    <s v="920 420 991"/>
    <s v="SI"/>
    <s v="Asignado"/>
    <s v=""/>
    <x v="0"/>
    <s v=""/>
    <m/>
    <x v="95"/>
    <s v="CAPACITACIÓN PERSONAS JURIDICAS"/>
    <m/>
    <m/>
    <m/>
    <m/>
    <m/>
    <n v="11865"/>
    <m/>
    <m/>
    <m/>
    <m/>
    <m/>
    <m/>
    <x v="816"/>
    <m/>
    <m/>
    <m/>
    <n v="11865"/>
    <m/>
    <s v=""/>
    <s v="NO"/>
    <s v=""/>
    <m/>
    <n v="7500"/>
  </r>
  <r>
    <x v="1152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785"/>
    <s v="servicios"/>
    <s v="Alta"/>
    <s v="CAPACITACIÓN "/>
    <s v="NO"/>
    <x v="0"/>
    <s v="OEI 8: Optimizar la eficiencia de los procesos"/>
    <s v="Contratación"/>
    <s v="No Significativa"/>
    <s v="SI"/>
    <x v="2"/>
    <s v="1"/>
    <x v="0"/>
    <d v="2023-02-28T00:00:00"/>
    <s v="Jessica Roxana Camacho Medina"/>
    <s v="920 420 991"/>
    <s v="SI"/>
    <s v="Asignado"/>
    <s v="1"/>
    <x v="0"/>
    <s v=""/>
    <m/>
    <x v="95"/>
    <s v="CAPACITACIÓN PERSONAS JURIDICAS"/>
    <m/>
    <n v="139813"/>
    <m/>
    <m/>
    <m/>
    <m/>
    <m/>
    <m/>
    <m/>
    <m/>
    <m/>
    <m/>
    <x v="837"/>
    <m/>
    <m/>
    <m/>
    <n v="139813"/>
    <m/>
    <s v=""/>
    <s v="NO"/>
    <s v=""/>
    <m/>
    <n v="7500"/>
  </r>
  <r>
    <x v="1153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725"/>
    <s v="servicios"/>
    <s v="Alta"/>
    <s v="CAPACITACIÓN "/>
    <s v="NO"/>
    <x v="0"/>
    <s v="OEI 8: Optimizar la eficiencia de los procesos"/>
    <s v="Contratación"/>
    <s v="No Significativa"/>
    <s v="SI"/>
    <x v="8"/>
    <s v="1"/>
    <x v="3"/>
    <d v="2023-06-30T00:00:00"/>
    <s v="Jessica Roxana Camacho Medina"/>
    <s v="920 420 991"/>
    <s v="SI"/>
    <s v="Asignado"/>
    <s v=""/>
    <x v="0"/>
    <s v=""/>
    <m/>
    <x v="95"/>
    <s v="CAPACITACIÓN PERSONAS JURIDICAS"/>
    <m/>
    <m/>
    <m/>
    <n v="769751"/>
    <m/>
    <m/>
    <m/>
    <m/>
    <m/>
    <m/>
    <m/>
    <m/>
    <x v="838"/>
    <m/>
    <m/>
    <m/>
    <n v="769751"/>
    <m/>
    <s v=""/>
    <s v="NO"/>
    <s v=""/>
    <m/>
    <n v="7500"/>
  </r>
  <r>
    <x v="1154"/>
    <s v="2574"/>
    <s v="Gerencia de Tecnologías de Información"/>
    <s v="Producción"/>
    <s v="Soporte de la Infraestructura Tecnológica"/>
    <s v="2574"/>
    <s v="Gerencia de Tecnologías de Información"/>
    <s v="Producción"/>
    <s v="Soporte de la Infraestructura Tecnológica"/>
    <x v="841"/>
    <s v="servicios"/>
    <s v="Alta"/>
    <s v="CAPACITACIÓN "/>
    <s v="NO"/>
    <x v="2"/>
    <s v="OEI 8: Optimizar la eficiencia de los procesos"/>
    <s v="Contratación"/>
    <s v="No Significativa"/>
    <s v="SI"/>
    <x v="2"/>
    <s v="1"/>
    <x v="0"/>
    <d v="2023-02-28T00:00:00"/>
    <s v="Jessica Roxana Camacho Medina"/>
    <s v="920 420 991"/>
    <s v="SI"/>
    <s v="Asignado"/>
    <s v="1"/>
    <x v="0"/>
    <s v=""/>
    <m/>
    <x v="95"/>
    <s v="CAPACITACIÓN PERSONAS JURIDICAS"/>
    <m/>
    <n v="38136"/>
    <m/>
    <m/>
    <m/>
    <m/>
    <m/>
    <m/>
    <m/>
    <m/>
    <m/>
    <m/>
    <x v="641"/>
    <m/>
    <m/>
    <m/>
    <n v="38136"/>
    <m/>
    <s v=""/>
    <s v="NO"/>
    <s v=""/>
    <m/>
    <n v="7500"/>
  </r>
  <r>
    <x v="1155"/>
    <s v="1200"/>
    <s v="Oficialía de Prevención de Lavado de Activos y Financiamiento del Terrorismo"/>
    <s v=""/>
    <s v=""/>
    <s v="1200"/>
    <s v="Oficialía de Prevención de Lavado de Activos y Financiamiento del Terrorismo"/>
    <s v=""/>
    <s v=""/>
    <x v="842"/>
    <s v="servicios"/>
    <s v="Alta"/>
    <s v="Servicio de Diseño de una Metodología para conocimiento del Mercado y Formación de Segmentos con base en la GHestión de Riesgos LA/FT en el BN"/>
    <s v="NO"/>
    <x v="2"/>
    <s v="OEI 10: Garantizar la estabilidad operativa"/>
    <s v="Contratación"/>
    <s v="No Significativa"/>
    <s v="NO"/>
    <x v="6"/>
    <s v="3"/>
    <x v="135"/>
    <d v="2023-02-28T00:00:00"/>
    <s v="Gilda Cecilia Consiglieri Francia"/>
    <s v="977 918 950"/>
    <s v="SI"/>
    <s v="Asignado"/>
    <s v=""/>
    <x v="1"/>
    <s v="CA-079950-2021"/>
    <d v="2023-02-28T00:00:00"/>
    <x v="50"/>
    <s v="OTROS SERVICIOS"/>
    <n v="5966"/>
    <m/>
    <m/>
    <m/>
    <m/>
    <m/>
    <m/>
    <m/>
    <m/>
    <m/>
    <m/>
    <m/>
    <x v="839"/>
    <m/>
    <m/>
    <m/>
    <n v="5966"/>
    <m/>
    <s v=""/>
    <m/>
    <m/>
    <s v="monto con el que se quedarán"/>
    <m/>
  </r>
  <r>
    <x v="1155"/>
    <s v="1200"/>
    <s v="Oficialía de Prevención de Lavado de Activos y Financiamiento del Terrorismo"/>
    <s v=""/>
    <s v=""/>
    <s v="1200"/>
    <s v="Oficialía de Prevención de Lavado de Activos y Financiamiento del Terrorismo"/>
    <s v=""/>
    <s v=""/>
    <x v="842"/>
    <s v="servicios"/>
    <s v="Alta"/>
    <s v="Servicio de Diseño de una Metodología para conocimiento del Mercado y Formación de Segmentos con base en la GHestión de Riesgos LA/FT en el BN"/>
    <s v="NO"/>
    <x v="2"/>
    <s v="OEI 10: Garantizar la estabilidad operativa"/>
    <s v="Contratación"/>
    <s v="No Significativa"/>
    <s v="NO"/>
    <x v="6"/>
    <s v="3"/>
    <x v="135"/>
    <d v="2023-02-28T00:00:00"/>
    <s v="Gilda Cecilia Consiglieri Francia"/>
    <s v="977 918 950"/>
    <s v="SI"/>
    <s v="Asignado"/>
    <s v=""/>
    <x v="1"/>
    <s v="CA-079950-2021"/>
    <d v="2023-02-28T00:00:00"/>
    <x v="50"/>
    <s v="OTROS SERVICIOS"/>
    <m/>
    <m/>
    <m/>
    <n v="20882"/>
    <m/>
    <m/>
    <m/>
    <m/>
    <m/>
    <m/>
    <m/>
    <m/>
    <x v="840"/>
    <m/>
    <m/>
    <m/>
    <n v="20882"/>
    <m/>
    <s v=""/>
    <m/>
    <m/>
    <s v="monto desdestimado"/>
    <m/>
  </r>
  <r>
    <x v="1156"/>
    <s v="1200"/>
    <s v="Oficialía de Prevención de Lavado de Activos y Financiamiento del Terrorismo"/>
    <s v=""/>
    <s v=""/>
    <s v=""/>
    <s v=""/>
    <s v=""/>
    <s v=""/>
    <x v="843"/>
    <s v="servicios"/>
    <s v="Alta"/>
    <s v="Servioo PEP's"/>
    <s v="NO"/>
    <x v="2"/>
    <s v="OEI 10: Garantizar la estabilidad operativa"/>
    <s v="Contratación"/>
    <s v="No Significativa"/>
    <s v="SI"/>
    <x v="13"/>
    <s v="36"/>
    <x v="136"/>
    <d v="2024-11-15T00:00:00"/>
    <s v="Gilda Cecilia Consiglieri Francia"/>
    <s v="977 918 950"/>
    <s v="SI"/>
    <s v="Asignado"/>
    <s v=""/>
    <x v="1"/>
    <s v="CA-081929-2021"/>
    <d v="2024-11-15T00:00:00"/>
    <x v="50"/>
    <s v="OTROS SERVICIOS"/>
    <m/>
    <m/>
    <m/>
    <m/>
    <m/>
    <m/>
    <m/>
    <m/>
    <m/>
    <m/>
    <n v="9915"/>
    <m/>
    <x v="841"/>
    <n v="9915"/>
    <m/>
    <m/>
    <n v="19830"/>
    <n v="1"/>
    <n v="19830"/>
    <m/>
    <m/>
    <m/>
    <m/>
  </r>
  <r>
    <x v="1157"/>
    <s v="1200"/>
    <s v="Oficialía de Prevención de Lavado de Activos y Financiamiento del Terrorismo"/>
    <s v=""/>
    <s v=""/>
    <s v=""/>
    <s v=""/>
    <s v=""/>
    <s v=""/>
    <x v="844"/>
    <s v="servicios"/>
    <s v="Alta"/>
    <s v="SERVICIO PEP's"/>
    <s v="NO"/>
    <x v="2"/>
    <s v="OEI 10: Garantizar la estabilidad operativa"/>
    <s v="Contratación"/>
    <s v="No Significativa"/>
    <s v="SI"/>
    <x v="13"/>
    <s v="36"/>
    <x v="137"/>
    <d v="2027-11-15T00:00:00"/>
    <s v="Gilda Cecilia Consiglieri Francia"/>
    <s v="977 918 950"/>
    <s v="SI"/>
    <s v="No Asignado"/>
    <s v=""/>
    <x v="2"/>
    <s v=""/>
    <m/>
    <x v="50"/>
    <s v="OTROS SERVICIOS"/>
    <m/>
    <m/>
    <m/>
    <m/>
    <m/>
    <m/>
    <m/>
    <m/>
    <m/>
    <m/>
    <m/>
    <m/>
    <x v="379"/>
    <m/>
    <n v="10000"/>
    <n v="10000"/>
    <n v="20000"/>
    <n v="1"/>
    <n v="20000"/>
    <m/>
    <m/>
    <m/>
    <m/>
  </r>
  <r>
    <x v="1158"/>
    <s v="1200"/>
    <s v="Oficialía de Prevención de Lavado de Activos y Financiamiento del Terrorismo"/>
    <s v=""/>
    <s v=""/>
    <s v=""/>
    <s v=""/>
    <s v=""/>
    <s v=""/>
    <x v="845"/>
    <s v="servicios"/>
    <s v="Alta"/>
    <s v="SERVICIO DE MONITOREO DE MEDIOS DE NOTICIAS NEGATIVAS RELACIONADAS A LA/FT Y/O DELITOS PRECEDENTES"/>
    <s v="NO"/>
    <x v="2"/>
    <s v="OEI 10: Garantizar la estabilidad operativa"/>
    <s v="Contratación"/>
    <s v="No Significativa"/>
    <s v="SI"/>
    <x v="7"/>
    <s v="36"/>
    <x v="138"/>
    <d v="2024-12-07T00:00:00"/>
    <s v="Gilda Cecilia Consiglieri Francia"/>
    <s v="977 918 950"/>
    <s v="SI"/>
    <s v="Asignado"/>
    <s v=""/>
    <x v="1"/>
    <s v="CA-081929-2021"/>
    <d v="2024-12-07T00:00:00"/>
    <x v="50"/>
    <s v="OTROS SERVICIOS"/>
    <m/>
    <m/>
    <m/>
    <m/>
    <m/>
    <m/>
    <m/>
    <m/>
    <m/>
    <m/>
    <m/>
    <n v="7000"/>
    <x v="653"/>
    <n v="7000"/>
    <n v="7000"/>
    <m/>
    <n v="21000"/>
    <n v="1"/>
    <n v="21000"/>
    <m/>
    <m/>
    <m/>
    <m/>
  </r>
  <r>
    <x v="1159"/>
    <s v="1200"/>
    <s v="Oficialía de Prevención de Lavado de Activos y Financiamiento del Terrorismo"/>
    <s v=""/>
    <s v=""/>
    <s v=""/>
    <s v=""/>
    <s v=""/>
    <s v=""/>
    <x v="845"/>
    <s v="servicios"/>
    <s v="Alta"/>
    <s v="SERVICIO DE MONITOREO DE MEDIOS DE NOTICIAS NEGATIVAS RELACIONADAS A LA/FT Y/O DELITOS PRECEDENTES"/>
    <s v="NO"/>
    <x v="2"/>
    <s v="OEI 10: Garantizar la estabilidad operativa"/>
    <s v="Contratación"/>
    <s v="No Significativa"/>
    <s v="SI"/>
    <x v="7"/>
    <s v="36"/>
    <x v="139"/>
    <d v="2027-12-07T00:00:00"/>
    <s v="Gilda Cecilia Consiglieri Francia"/>
    <s v="977 918 950"/>
    <s v="SI"/>
    <s v="No Asignado"/>
    <s v=""/>
    <x v="1"/>
    <s v=""/>
    <m/>
    <x v="50"/>
    <s v="OTROS SERVICIOS"/>
    <m/>
    <m/>
    <m/>
    <m/>
    <m/>
    <m/>
    <m/>
    <m/>
    <m/>
    <m/>
    <m/>
    <m/>
    <x v="379"/>
    <m/>
    <m/>
    <n v="7500"/>
    <n v="7500"/>
    <n v="1"/>
    <n v="7500"/>
    <m/>
    <m/>
    <m/>
    <m/>
  </r>
  <r>
    <x v="1160"/>
    <s v="1200"/>
    <s v="Oficialía de Prevención de Lavado de Activos y Financiamiento del Terrorismo"/>
    <s v=""/>
    <s v=""/>
    <s v=""/>
    <s v=""/>
    <s v=""/>
    <s v=""/>
    <x v="846"/>
    <s v="servicios"/>
    <s v="Moderada"/>
    <s v="LOCADORES DE SERVICIO"/>
    <s v="NO"/>
    <x v="2"/>
    <s v="OEI 10: Garantizar la estabilidad operativa"/>
    <s v="Contratación"/>
    <s v="No Significativa"/>
    <s v="NO"/>
    <x v="0"/>
    <s v="12"/>
    <x v="122"/>
    <d v="2023-12-12T00:00:00"/>
    <s v="Gilda Cecilia Consiglieri Francia"/>
    <s v="977 918 950"/>
    <s v="SI"/>
    <s v="Asignado"/>
    <s v=""/>
    <x v="0"/>
    <s v=""/>
    <m/>
    <x v="79"/>
    <s v="OTROS SERVICIOS - LOCADORES DE SERVICIOS (SNP)"/>
    <n v="14500"/>
    <n v="14500"/>
    <n v="14500"/>
    <n v="14500"/>
    <n v="14500"/>
    <n v="14500"/>
    <n v="14500"/>
    <n v="14500"/>
    <n v="14500"/>
    <n v="14500"/>
    <n v="14500"/>
    <n v="14500"/>
    <x v="842"/>
    <m/>
    <m/>
    <m/>
    <n v="174000"/>
    <n v="2"/>
    <n v="87000"/>
    <m/>
    <m/>
    <m/>
    <m/>
  </r>
  <r>
    <x v="1161"/>
    <s v="1200"/>
    <s v="Oficialía de Prevención de Lavado de Activos y Financiamiento del Terrorismo"/>
    <m/>
    <m/>
    <m/>
    <m/>
    <m/>
    <m/>
    <x v="376"/>
    <m/>
    <m/>
    <s v="Comisión de Servicio a Nivel Nacional         "/>
    <s v="NO"/>
    <x v="1"/>
    <m/>
    <m/>
    <m/>
    <s v="SI"/>
    <x v="1"/>
    <m/>
    <x v="1"/>
    <m/>
    <s v="Gilda Cecilia Consiglieri Francia"/>
    <s v="978 918 950"/>
    <s v="SI"/>
    <m/>
    <m/>
    <x v="3"/>
    <m/>
    <m/>
    <x v="7"/>
    <m/>
    <n v="0"/>
    <n v="880"/>
    <n v="1760"/>
    <n v="880"/>
    <n v="880"/>
    <n v="1760"/>
    <n v="0"/>
    <n v="0"/>
    <n v="0"/>
    <n v="0"/>
    <n v="0"/>
    <n v="0"/>
    <x v="365"/>
    <m/>
    <m/>
    <m/>
    <n v="6160"/>
    <m/>
    <s v=""/>
    <m/>
    <m/>
    <m/>
    <m/>
  </r>
  <r>
    <x v="1162"/>
    <s v="1200"/>
    <s v="Oficialía de Prevención de Lavado de Activos y Financiamiento del Terrorismo"/>
    <m/>
    <m/>
    <m/>
    <m/>
    <m/>
    <m/>
    <x v="353"/>
    <m/>
    <m/>
    <s v="Comisión de Servicios a Nivel Nacional "/>
    <s v="NO"/>
    <x v="1"/>
    <m/>
    <m/>
    <m/>
    <s v="SI"/>
    <x v="1"/>
    <m/>
    <x v="1"/>
    <m/>
    <s v="Gilda Cecilia Consiglieri Francia"/>
    <s v="979 918 950"/>
    <s v="SI"/>
    <m/>
    <m/>
    <x v="3"/>
    <m/>
    <m/>
    <x v="8"/>
    <m/>
    <n v="0"/>
    <n v="840"/>
    <n v="1800"/>
    <n v="840"/>
    <n v="840"/>
    <n v="1800"/>
    <n v="0"/>
    <n v="0"/>
    <n v="0"/>
    <n v="0"/>
    <n v="0"/>
    <n v="0"/>
    <x v="843"/>
    <m/>
    <m/>
    <m/>
    <n v="6120"/>
    <m/>
    <s v=""/>
    <m/>
    <m/>
    <m/>
    <m/>
  </r>
  <r>
    <x v="1163"/>
    <s v="1200"/>
    <s v="Oficialía de Prevención de Lavado de Activos y Financiamiento del Terrorismo"/>
    <m/>
    <m/>
    <m/>
    <m/>
    <m/>
    <m/>
    <x v="14"/>
    <m/>
    <m/>
    <s v="Comisión de Servicios a Nivel Nacional"/>
    <s v="NO"/>
    <x v="1"/>
    <m/>
    <m/>
    <m/>
    <s v="SI"/>
    <x v="1"/>
    <m/>
    <x v="1"/>
    <m/>
    <s v="Gilda Cecilia Consiglieri Francia"/>
    <s v="980 918 950"/>
    <s v="SI"/>
    <m/>
    <m/>
    <x v="3"/>
    <m/>
    <m/>
    <x v="9"/>
    <m/>
    <n v="0"/>
    <n v="120"/>
    <n v="240"/>
    <n v="120"/>
    <n v="120"/>
    <n v="240"/>
    <n v="0"/>
    <n v="0"/>
    <n v="0"/>
    <n v="0"/>
    <n v="0"/>
    <n v="0"/>
    <x v="8"/>
    <m/>
    <m/>
    <m/>
    <n v="840"/>
    <m/>
    <s v=""/>
    <m/>
    <m/>
    <m/>
    <m/>
  </r>
  <r>
    <x v="1164"/>
    <s v="1120"/>
    <s v="Órgano de Control Institucional"/>
    <s v="Auditorías Especiales"/>
    <m/>
    <s v="5510"/>
    <m/>
    <m/>
    <m/>
    <x v="349"/>
    <s v="servicios"/>
    <s v="Muy Alta"/>
    <s v="Contratación de locadores de servicio"/>
    <s v="NO"/>
    <x v="2"/>
    <m/>
    <m/>
    <m/>
    <s v="SI"/>
    <x v="1"/>
    <m/>
    <x v="1"/>
    <m/>
    <s v="Marcelino Nicanor Lipa Hancco"/>
    <m/>
    <s v="SI"/>
    <m/>
    <m/>
    <x v="3"/>
    <m/>
    <m/>
    <x v="79"/>
    <s v="OTROS SERVICIOS - LOCADORES DE SERVICIOS (SNP)"/>
    <m/>
    <m/>
    <m/>
    <m/>
    <m/>
    <m/>
    <n v="8000"/>
    <n v="8000"/>
    <n v="8000"/>
    <n v="8000"/>
    <n v="8000"/>
    <n v="8000"/>
    <x v="528"/>
    <m/>
    <m/>
    <m/>
    <n v="48000"/>
    <m/>
    <s v=""/>
    <m/>
    <m/>
    <s v="x"/>
    <n v="1300"/>
  </r>
  <r>
    <x v="1165"/>
    <s v="1120"/>
    <s v="Órgano de Control Institucional"/>
    <s v="Auditorías Especiales"/>
    <m/>
    <s v="5510"/>
    <m/>
    <m/>
    <m/>
    <x v="349"/>
    <s v="servicios"/>
    <s v="Muy Alta"/>
    <s v="Contratación de locadores de servicio"/>
    <s v="NO"/>
    <x v="2"/>
    <m/>
    <m/>
    <m/>
    <s v="SI"/>
    <x v="1"/>
    <m/>
    <x v="1"/>
    <m/>
    <s v="Marcelino Nicanor Lipa Hancco"/>
    <m/>
    <s v="SI"/>
    <m/>
    <m/>
    <x v="3"/>
    <m/>
    <m/>
    <x v="79"/>
    <s v="OTROS SERVICIOS - LOCADORES DE SERVICIOS (SNP)"/>
    <m/>
    <n v="8000"/>
    <n v="8000"/>
    <n v="8000"/>
    <n v="8000"/>
    <n v="8000"/>
    <n v="8000"/>
    <m/>
    <m/>
    <m/>
    <m/>
    <m/>
    <x v="528"/>
    <m/>
    <m/>
    <m/>
    <n v="48000"/>
    <m/>
    <s v=""/>
    <m/>
    <m/>
    <s v="x"/>
    <n v="1300"/>
  </r>
  <r>
    <x v="1166"/>
    <s v="1120"/>
    <s v="Órgano de Control Institucional"/>
    <s v="Auditorías Especiales"/>
    <m/>
    <s v="5510"/>
    <m/>
    <m/>
    <m/>
    <x v="847"/>
    <s v="servicios"/>
    <s v="Muy Alta"/>
    <s v="Honorarios Profesionales - Persona Natural                ( Especialistas según la naturaleza de los servicios de control)"/>
    <s v="NO"/>
    <x v="2"/>
    <m/>
    <m/>
    <m/>
    <s v="SI"/>
    <x v="1"/>
    <m/>
    <x v="1"/>
    <m/>
    <s v="Marcelino Nicanor Lipa Hancco"/>
    <m/>
    <s v="SI"/>
    <m/>
    <m/>
    <x v="3"/>
    <m/>
    <m/>
    <x v="85"/>
    <s v="HONORARIOS PERSONAS NATURALES"/>
    <m/>
    <n v="8000"/>
    <n v="8000"/>
    <n v="8000"/>
    <n v="8000"/>
    <m/>
    <n v="8000"/>
    <n v="3200"/>
    <n v="0"/>
    <n v="0"/>
    <m/>
    <m/>
    <x v="164"/>
    <m/>
    <m/>
    <m/>
    <n v="43200"/>
    <m/>
    <s v=""/>
    <m/>
    <m/>
    <s v="x"/>
    <n v="1300"/>
  </r>
  <r>
    <x v="1167"/>
    <s v="1120"/>
    <s v="Órgano de Control Institucional"/>
    <s v="Auditorías Especiales"/>
    <m/>
    <s v="5510"/>
    <m/>
    <m/>
    <m/>
    <x v="848"/>
    <s v="servicios"/>
    <s v="Muy Alta"/>
    <s v="Servicio Relacionado Recopilación de Información “Proyecto Cuenta DNI”."/>
    <s v="NO"/>
    <x v="2"/>
    <m/>
    <m/>
    <m/>
    <s v="SI"/>
    <x v="1"/>
    <m/>
    <x v="1"/>
    <m/>
    <s v="Marcelino Nicanor Lipa Hancco"/>
    <m/>
    <s v="SI"/>
    <m/>
    <m/>
    <x v="3"/>
    <m/>
    <m/>
    <x v="87"/>
    <s v="CONSULTORÍAS OTRAS"/>
    <m/>
    <m/>
    <n v="8000"/>
    <n v="8000"/>
    <n v="8000"/>
    <m/>
    <m/>
    <m/>
    <m/>
    <m/>
    <m/>
    <m/>
    <x v="19"/>
    <m/>
    <m/>
    <m/>
    <n v="24000"/>
    <m/>
    <s v=""/>
    <m/>
    <m/>
    <s v="x"/>
    <n v="1300"/>
  </r>
  <r>
    <x v="1168"/>
    <s v="1120"/>
    <s v="Órgano de Control Institucional"/>
    <s v="Auditorías Especiales"/>
    <m/>
    <s v="5510"/>
    <m/>
    <m/>
    <m/>
    <x v="849"/>
    <s v="servicios"/>
    <s v="Muy Alta"/>
    <s v="Asesoramiento a la Jefatura de OCI en la Formulación y Revisión de los Informes de Control"/>
    <s v="NO"/>
    <x v="2"/>
    <m/>
    <m/>
    <m/>
    <s v="SI"/>
    <x v="1"/>
    <m/>
    <x v="1"/>
    <m/>
    <s v="Marcelino Nicanor Lipa Hancco"/>
    <m/>
    <s v="SI"/>
    <m/>
    <m/>
    <x v="3"/>
    <m/>
    <m/>
    <x v="85"/>
    <s v="HONORARIOS PERSONAS NATURALES"/>
    <m/>
    <n v="5400"/>
    <n v="5400"/>
    <n v="5400"/>
    <n v="5400"/>
    <m/>
    <m/>
    <n v="0"/>
    <n v="0"/>
    <n v="0"/>
    <n v="0"/>
    <m/>
    <x v="810"/>
    <m/>
    <m/>
    <m/>
    <n v="21600"/>
    <m/>
    <s v=""/>
    <m/>
    <m/>
    <s v="x"/>
    <n v="1300"/>
  </r>
  <r>
    <x v="1169"/>
    <s v="1120"/>
    <s v="Órgano de Control Institucional"/>
    <s v="Auditorías Especiales"/>
    <m/>
    <s v="5510"/>
    <m/>
    <m/>
    <m/>
    <x v="850"/>
    <m/>
    <s v="Muy Alta"/>
    <s v="VIATICOS REPUBLICA"/>
    <s v="NO"/>
    <x v="2"/>
    <m/>
    <m/>
    <m/>
    <s v="SI"/>
    <x v="1"/>
    <m/>
    <x v="1"/>
    <m/>
    <s v="Marcelino Nicanor Lipa Hancco"/>
    <m/>
    <s v="SI"/>
    <m/>
    <m/>
    <x v="3"/>
    <m/>
    <m/>
    <x v="8"/>
    <s v="VIÁTICOS REPUBLICA"/>
    <m/>
    <m/>
    <m/>
    <m/>
    <m/>
    <m/>
    <m/>
    <n v="3780"/>
    <n v="3780"/>
    <n v="3780"/>
    <m/>
    <m/>
    <x v="818"/>
    <m/>
    <m/>
    <m/>
    <n v="11340"/>
    <m/>
    <s v=""/>
    <m/>
    <m/>
    <s v="x"/>
    <n v="1300"/>
  </r>
  <r>
    <x v="1170"/>
    <s v="1120"/>
    <s v="Órgano de Control Institucional"/>
    <s v="Auditorías Especiales"/>
    <m/>
    <s v="5510"/>
    <m/>
    <m/>
    <m/>
    <x v="353"/>
    <m/>
    <s v="Muy Alta"/>
    <s v="Comisión de Servicios a Nivel Nacional "/>
    <s v="NO"/>
    <x v="2"/>
    <m/>
    <m/>
    <m/>
    <s v="SI"/>
    <x v="1"/>
    <m/>
    <x v="1"/>
    <m/>
    <s v="Marcelino Nicanor Lipa Hancco"/>
    <m/>
    <s v="SI"/>
    <m/>
    <m/>
    <x v="3"/>
    <m/>
    <m/>
    <x v="8"/>
    <s v="VIÁTICOS REPUBLICA"/>
    <m/>
    <n v="3780"/>
    <n v="3780"/>
    <n v="3780"/>
    <m/>
    <m/>
    <m/>
    <m/>
    <m/>
    <m/>
    <m/>
    <m/>
    <x v="818"/>
    <m/>
    <m/>
    <m/>
    <n v="11340"/>
    <m/>
    <s v=""/>
    <m/>
    <m/>
    <s v="x"/>
    <n v="1300"/>
  </r>
  <r>
    <x v="1171"/>
    <s v="1120"/>
    <s v="Órgano de Control Institucional"/>
    <s v="Auditorías Especiales"/>
    <m/>
    <s v="5510"/>
    <m/>
    <m/>
    <m/>
    <x v="851"/>
    <s v="servicios"/>
    <s v="Muy Alta"/>
    <s v="Consultoría en grafotecnia o prueba de ensayo en estructuras de agencias u otros"/>
    <s v="NO"/>
    <x v="2"/>
    <m/>
    <m/>
    <m/>
    <s v="SI"/>
    <x v="1"/>
    <m/>
    <x v="1"/>
    <m/>
    <s v="Marcelino Nicanor Lipa Hancco"/>
    <m/>
    <s v="SI"/>
    <m/>
    <m/>
    <x v="3"/>
    <m/>
    <m/>
    <x v="87"/>
    <s v="CONSULTORÍAS OTRAS"/>
    <m/>
    <m/>
    <n v="8000"/>
    <m/>
    <m/>
    <m/>
    <m/>
    <m/>
    <m/>
    <m/>
    <m/>
    <m/>
    <x v="59"/>
    <m/>
    <m/>
    <m/>
    <n v="8000"/>
    <m/>
    <s v=""/>
    <m/>
    <m/>
    <s v="x"/>
    <n v="1300"/>
  </r>
  <r>
    <x v="1172"/>
    <s v="1120"/>
    <s v="Órgano de Control Institucional"/>
    <s v="Auditorías Especiales"/>
    <m/>
    <s v="5510"/>
    <m/>
    <m/>
    <m/>
    <x v="852"/>
    <s v="servicios"/>
    <s v="Muy Alta"/>
    <s v="Consultorías Otras"/>
    <s v="NO"/>
    <x v="2"/>
    <m/>
    <m/>
    <m/>
    <s v="SI"/>
    <x v="1"/>
    <m/>
    <x v="1"/>
    <m/>
    <s v="Marcelino Nicanor Lipa Hancco"/>
    <m/>
    <s v="SI"/>
    <m/>
    <m/>
    <x v="3"/>
    <m/>
    <m/>
    <x v="87"/>
    <s v="CONSULTORÍAS OTRAS"/>
    <m/>
    <m/>
    <m/>
    <m/>
    <n v="7500"/>
    <m/>
    <m/>
    <m/>
    <m/>
    <m/>
    <m/>
    <m/>
    <x v="364"/>
    <m/>
    <m/>
    <m/>
    <n v="7500"/>
    <m/>
    <s v=""/>
    <m/>
    <m/>
    <s v="x"/>
    <n v="1300"/>
  </r>
  <r>
    <x v="1173"/>
    <s v="1120"/>
    <s v="Órgano de Control Institucional"/>
    <s v="Auditorías Especiales"/>
    <m/>
    <s v="5510"/>
    <m/>
    <m/>
    <m/>
    <x v="853"/>
    <s v="servicios"/>
    <s v="Muy Alta"/>
    <s v="Dictamen Pericial Grafotécnico "/>
    <s v="NO"/>
    <x v="2"/>
    <m/>
    <m/>
    <m/>
    <s v="SI"/>
    <x v="1"/>
    <m/>
    <x v="1"/>
    <m/>
    <s v="Marcelino Nicanor Lipa Hancco"/>
    <m/>
    <s v="SI"/>
    <m/>
    <m/>
    <x v="3"/>
    <m/>
    <m/>
    <x v="87"/>
    <s v="CONSULTORÍAS OTRAS"/>
    <m/>
    <m/>
    <n v="5000"/>
    <m/>
    <m/>
    <m/>
    <m/>
    <m/>
    <m/>
    <m/>
    <m/>
    <m/>
    <x v="456"/>
    <m/>
    <m/>
    <m/>
    <n v="5000"/>
    <m/>
    <s v=""/>
    <m/>
    <m/>
    <s v="x"/>
    <n v="1300"/>
  </r>
  <r>
    <x v="1174"/>
    <s v="1120"/>
    <s v="Órgano de Control Institucional"/>
    <s v="Auditorías Especiales"/>
    <m/>
    <s v="5510"/>
    <m/>
    <m/>
    <m/>
    <x v="376"/>
    <m/>
    <s v="Muy Alta"/>
    <s v="Comisión de Servicio a Nivel Nacional         "/>
    <s v="NO"/>
    <x v="2"/>
    <m/>
    <m/>
    <m/>
    <s v="SI"/>
    <x v="1"/>
    <m/>
    <x v="1"/>
    <m/>
    <s v="Marcelino Nicanor Lipa Hancco"/>
    <m/>
    <s v="SI"/>
    <m/>
    <m/>
    <x v="3"/>
    <m/>
    <m/>
    <x v="7"/>
    <s v="PASAJES REPUBLICA "/>
    <m/>
    <m/>
    <m/>
    <m/>
    <m/>
    <m/>
    <n v="600"/>
    <n v="800"/>
    <n v="800"/>
    <n v="800"/>
    <n v="800"/>
    <n v="800"/>
    <x v="844"/>
    <m/>
    <m/>
    <m/>
    <n v="4600"/>
    <m/>
    <s v=""/>
    <m/>
    <m/>
    <s v="x"/>
    <n v="1300"/>
  </r>
  <r>
    <x v="1175"/>
    <s v="1120"/>
    <s v="Órgano de Control Institucional"/>
    <s v="Auditorías Especiales"/>
    <m/>
    <s v="5510"/>
    <m/>
    <m/>
    <m/>
    <x v="376"/>
    <m/>
    <s v="Muy Alta"/>
    <s v="Comisión de Servicio a Nivel Nacional         "/>
    <s v="NO"/>
    <x v="2"/>
    <m/>
    <m/>
    <m/>
    <s v="SI"/>
    <x v="1"/>
    <m/>
    <x v="1"/>
    <m/>
    <s v="Marcelino Nicanor Lipa Hancco"/>
    <m/>
    <s v="SI"/>
    <m/>
    <m/>
    <x v="3"/>
    <m/>
    <m/>
    <x v="7"/>
    <s v="PASAJES REPUBLICA "/>
    <n v="600"/>
    <n v="800"/>
    <n v="800"/>
    <n v="800"/>
    <n v="800"/>
    <n v="800"/>
    <m/>
    <m/>
    <m/>
    <m/>
    <m/>
    <m/>
    <x v="844"/>
    <m/>
    <m/>
    <m/>
    <n v="4600"/>
    <m/>
    <s v=""/>
    <m/>
    <m/>
    <s v="x"/>
    <n v="1300"/>
  </r>
  <r>
    <x v="1176"/>
    <s v="1120"/>
    <s v="Órgano de Control Institucional"/>
    <s v="Auditorías Especiales"/>
    <m/>
    <s v="5510"/>
    <m/>
    <m/>
    <m/>
    <x v="376"/>
    <m/>
    <s v="Muy Alta"/>
    <s v="Comisión de Servicio a Nivel Nacional         "/>
    <s v="NO"/>
    <x v="2"/>
    <m/>
    <m/>
    <m/>
    <s v="SI"/>
    <x v="1"/>
    <m/>
    <x v="1"/>
    <m/>
    <s v="Marcelino Nicanor Lipa Hancco"/>
    <m/>
    <s v="SI"/>
    <m/>
    <m/>
    <x v="3"/>
    <m/>
    <m/>
    <x v="7"/>
    <s v="PASAJES REPUBLICA "/>
    <m/>
    <m/>
    <m/>
    <m/>
    <m/>
    <m/>
    <n v="600"/>
    <n v="700"/>
    <n v="700"/>
    <n v="700"/>
    <n v="700"/>
    <n v="700"/>
    <x v="575"/>
    <m/>
    <m/>
    <m/>
    <n v="4100"/>
    <m/>
    <s v=""/>
    <m/>
    <m/>
    <s v="x"/>
    <n v="1300"/>
  </r>
  <r>
    <x v="1177"/>
    <s v="1120"/>
    <s v="Órgano de Control Institucional"/>
    <s v="Auditorías Especiales"/>
    <m/>
    <s v="5510"/>
    <m/>
    <m/>
    <m/>
    <x v="376"/>
    <m/>
    <s v="Muy Alta"/>
    <s v="Comisión de Servicio a Nivel Nacional         "/>
    <s v="NO"/>
    <x v="2"/>
    <m/>
    <m/>
    <m/>
    <s v="SI"/>
    <x v="1"/>
    <m/>
    <x v="1"/>
    <m/>
    <s v="Marcelino Nicanor Lipa Hancco"/>
    <m/>
    <s v="SI"/>
    <m/>
    <m/>
    <x v="3"/>
    <m/>
    <m/>
    <x v="7"/>
    <s v="PASAJES REPUBLICA "/>
    <n v="600"/>
    <n v="700"/>
    <n v="700"/>
    <n v="700"/>
    <n v="700"/>
    <n v="700"/>
    <m/>
    <m/>
    <m/>
    <m/>
    <m/>
    <m/>
    <x v="575"/>
    <m/>
    <m/>
    <m/>
    <n v="4100"/>
    <m/>
    <s v=""/>
    <m/>
    <m/>
    <s v="x"/>
    <n v="1300"/>
  </r>
  <r>
    <x v="1178"/>
    <s v="1120"/>
    <s v="Órgano de Control Institucional"/>
    <s v="Auditorías Especiales"/>
    <m/>
    <s v="5510"/>
    <m/>
    <m/>
    <m/>
    <x v="14"/>
    <m/>
    <s v="Muy Alta"/>
    <s v="Comisión de Servicios a Nivel Nacional"/>
    <s v="NO"/>
    <x v="2"/>
    <m/>
    <m/>
    <m/>
    <s v="SI"/>
    <x v="1"/>
    <m/>
    <x v="1"/>
    <m/>
    <s v="Marcelino Nicanor Lipa Hancco"/>
    <m/>
    <s v="SI"/>
    <m/>
    <m/>
    <x v="3"/>
    <m/>
    <m/>
    <x v="17"/>
    <s v="VIATICOS  LOCADORES DE SERVICIOS"/>
    <m/>
    <n v="1260"/>
    <n v="1260"/>
    <n v="1260"/>
    <m/>
    <m/>
    <m/>
    <m/>
    <m/>
    <m/>
    <m/>
    <m/>
    <x v="114"/>
    <m/>
    <m/>
    <m/>
    <n v="3780"/>
    <m/>
    <s v=""/>
    <m/>
    <m/>
    <s v="x"/>
    <n v="1300"/>
  </r>
  <r>
    <x v="1179"/>
    <s v="1120"/>
    <s v="Órgano de Control Institucional"/>
    <s v="Auditorías Especiales"/>
    <m/>
    <s v="5510"/>
    <m/>
    <m/>
    <m/>
    <x v="14"/>
    <m/>
    <s v="Muy Alta"/>
    <s v="Comisión de Servicios a Nivel Nacional"/>
    <s v="NO"/>
    <x v="2"/>
    <m/>
    <m/>
    <m/>
    <s v="SI"/>
    <x v="1"/>
    <m/>
    <x v="1"/>
    <m/>
    <s v="Marcelino Nicanor Lipa Hancco"/>
    <m/>
    <s v="SI"/>
    <m/>
    <m/>
    <x v="3"/>
    <m/>
    <m/>
    <x v="17"/>
    <s v="VIATICOS  LOCADORES DE SERVICIOS"/>
    <m/>
    <m/>
    <m/>
    <m/>
    <m/>
    <m/>
    <m/>
    <n v="1260"/>
    <n v="1260"/>
    <n v="1260"/>
    <m/>
    <m/>
    <x v="114"/>
    <m/>
    <m/>
    <m/>
    <n v="3780"/>
    <m/>
    <s v=""/>
    <m/>
    <m/>
    <s v="x"/>
    <n v="1300"/>
  </r>
  <r>
    <x v="1180"/>
    <s v="1300"/>
    <s v="Órgano de Control Institucional"/>
    <n v="0"/>
    <m/>
    <s v="5510"/>
    <m/>
    <m/>
    <m/>
    <x v="353"/>
    <m/>
    <s v="Muy Alta"/>
    <s v="Comisión de Servicios a Nivel Nacional "/>
    <s v="NO"/>
    <x v="2"/>
    <m/>
    <m/>
    <m/>
    <s v="SI"/>
    <x v="1"/>
    <m/>
    <x v="1"/>
    <m/>
    <s v="Marcelino Nicanor Lipa Hancco"/>
    <m/>
    <s v="SI"/>
    <m/>
    <m/>
    <x v="3"/>
    <m/>
    <m/>
    <x v="8"/>
    <s v="VIÁTICOS REPUBLICA"/>
    <m/>
    <m/>
    <n v="960"/>
    <n v="960"/>
    <n v="960"/>
    <m/>
    <m/>
    <m/>
    <m/>
    <m/>
    <m/>
    <m/>
    <x v="845"/>
    <m/>
    <m/>
    <m/>
    <n v="2880"/>
    <m/>
    <s v=""/>
    <m/>
    <m/>
    <s v="x"/>
    <n v="1300"/>
  </r>
  <r>
    <x v="1181"/>
    <s v="1300"/>
    <s v="Órgano de Control Institucional"/>
    <n v="0"/>
    <m/>
    <s v="5510"/>
    <m/>
    <m/>
    <m/>
    <x v="850"/>
    <m/>
    <s v="Muy Alta"/>
    <s v="VIATICOS REPUBLICA"/>
    <s v="NO"/>
    <x v="2"/>
    <m/>
    <m/>
    <m/>
    <s v="SI"/>
    <x v="1"/>
    <m/>
    <x v="1"/>
    <m/>
    <s v="Marcelino Nicanor Lipa Hancco"/>
    <m/>
    <s v="SI"/>
    <m/>
    <m/>
    <x v="3"/>
    <m/>
    <m/>
    <x v="8"/>
    <s v="VIÁTICOS REPUBLICA"/>
    <m/>
    <m/>
    <m/>
    <m/>
    <m/>
    <m/>
    <m/>
    <n v="960"/>
    <n v="960"/>
    <n v="960"/>
    <m/>
    <m/>
    <x v="845"/>
    <m/>
    <m/>
    <m/>
    <n v="2880"/>
    <m/>
    <s v=""/>
    <m/>
    <m/>
    <s v="x"/>
    <n v="1300"/>
  </r>
  <r>
    <x v="1182"/>
    <s v="1120"/>
    <s v="Órgano de Control Institucional"/>
    <s v="Auditorías Especiales"/>
    <m/>
    <s v="5510"/>
    <m/>
    <m/>
    <m/>
    <x v="14"/>
    <s v="servicios"/>
    <s v="Muy Alta"/>
    <s v="Comisión de Servicios a Nivel Nacional"/>
    <s v="NO"/>
    <x v="2"/>
    <m/>
    <m/>
    <m/>
    <s v="SI"/>
    <x v="1"/>
    <m/>
    <x v="1"/>
    <m/>
    <s v="Marcelino Nicanor Lipa Hancco"/>
    <m/>
    <s v="SI"/>
    <m/>
    <m/>
    <x v="3"/>
    <m/>
    <m/>
    <x v="16"/>
    <s v="PASAJES LOCADORES DE SERVICIO"/>
    <m/>
    <m/>
    <m/>
    <m/>
    <m/>
    <m/>
    <m/>
    <n v="880"/>
    <n v="880"/>
    <n v="880"/>
    <m/>
    <m/>
    <x v="25"/>
    <m/>
    <m/>
    <m/>
    <n v="2640"/>
    <m/>
    <s v=""/>
    <m/>
    <m/>
    <s v="x"/>
    <n v="1300"/>
  </r>
  <r>
    <x v="1183"/>
    <s v="1120"/>
    <s v="Órgano de Control Institucional"/>
    <s v="Auditorías Especiales"/>
    <m/>
    <s v="5510"/>
    <m/>
    <m/>
    <m/>
    <x v="14"/>
    <s v="servicios"/>
    <s v="Muy Alta"/>
    <s v="Comisión de Servicios a Nivel Nacional"/>
    <s v="NO"/>
    <x v="2"/>
    <m/>
    <m/>
    <m/>
    <s v="SI"/>
    <x v="1"/>
    <m/>
    <x v="1"/>
    <m/>
    <s v="Marcelino Nicanor Lipa Hancco"/>
    <m/>
    <s v="SI"/>
    <m/>
    <m/>
    <x v="3"/>
    <m/>
    <m/>
    <x v="16"/>
    <s v="PASAJES LOCADORES DE SERVICIO"/>
    <m/>
    <n v="880"/>
    <n v="880"/>
    <n v="880"/>
    <m/>
    <m/>
    <m/>
    <m/>
    <m/>
    <m/>
    <m/>
    <m/>
    <x v="25"/>
    <m/>
    <m/>
    <m/>
    <n v="2640"/>
    <m/>
    <s v=""/>
    <m/>
    <m/>
    <s v="x"/>
    <n v="1300"/>
  </r>
  <r>
    <x v="1184"/>
    <s v="1300"/>
    <s v="Órgano de Control Institucional"/>
    <n v="0"/>
    <m/>
    <s v="5510"/>
    <m/>
    <m/>
    <m/>
    <x v="376"/>
    <m/>
    <s v="Muy Alta"/>
    <s v="Comisión de Servicio a Nivel Nacional         "/>
    <s v="NO"/>
    <x v="2"/>
    <m/>
    <m/>
    <m/>
    <s v="SI"/>
    <x v="1"/>
    <m/>
    <x v="1"/>
    <m/>
    <s v="Marcelino Nicanor Lipa Hancco"/>
    <m/>
    <s v="SI"/>
    <m/>
    <m/>
    <x v="3"/>
    <m/>
    <m/>
    <x v="7"/>
    <s v="PASAJES REPUBLICA "/>
    <m/>
    <m/>
    <m/>
    <m/>
    <m/>
    <m/>
    <n v="400"/>
    <n v="400"/>
    <n v="400"/>
    <n v="400"/>
    <n v="400"/>
    <n v="400"/>
    <x v="646"/>
    <m/>
    <m/>
    <m/>
    <n v="2400"/>
    <m/>
    <s v=""/>
    <m/>
    <m/>
    <s v="x"/>
    <n v="1300"/>
  </r>
  <r>
    <x v="1185"/>
    <s v="1300"/>
    <s v="Órgano de Control Institucional"/>
    <n v="0"/>
    <m/>
    <s v="5510"/>
    <m/>
    <m/>
    <m/>
    <x v="376"/>
    <m/>
    <s v="Muy Alta"/>
    <s v="Comisión de Servicio a Nivel Nacional         "/>
    <s v="NO"/>
    <x v="2"/>
    <m/>
    <m/>
    <m/>
    <s v="SI"/>
    <x v="1"/>
    <m/>
    <x v="1"/>
    <m/>
    <s v="Marcelino Nicanor Lipa Hancco"/>
    <m/>
    <s v="SI"/>
    <m/>
    <m/>
    <x v="3"/>
    <m/>
    <m/>
    <x v="7"/>
    <s v="PASAJES REPUBLICA "/>
    <m/>
    <n v="400"/>
    <n v="400"/>
    <n v="400"/>
    <n v="400"/>
    <n v="400"/>
    <m/>
    <m/>
    <m/>
    <m/>
    <m/>
    <m/>
    <x v="372"/>
    <m/>
    <m/>
    <m/>
    <n v="2000"/>
    <m/>
    <s v=""/>
    <m/>
    <m/>
    <s v="x"/>
    <n v="1300"/>
  </r>
  <r>
    <x v="1186"/>
    <s v="1120"/>
    <s v="Órgano de Control Institucional"/>
    <s v="Auditorías Especiales"/>
    <m/>
    <s v="5510"/>
    <m/>
    <m/>
    <m/>
    <x v="376"/>
    <s v="servicios"/>
    <s v="Muy Alta"/>
    <s v="Comisión de Servicio a Nivel Nacional         "/>
    <s v="NO"/>
    <x v="2"/>
    <m/>
    <m/>
    <m/>
    <s v="SI"/>
    <x v="1"/>
    <m/>
    <x v="1"/>
    <m/>
    <s v="Marcelino Nicanor Lipa Hancco"/>
    <m/>
    <s v="SI"/>
    <m/>
    <m/>
    <x v="3"/>
    <m/>
    <m/>
    <x v="9"/>
    <s v="MOVILIDAD SERVICIO LOCAL"/>
    <m/>
    <m/>
    <m/>
    <m/>
    <m/>
    <m/>
    <m/>
    <n v="360"/>
    <n v="360"/>
    <n v="360"/>
    <m/>
    <m/>
    <x v="475"/>
    <m/>
    <m/>
    <m/>
    <n v="1080"/>
    <m/>
    <s v=""/>
    <m/>
    <m/>
    <s v="x"/>
    <n v="1300"/>
  </r>
  <r>
    <x v="1187"/>
    <s v="1120"/>
    <s v="Órgano de Control Institucional"/>
    <s v="Auditorías Especiales"/>
    <m/>
    <s v="5510"/>
    <m/>
    <m/>
    <m/>
    <x v="14"/>
    <s v="servicios"/>
    <s v="Muy Alta"/>
    <s v="Comisión de Servicios a Nivel Nacional"/>
    <s v="NO"/>
    <x v="2"/>
    <m/>
    <m/>
    <m/>
    <s v="SI"/>
    <x v="1"/>
    <m/>
    <x v="1"/>
    <m/>
    <s v="Marcelino Nicanor Lipa Hancco"/>
    <m/>
    <s v="SI"/>
    <m/>
    <m/>
    <x v="3"/>
    <m/>
    <m/>
    <x v="9"/>
    <s v="MOVILIDAD SERVICIO LOCAL"/>
    <m/>
    <n v="360"/>
    <n v="360"/>
    <n v="360"/>
    <m/>
    <m/>
    <m/>
    <m/>
    <m/>
    <m/>
    <m/>
    <m/>
    <x v="475"/>
    <m/>
    <m/>
    <m/>
    <n v="1080"/>
    <m/>
    <s v=""/>
    <m/>
    <m/>
    <s v="x"/>
    <n v="1300"/>
  </r>
  <r>
    <x v="1188"/>
    <s v="1120"/>
    <s v="Órgano de Control Institucional"/>
    <s v="Auditorías Especiales"/>
    <m/>
    <s v="5510"/>
    <m/>
    <m/>
    <m/>
    <x v="14"/>
    <s v="servicios"/>
    <s v="Muy Alta"/>
    <s v="Comisión de Servicios a Nivel Nacional"/>
    <s v="NO"/>
    <x v="2"/>
    <m/>
    <m/>
    <m/>
    <s v="SI"/>
    <x v="1"/>
    <m/>
    <x v="1"/>
    <m/>
    <s v="Marcelino Nicanor Lipa Hancco"/>
    <m/>
    <s v="SI"/>
    <m/>
    <m/>
    <x v="3"/>
    <m/>
    <m/>
    <x v="105"/>
    <s v="MOVILIDAD LOCADORES AEROPUERTO-TERRAPUERTO"/>
    <m/>
    <m/>
    <m/>
    <m/>
    <m/>
    <m/>
    <m/>
    <n v="120"/>
    <n v="120"/>
    <n v="120"/>
    <m/>
    <m/>
    <x v="410"/>
    <m/>
    <m/>
    <m/>
    <n v="360"/>
    <m/>
    <s v=""/>
    <m/>
    <m/>
    <s v="x"/>
    <n v="1300"/>
  </r>
  <r>
    <x v="1189"/>
    <s v="1120"/>
    <s v="Órgano de Control Institucional"/>
    <s v="Auditorías Especiales"/>
    <m/>
    <s v="5510"/>
    <m/>
    <m/>
    <m/>
    <x v="14"/>
    <s v="servicios"/>
    <s v="Muy Alta"/>
    <s v="Comisión de Servicios a Nivel Nacional"/>
    <s v="NO"/>
    <x v="2"/>
    <m/>
    <m/>
    <m/>
    <s v="SI"/>
    <x v="1"/>
    <m/>
    <x v="1"/>
    <m/>
    <s v="Marcelino Nicanor Lipa Hancco"/>
    <m/>
    <s v="SI"/>
    <m/>
    <m/>
    <x v="3"/>
    <m/>
    <m/>
    <x v="105"/>
    <s v="MOVILIDAD LOCADORES AEROPUERTO-TERRAPUERTO"/>
    <m/>
    <n v="120"/>
    <n v="120"/>
    <n v="120"/>
    <m/>
    <m/>
    <m/>
    <m/>
    <m/>
    <m/>
    <m/>
    <m/>
    <x v="410"/>
    <m/>
    <m/>
    <m/>
    <n v="360"/>
    <m/>
    <s v=""/>
    <m/>
    <m/>
    <s v="x"/>
    <n v="1300"/>
  </r>
  <r>
    <x v="1190"/>
    <s v="1300"/>
    <s v="Órgano de Control Institucional"/>
    <n v="0"/>
    <m/>
    <s v="5510"/>
    <m/>
    <m/>
    <m/>
    <x v="365"/>
    <s v="servicios"/>
    <s v="Muy Alta"/>
    <s v="MOVILIDAD SERVICIO LOCAL"/>
    <s v="NO"/>
    <x v="2"/>
    <m/>
    <m/>
    <m/>
    <s v="SI"/>
    <x v="1"/>
    <m/>
    <x v="1"/>
    <m/>
    <s v="Marcelino Nicanor Lipa Hancco"/>
    <m/>
    <s v="SI"/>
    <m/>
    <m/>
    <x v="3"/>
    <m/>
    <m/>
    <x v="9"/>
    <s v="MOVILIDAD SERVICIO LOCAL"/>
    <m/>
    <m/>
    <m/>
    <m/>
    <m/>
    <m/>
    <m/>
    <n v="120"/>
    <n v="120"/>
    <n v="120"/>
    <m/>
    <m/>
    <x v="410"/>
    <m/>
    <m/>
    <m/>
    <n v="360"/>
    <m/>
    <s v=""/>
    <m/>
    <m/>
    <s v="x"/>
    <n v="1300"/>
  </r>
  <r>
    <x v="1191"/>
    <s v="1300"/>
    <s v="Órgano de Control Institucional"/>
    <n v="0"/>
    <m/>
    <s v="5510"/>
    <m/>
    <m/>
    <m/>
    <x v="14"/>
    <s v="servicios"/>
    <s v="Muy Alta"/>
    <s v="Comisión de Servicios a Nivel Nacional"/>
    <s v="NO"/>
    <x v="2"/>
    <m/>
    <m/>
    <m/>
    <s v="SI"/>
    <x v="1"/>
    <m/>
    <x v="1"/>
    <m/>
    <s v="Marcelino Nicanor Lipa Hancco"/>
    <m/>
    <s v="SI"/>
    <m/>
    <m/>
    <x v="3"/>
    <m/>
    <m/>
    <x v="9"/>
    <s v="MOVILIDAD SERVICIO LOCAL"/>
    <m/>
    <n v="120"/>
    <n v="120"/>
    <n v="120"/>
    <m/>
    <m/>
    <m/>
    <m/>
    <m/>
    <m/>
    <m/>
    <m/>
    <x v="410"/>
    <m/>
    <m/>
    <m/>
    <n v="360"/>
    <m/>
    <s v=""/>
    <m/>
    <m/>
    <s v="x"/>
    <n v="1300"/>
  </r>
  <r>
    <x v="1192"/>
    <s v="GASTOS FINANCIEROS"/>
    <m/>
    <m/>
    <m/>
    <m/>
    <m/>
    <m/>
    <m/>
    <x v="854"/>
    <m/>
    <m/>
    <s v=""/>
    <m/>
    <x v="1"/>
    <m/>
    <m/>
    <m/>
    <m/>
    <x v="1"/>
    <m/>
    <x v="1"/>
    <m/>
    <m/>
    <m/>
    <s v="SI"/>
    <m/>
    <m/>
    <x v="3"/>
    <m/>
    <m/>
    <x v="180"/>
    <s v="GASTOS FINANCIEROS"/>
    <n v="16168225"/>
    <n v="14504095"/>
    <n v="16027718"/>
    <n v="15696061"/>
    <n v="16345041"/>
    <n v="15986813"/>
    <n v="16607662"/>
    <n v="15012004"/>
    <n v="14586997"/>
    <n v="15159056"/>
    <n v="14393147"/>
    <n v="14982893"/>
    <x v="846"/>
    <m/>
    <m/>
    <m/>
    <n v="185469712"/>
    <m/>
    <m/>
    <m/>
    <m/>
    <s v="*"/>
    <m/>
  </r>
  <r>
    <x v="1193"/>
    <s v="GASTOS FINANCIEROS"/>
    <m/>
    <m/>
    <m/>
    <m/>
    <m/>
    <m/>
    <m/>
    <x v="854"/>
    <m/>
    <m/>
    <s v=""/>
    <m/>
    <x v="1"/>
    <m/>
    <m/>
    <m/>
    <m/>
    <x v="1"/>
    <m/>
    <x v="1"/>
    <m/>
    <m/>
    <m/>
    <s v="SI"/>
    <m/>
    <m/>
    <x v="3"/>
    <m/>
    <m/>
    <x v="181"/>
    <s v=""/>
    <n v="1666667"/>
    <n v="1666667"/>
    <n v="1666667"/>
    <n v="1666667"/>
    <n v="1666667"/>
    <n v="1666667"/>
    <n v="1666667"/>
    <n v="1666667"/>
    <n v="1666667"/>
    <n v="1666667"/>
    <n v="1666667"/>
    <n v="1666667"/>
    <x v="847"/>
    <m/>
    <m/>
    <m/>
    <n v="20000004"/>
    <m/>
    <m/>
    <m/>
    <m/>
    <s v="*"/>
    <m/>
  </r>
  <r>
    <x v="1194"/>
    <s v="OTROS GASTOS"/>
    <m/>
    <m/>
    <m/>
    <m/>
    <m/>
    <m/>
    <m/>
    <x v="854"/>
    <m/>
    <m/>
    <s v=""/>
    <m/>
    <x v="1"/>
    <m/>
    <m/>
    <m/>
    <m/>
    <x v="1"/>
    <m/>
    <x v="1"/>
    <m/>
    <m/>
    <m/>
    <s v="SI"/>
    <m/>
    <m/>
    <x v="3"/>
    <m/>
    <m/>
    <x v="182"/>
    <s v="OTROS GASTOS"/>
    <n v="1918996"/>
    <n v="1919179"/>
    <n v="1919364"/>
    <n v="1919545"/>
    <n v="1919731"/>
    <n v="1919918"/>
    <n v="1920101"/>
    <n v="1920290"/>
    <n v="1920477"/>
    <n v="1920662"/>
    <n v="1920853"/>
    <n v="1921043"/>
    <x v="848"/>
    <m/>
    <m/>
    <m/>
    <n v="23040159"/>
    <m/>
    <m/>
    <m/>
    <m/>
    <s v="*"/>
    <m/>
  </r>
  <r>
    <x v="1195"/>
    <s v="SSFF"/>
    <m/>
    <m/>
    <m/>
    <m/>
    <m/>
    <m/>
    <m/>
    <x v="855"/>
    <m/>
    <m/>
    <s v="Transporte agencias foraneo bn"/>
    <s v="SI"/>
    <x v="1"/>
    <m/>
    <m/>
    <m/>
    <m/>
    <x v="1"/>
    <m/>
    <x v="1"/>
    <m/>
    <m/>
    <m/>
    <s v="SI"/>
    <m/>
    <m/>
    <x v="3"/>
    <m/>
    <m/>
    <x v="183"/>
    <s v="TRANSPORTE AGENCIAS FORANEO BN"/>
    <n v="4223887"/>
    <n v="6062083"/>
    <n v="3872658"/>
    <n v="3366329"/>
    <n v="7314715"/>
    <n v="2601664"/>
    <n v="3148027"/>
    <n v="6728238"/>
    <n v="9349595"/>
    <n v="5851157"/>
    <n v="6139510"/>
    <n v="12023691"/>
    <x v="849"/>
    <m/>
    <m/>
    <m/>
    <n v="70681554"/>
    <m/>
    <m/>
    <m/>
    <m/>
    <s v="*"/>
    <m/>
  </r>
  <r>
    <x v="1196"/>
    <s v="SSFF"/>
    <m/>
    <m/>
    <m/>
    <m/>
    <m/>
    <m/>
    <m/>
    <x v="856"/>
    <m/>
    <m/>
    <s v="Comis.p/serv./pos-agte.multired"/>
    <s v="SI"/>
    <x v="1"/>
    <m/>
    <m/>
    <m/>
    <m/>
    <x v="1"/>
    <m/>
    <x v="1"/>
    <m/>
    <m/>
    <m/>
    <s v="SI"/>
    <m/>
    <m/>
    <x v="3"/>
    <m/>
    <m/>
    <x v="184"/>
    <s v="COMISIONES POR SERVICIOS /POS-AGTE.MULTIRED"/>
    <n v="3402992"/>
    <n v="3418150"/>
    <n v="3433309"/>
    <n v="3448468"/>
    <n v="3463627"/>
    <n v="3478786"/>
    <n v="3610960"/>
    <n v="3743134"/>
    <n v="3875309"/>
    <n v="4007483"/>
    <n v="4139657"/>
    <n v="4271832"/>
    <x v="850"/>
    <m/>
    <m/>
    <m/>
    <n v="44293707"/>
    <m/>
    <m/>
    <m/>
    <m/>
    <s v="*"/>
    <m/>
  </r>
  <r>
    <x v="1197"/>
    <s v="SSFF"/>
    <m/>
    <m/>
    <m/>
    <m/>
    <m/>
    <m/>
    <m/>
    <x v="857"/>
    <m/>
    <m/>
    <s v="Comisiones Nueva  Tarjeta Multired"/>
    <s v="SI"/>
    <x v="1"/>
    <m/>
    <m/>
    <m/>
    <m/>
    <x v="1"/>
    <m/>
    <x v="1"/>
    <m/>
    <m/>
    <m/>
    <s v="SI"/>
    <m/>
    <m/>
    <x v="3"/>
    <m/>
    <m/>
    <x v="185"/>
    <s v="COMISIONES NUEVA TARJETA MULTIRED"/>
    <n v="1334257"/>
    <n v="2857477"/>
    <n v="3064733"/>
    <n v="3009112"/>
    <n v="3430196"/>
    <n v="3245583"/>
    <n v="2466435"/>
    <n v="2883433"/>
    <n v="3127258"/>
    <n v="3071917"/>
    <n v="3511852"/>
    <n v="4070782"/>
    <x v="851"/>
    <m/>
    <m/>
    <m/>
    <n v="36073035"/>
    <m/>
    <m/>
    <m/>
    <m/>
    <s v="*"/>
    <m/>
  </r>
  <r>
    <x v="1198"/>
    <s v="SSFF"/>
    <m/>
    <m/>
    <m/>
    <m/>
    <m/>
    <m/>
    <m/>
    <x v="858"/>
    <m/>
    <m/>
    <s v="Comis.p/serv./pos-agte.multired (+ de 3 mil POS o 5 millones transac.)"/>
    <s v="SI"/>
    <x v="1"/>
    <m/>
    <m/>
    <m/>
    <m/>
    <x v="1"/>
    <m/>
    <x v="1"/>
    <m/>
    <m/>
    <m/>
    <s v="SI"/>
    <m/>
    <m/>
    <x v="3"/>
    <m/>
    <m/>
    <x v="186"/>
    <s v="COMISIONES POR SERVICIO POS-AGTE.MULTIRED-&gt; 3MIL POS"/>
    <n v="2343529"/>
    <n v="2275581"/>
    <n v="2208565"/>
    <n v="2298567"/>
    <n v="2231552"/>
    <n v="2163604"/>
    <n v="2295313"/>
    <n v="2461190"/>
    <n v="2505149"/>
    <n v="2548176"/>
    <n v="2592135"/>
    <n v="2635161"/>
    <x v="852"/>
    <m/>
    <m/>
    <m/>
    <n v="28558522"/>
    <m/>
    <m/>
    <m/>
    <m/>
    <s v="*"/>
    <m/>
  </r>
  <r>
    <x v="1199"/>
    <s v="SSFF"/>
    <m/>
    <m/>
    <m/>
    <m/>
    <m/>
    <m/>
    <m/>
    <x v="859"/>
    <m/>
    <m/>
    <s v="serv.bca. celular-america movil peru sac-claro"/>
    <s v="SI"/>
    <x v="1"/>
    <m/>
    <m/>
    <m/>
    <m/>
    <x v="1"/>
    <m/>
    <x v="1"/>
    <m/>
    <m/>
    <m/>
    <s v="SI"/>
    <m/>
    <m/>
    <x v="3"/>
    <m/>
    <m/>
    <x v="187"/>
    <s v="SERVICIO DE BANCA CELULAR-AMERICA MOVIL PERU SAC-CLARO"/>
    <n v="1882464"/>
    <n v="1521355"/>
    <n v="1768000"/>
    <n v="1718866"/>
    <n v="1809716"/>
    <n v="1730650"/>
    <n v="1882138"/>
    <n v="1746641"/>
    <n v="1747292"/>
    <n v="1888667"/>
    <n v="1819542"/>
    <n v="2489738"/>
    <x v="853"/>
    <m/>
    <m/>
    <m/>
    <n v="22005069"/>
    <m/>
    <m/>
    <m/>
    <m/>
    <s v="*"/>
    <m/>
  </r>
  <r>
    <x v="1200"/>
    <s v="SSFF"/>
    <m/>
    <m/>
    <m/>
    <m/>
    <m/>
    <m/>
    <m/>
    <x v="860"/>
    <m/>
    <m/>
    <s v="Transporte agencias local bn"/>
    <s v="SI"/>
    <x v="1"/>
    <m/>
    <m/>
    <m/>
    <m/>
    <x v="1"/>
    <m/>
    <x v="1"/>
    <m/>
    <m/>
    <m/>
    <s v="SI"/>
    <m/>
    <m/>
    <x v="3"/>
    <m/>
    <m/>
    <x v="188"/>
    <s v="TRANSPORTE AGENCIAS LOCAL BN"/>
    <n v="1599591"/>
    <n v="1742954"/>
    <n v="1904848"/>
    <n v="3394772"/>
    <n v="-73882"/>
    <n v="1489800"/>
    <n v="1872550"/>
    <n v="1689219"/>
    <n v="548020"/>
    <n v="1884221"/>
    <n v="1804194"/>
    <n v="3493222"/>
    <x v="854"/>
    <m/>
    <m/>
    <m/>
    <n v="21349509"/>
    <m/>
    <m/>
    <m/>
    <m/>
    <s v="*"/>
    <m/>
  </r>
  <r>
    <x v="1201"/>
    <s v="SSFF"/>
    <m/>
    <m/>
    <m/>
    <m/>
    <m/>
    <m/>
    <m/>
    <x v="861"/>
    <m/>
    <m/>
    <s v="serv.bca. celular- movistar"/>
    <s v="SI"/>
    <x v="1"/>
    <m/>
    <m/>
    <m/>
    <m/>
    <x v="1"/>
    <m/>
    <x v="1"/>
    <m/>
    <m/>
    <m/>
    <s v="SI"/>
    <m/>
    <m/>
    <x v="3"/>
    <m/>
    <m/>
    <x v="189"/>
    <s v="SERVICIO DE BANCA CELULAR- MOVISTAR"/>
    <n v="1664634"/>
    <n v="1345784"/>
    <n v="1563761"/>
    <n v="1520400"/>
    <n v="1600566"/>
    <n v="1530689"/>
    <n v="1664564"/>
    <n v="1545022"/>
    <n v="1545669"/>
    <n v="1670469"/>
    <n v="1609502"/>
    <n v="2201018"/>
    <x v="855"/>
    <m/>
    <m/>
    <m/>
    <n v="19462078"/>
    <m/>
    <m/>
    <m/>
    <m/>
    <s v="*"/>
    <m/>
  </r>
  <r>
    <x v="1202"/>
    <s v="SSFF"/>
    <m/>
    <m/>
    <m/>
    <m/>
    <m/>
    <m/>
    <m/>
    <x v="862"/>
    <m/>
    <m/>
    <s v="Abastecim.cajero multired foraneo"/>
    <s v="SI"/>
    <x v="1"/>
    <m/>
    <m/>
    <m/>
    <m/>
    <x v="1"/>
    <m/>
    <x v="1"/>
    <m/>
    <m/>
    <m/>
    <s v="SI"/>
    <m/>
    <m/>
    <x v="3"/>
    <m/>
    <m/>
    <x v="190"/>
    <s v="ABASTECIMIENTO CAJERO MULTIRED FORANEO"/>
    <n v="1610563"/>
    <n v="544001"/>
    <n v="1204417"/>
    <n v="1119660"/>
    <n v="1850179"/>
    <n v="1136122"/>
    <n v="927350"/>
    <n v="1322942"/>
    <n v="292688"/>
    <n v="774000"/>
    <n v="2074578"/>
    <n v="4633613"/>
    <x v="856"/>
    <m/>
    <m/>
    <m/>
    <n v="17490113"/>
    <m/>
    <m/>
    <m/>
    <m/>
    <s v="*"/>
    <m/>
  </r>
  <r>
    <x v="1203"/>
    <s v="SSFF"/>
    <m/>
    <m/>
    <m/>
    <m/>
    <m/>
    <m/>
    <m/>
    <x v="863"/>
    <m/>
    <m/>
    <s v="Procesam.de efectivo bovedas bn"/>
    <s v="SI"/>
    <x v="1"/>
    <m/>
    <m/>
    <m/>
    <m/>
    <x v="1"/>
    <m/>
    <x v="1"/>
    <m/>
    <m/>
    <m/>
    <s v="SI"/>
    <m/>
    <m/>
    <x v="3"/>
    <m/>
    <m/>
    <x v="191"/>
    <s v="PROCESAMIENTO DE EFECTIVO BOVEDAS BN"/>
    <n v="565013"/>
    <n v="1379010"/>
    <n v="799184"/>
    <n v="0"/>
    <n v="1849977"/>
    <n v="926952"/>
    <n v="134724"/>
    <n v="1468081"/>
    <n v="707356"/>
    <n v="1119518"/>
    <n v="1703118"/>
    <n v="2404515"/>
    <x v="857"/>
    <m/>
    <m/>
    <m/>
    <n v="13057448"/>
    <m/>
    <m/>
    <m/>
    <m/>
    <s v="*"/>
    <m/>
  </r>
  <r>
    <x v="1204"/>
    <s v="SSFF"/>
    <m/>
    <m/>
    <m/>
    <m/>
    <m/>
    <m/>
    <m/>
    <x v="864"/>
    <m/>
    <m/>
    <s v="Tarjeta global debito visa-diferido"/>
    <s v="SI"/>
    <x v="1"/>
    <m/>
    <m/>
    <m/>
    <m/>
    <x v="1"/>
    <m/>
    <x v="1"/>
    <m/>
    <m/>
    <m/>
    <s v="SI"/>
    <m/>
    <m/>
    <x v="3"/>
    <m/>
    <m/>
    <x v="192"/>
    <s v="TARJETA GLOBAL DEBITO VISA-DIFERIDO"/>
    <n v="962430"/>
    <n v="981331"/>
    <n v="1009160"/>
    <n v="1034720"/>
    <n v="1038684"/>
    <n v="1016476"/>
    <n v="1017995"/>
    <n v="1013360"/>
    <n v="1006617"/>
    <n v="1004524"/>
    <n v="1003655"/>
    <n v="1004884"/>
    <x v="858"/>
    <m/>
    <m/>
    <m/>
    <n v="12093836"/>
    <m/>
    <m/>
    <m/>
    <m/>
    <s v="*"/>
    <m/>
  </r>
  <r>
    <x v="1205"/>
    <s v="SSFF"/>
    <m/>
    <m/>
    <m/>
    <m/>
    <m/>
    <m/>
    <m/>
    <x v="865"/>
    <m/>
    <m/>
    <s v="Alquiler Bóveda"/>
    <s v="SI"/>
    <x v="1"/>
    <m/>
    <m/>
    <m/>
    <m/>
    <x v="1"/>
    <m/>
    <x v="1"/>
    <m/>
    <m/>
    <m/>
    <s v="SI"/>
    <m/>
    <m/>
    <x v="3"/>
    <m/>
    <m/>
    <x v="193"/>
    <s v="ALQUILER BOVEDAS"/>
    <n v="641963"/>
    <n v="812588"/>
    <n v="1027365"/>
    <n v="678197"/>
    <n v="1598705"/>
    <n v="665714"/>
    <n v="834614"/>
    <n v="1118720"/>
    <n v="925795"/>
    <n v="990514"/>
    <n v="1004580"/>
    <n v="1735971"/>
    <x v="859"/>
    <m/>
    <m/>
    <m/>
    <n v="12034726"/>
    <m/>
    <m/>
    <m/>
    <m/>
    <s v="*"/>
    <m/>
  </r>
  <r>
    <x v="1206"/>
    <s v="SSFF"/>
    <m/>
    <m/>
    <m/>
    <m/>
    <m/>
    <m/>
    <m/>
    <x v="866"/>
    <m/>
    <m/>
    <s v="Comisiones Tarjeta Mastercard"/>
    <s v="SI"/>
    <x v="1"/>
    <m/>
    <m/>
    <m/>
    <m/>
    <x v="1"/>
    <m/>
    <x v="1"/>
    <m/>
    <m/>
    <m/>
    <s v="SI"/>
    <m/>
    <m/>
    <x v="3"/>
    <m/>
    <m/>
    <x v="194"/>
    <s v="COMISIONES TARJETA MASTERCARD "/>
    <n v="155925"/>
    <n v="2162427"/>
    <n v="345699"/>
    <n v="1120305"/>
    <n v="366082"/>
    <n v="440100"/>
    <n v="843394"/>
    <n v="690017"/>
    <n v="689090"/>
    <n v="840634"/>
    <n v="689626"/>
    <n v="836644"/>
    <x v="860"/>
    <m/>
    <m/>
    <m/>
    <n v="9179943"/>
    <m/>
    <m/>
    <m/>
    <m/>
    <s v="*"/>
    <m/>
  </r>
  <r>
    <x v="1207"/>
    <s v="SSFF"/>
    <m/>
    <m/>
    <m/>
    <m/>
    <m/>
    <m/>
    <m/>
    <x v="867"/>
    <m/>
    <m/>
    <s v="Abastecim.cajero multired local"/>
    <s v="SI"/>
    <x v="1"/>
    <m/>
    <m/>
    <m/>
    <m/>
    <x v="1"/>
    <m/>
    <x v="1"/>
    <m/>
    <m/>
    <m/>
    <s v="SI"/>
    <m/>
    <m/>
    <x v="3"/>
    <m/>
    <m/>
    <x v="195"/>
    <s v="ABASTECIMIENTO CAJERO MULTIRED LOCAL"/>
    <n v="400446"/>
    <n v="797211"/>
    <n v="663287"/>
    <n v="1447401"/>
    <n v="22150"/>
    <n v="763053"/>
    <n v="155487"/>
    <n v="693477"/>
    <n v="-1495"/>
    <n v="615833"/>
    <n v="827864"/>
    <n v="2627225"/>
    <x v="861"/>
    <m/>
    <m/>
    <m/>
    <n v="9011939"/>
    <m/>
    <m/>
    <m/>
    <m/>
    <s v="*"/>
    <m/>
  </r>
  <r>
    <x v="1208"/>
    <s v="SSFF"/>
    <m/>
    <m/>
    <m/>
    <m/>
    <m/>
    <m/>
    <m/>
    <x v="868"/>
    <m/>
    <m/>
    <s v="Servicio pago - Domicilio onp"/>
    <s v="SI"/>
    <x v="1"/>
    <m/>
    <m/>
    <m/>
    <m/>
    <x v="1"/>
    <m/>
    <x v="1"/>
    <m/>
    <m/>
    <m/>
    <s v="SI"/>
    <m/>
    <m/>
    <x v="3"/>
    <m/>
    <m/>
    <x v="196"/>
    <s v="SERVICIO PAGO -DOMICILIO ONP"/>
    <n v="592848"/>
    <n v="592975"/>
    <n v="592695"/>
    <n v="592652"/>
    <n v="592697"/>
    <n v="592762"/>
    <n v="592772"/>
    <n v="592759"/>
    <n v="592723"/>
    <n v="592727"/>
    <n v="592740"/>
    <n v="592747"/>
    <x v="862"/>
    <m/>
    <m/>
    <m/>
    <n v="7113097"/>
    <m/>
    <m/>
    <m/>
    <m/>
    <s v="*"/>
    <m/>
  </r>
  <r>
    <x v="1209"/>
    <s v="SSFF"/>
    <m/>
    <m/>
    <m/>
    <m/>
    <m/>
    <m/>
    <m/>
    <x v="869"/>
    <m/>
    <m/>
    <s v="serv.bca.celular- bitel"/>
    <s v="SI"/>
    <x v="1"/>
    <m/>
    <m/>
    <m/>
    <m/>
    <x v="1"/>
    <m/>
    <x v="1"/>
    <m/>
    <m/>
    <m/>
    <s v="SI"/>
    <m/>
    <m/>
    <x v="3"/>
    <m/>
    <m/>
    <x v="197"/>
    <s v="SERVICIO DE BANCA CELULAR - BITEL"/>
    <n v="478889"/>
    <n v="385057"/>
    <n v="448329"/>
    <n v="435466"/>
    <n v="459292"/>
    <n v="439013"/>
    <n v="477897"/>
    <n v="442280"/>
    <n v="442147"/>
    <n v="479010"/>
    <n v="460765"/>
    <n v="635959"/>
    <x v="863"/>
    <m/>
    <m/>
    <m/>
    <n v="5584104"/>
    <m/>
    <m/>
    <m/>
    <m/>
    <s v="*"/>
    <m/>
  </r>
  <r>
    <x v="1210"/>
    <s v="SSFF"/>
    <m/>
    <m/>
    <m/>
    <m/>
    <m/>
    <m/>
    <m/>
    <x v="870"/>
    <m/>
    <m/>
    <s v="Servicio Agente Multired"/>
    <s v="SI"/>
    <x v="1"/>
    <m/>
    <m/>
    <m/>
    <m/>
    <x v="1"/>
    <m/>
    <x v="1"/>
    <m/>
    <m/>
    <m/>
    <s v="SI"/>
    <m/>
    <m/>
    <x v="3"/>
    <m/>
    <m/>
    <x v="198"/>
    <s v="SERVICIO DE AGENTE MULTIRED"/>
    <n v="95200"/>
    <n v="195600"/>
    <n v="296000"/>
    <n v="396400"/>
    <n v="496800"/>
    <n v="496800"/>
    <n v="496800"/>
    <n v="496800"/>
    <n v="496800"/>
    <n v="496800"/>
    <n v="496800"/>
    <n v="496800"/>
    <x v="864"/>
    <m/>
    <m/>
    <m/>
    <n v="4957600"/>
    <m/>
    <m/>
    <m/>
    <m/>
    <s v="*"/>
    <m/>
  </r>
  <r>
    <x v="1211"/>
    <s v="SSFF"/>
    <m/>
    <m/>
    <m/>
    <m/>
    <m/>
    <m/>
    <m/>
    <x v="871"/>
    <m/>
    <m/>
    <s v="serv.bca.celular- entel ME"/>
    <s v="SI"/>
    <x v="1"/>
    <m/>
    <m/>
    <m/>
    <m/>
    <x v="1"/>
    <m/>
    <x v="1"/>
    <m/>
    <m/>
    <m/>
    <s v="SI"/>
    <m/>
    <m/>
    <x v="3"/>
    <m/>
    <m/>
    <x v="199"/>
    <s v="SERVICIO DE BANCA CELULAR-  ENTEL"/>
    <n v="312522"/>
    <n v="251287"/>
    <n v="292578"/>
    <n v="284184"/>
    <n v="299732"/>
    <n v="286499"/>
    <n v="311874"/>
    <n v="288630"/>
    <n v="288544"/>
    <n v="312601"/>
    <n v="300694"/>
    <n v="415025"/>
    <x v="865"/>
    <m/>
    <m/>
    <m/>
    <n v="3644170"/>
    <m/>
    <m/>
    <m/>
    <m/>
    <s v="*"/>
    <m/>
  </r>
  <r>
    <x v="1212"/>
    <s v="SSFF"/>
    <m/>
    <m/>
    <m/>
    <m/>
    <m/>
    <m/>
    <m/>
    <x v="872"/>
    <m/>
    <m/>
    <s v="Transporte boveda bcrp bn"/>
    <s v="SI"/>
    <x v="1"/>
    <m/>
    <m/>
    <m/>
    <m/>
    <x v="1"/>
    <m/>
    <x v="1"/>
    <m/>
    <m/>
    <m/>
    <s v="SI"/>
    <m/>
    <m/>
    <x v="3"/>
    <m/>
    <m/>
    <x v="200"/>
    <s v="TRANSPORTE BOVEDA BCRP BN"/>
    <n v="141462"/>
    <n v="-84406"/>
    <n v="2680"/>
    <n v="19939"/>
    <n v="30755"/>
    <n v="8176"/>
    <n v="82267"/>
    <n v="284256"/>
    <n v="688721"/>
    <n v="644661"/>
    <n v="609429"/>
    <n v="1124934"/>
    <x v="866"/>
    <m/>
    <m/>
    <m/>
    <n v="3552874"/>
    <m/>
    <m/>
    <m/>
    <m/>
    <s v="*"/>
    <m/>
  </r>
  <r>
    <x v="1213"/>
    <s v="SSFF"/>
    <m/>
    <m/>
    <m/>
    <m/>
    <m/>
    <m/>
    <m/>
    <x v="873"/>
    <m/>
    <m/>
    <s v="Servicio desarrollo de marca"/>
    <s v="SI"/>
    <x v="1"/>
    <m/>
    <m/>
    <m/>
    <m/>
    <x v="1"/>
    <m/>
    <x v="1"/>
    <m/>
    <m/>
    <m/>
    <s v="SI"/>
    <m/>
    <m/>
    <x v="3"/>
    <m/>
    <m/>
    <x v="201"/>
    <s v="SERVICIO DESARROLLO DE MARCA"/>
    <n v="0"/>
    <n v="0"/>
    <n v="0"/>
    <n v="887767"/>
    <n v="0"/>
    <n v="0"/>
    <n v="887767"/>
    <n v="0"/>
    <n v="0"/>
    <n v="887767"/>
    <n v="0"/>
    <n v="887767"/>
    <x v="867"/>
    <m/>
    <m/>
    <m/>
    <n v="3551068"/>
    <m/>
    <m/>
    <m/>
    <m/>
    <s v="*"/>
    <m/>
  </r>
  <r>
    <x v="1214"/>
    <s v="SSFF"/>
    <m/>
    <m/>
    <m/>
    <m/>
    <m/>
    <m/>
    <m/>
    <x v="874"/>
    <m/>
    <m/>
    <s v="Servicio Membresía Visa"/>
    <s v="SI"/>
    <x v="1"/>
    <m/>
    <m/>
    <m/>
    <m/>
    <x v="1"/>
    <m/>
    <x v="1"/>
    <m/>
    <m/>
    <m/>
    <s v="SI"/>
    <m/>
    <m/>
    <x v="3"/>
    <m/>
    <m/>
    <x v="202"/>
    <s v="SERVICIO MEMBRESIA VISA"/>
    <n v="0"/>
    <n v="0"/>
    <n v="0"/>
    <n v="873596"/>
    <n v="0"/>
    <n v="0"/>
    <n v="873596"/>
    <n v="0"/>
    <n v="0"/>
    <n v="873596"/>
    <n v="0"/>
    <n v="873596"/>
    <x v="868"/>
    <m/>
    <m/>
    <m/>
    <n v="3494384"/>
    <m/>
    <m/>
    <m/>
    <m/>
    <s v="*"/>
    <m/>
  </r>
  <r>
    <x v="1215"/>
    <s v="SSFF"/>
    <m/>
    <m/>
    <m/>
    <m/>
    <m/>
    <m/>
    <m/>
    <x v="875"/>
    <m/>
    <m/>
    <s v="Comisión servicios tasas visa"/>
    <s v="SI"/>
    <x v="1"/>
    <m/>
    <m/>
    <m/>
    <m/>
    <x v="1"/>
    <m/>
    <x v="1"/>
    <m/>
    <m/>
    <m/>
    <s v="SI"/>
    <m/>
    <m/>
    <x v="3"/>
    <m/>
    <m/>
    <x v="203"/>
    <s v="COMISION SERVICIOS OPERACIONES VISA"/>
    <n v="238918"/>
    <n v="238918"/>
    <n v="238918"/>
    <n v="241665"/>
    <n v="241665"/>
    <n v="241665"/>
    <n v="241665"/>
    <n v="241955"/>
    <n v="241955"/>
    <n v="241955"/>
    <n v="241955"/>
    <n v="242439"/>
    <x v="869"/>
    <m/>
    <m/>
    <m/>
    <n v="2893673"/>
    <m/>
    <m/>
    <m/>
    <m/>
    <s v="*"/>
    <m/>
  </r>
  <r>
    <x v="1216"/>
    <s v="SSFF"/>
    <m/>
    <m/>
    <m/>
    <m/>
    <m/>
    <m/>
    <m/>
    <x v="876"/>
    <m/>
    <m/>
    <s v="Multiflota Visanet del Perú"/>
    <s v="SI"/>
    <x v="1"/>
    <m/>
    <m/>
    <m/>
    <m/>
    <x v="1"/>
    <m/>
    <x v="1"/>
    <m/>
    <m/>
    <m/>
    <s v="SI"/>
    <m/>
    <m/>
    <x v="3"/>
    <m/>
    <m/>
    <x v="204"/>
    <s v="MULTIFLOTA VISANET DEL PERU "/>
    <n v="178305"/>
    <n v="185247"/>
    <n v="197289"/>
    <n v="192043"/>
    <n v="203604"/>
    <n v="158703"/>
    <n v="166608"/>
    <n v="174981"/>
    <n v="185895"/>
    <n v="186628"/>
    <n v="186131"/>
    <n v="185327"/>
    <x v="870"/>
    <m/>
    <m/>
    <m/>
    <n v="2200761"/>
    <m/>
    <m/>
    <m/>
    <m/>
    <s v="*"/>
    <m/>
  </r>
  <r>
    <x v="1217"/>
    <s v="SSFF"/>
    <m/>
    <m/>
    <m/>
    <m/>
    <m/>
    <m/>
    <m/>
    <x v="877"/>
    <m/>
    <m/>
    <s v="Administ.cajero isla multired"/>
    <s v="SI"/>
    <x v="1"/>
    <m/>
    <m/>
    <m/>
    <m/>
    <x v="1"/>
    <m/>
    <x v="1"/>
    <m/>
    <m/>
    <m/>
    <s v="SI"/>
    <m/>
    <m/>
    <x v="3"/>
    <m/>
    <m/>
    <x v="205"/>
    <s v="ADMINISTRACION CAJERO ISLA MULTIRED"/>
    <n v="161384"/>
    <n v="133414"/>
    <n v="161549"/>
    <n v="152115"/>
    <n v="180630"/>
    <n v="71408"/>
    <n v="205087"/>
    <n v="260780"/>
    <n v="154257"/>
    <n v="210351"/>
    <n v="181782"/>
    <n v="180861"/>
    <x v="871"/>
    <m/>
    <m/>
    <m/>
    <n v="2053618"/>
    <m/>
    <m/>
    <m/>
    <m/>
    <s v="*"/>
    <m/>
  </r>
  <r>
    <x v="1218"/>
    <s v="SSFF"/>
    <m/>
    <m/>
    <m/>
    <m/>
    <m/>
    <m/>
    <m/>
    <x v="878"/>
    <m/>
    <m/>
    <s v="Apertura puertas ATMs - Hermes-ATMs Provincias"/>
    <s v="SI"/>
    <x v="1"/>
    <m/>
    <m/>
    <m/>
    <m/>
    <x v="1"/>
    <m/>
    <x v="1"/>
    <m/>
    <m/>
    <m/>
    <s v="SI"/>
    <m/>
    <m/>
    <x v="3"/>
    <m/>
    <m/>
    <x v="206"/>
    <s v="HERMES-ATM'S PROVINCIAS"/>
    <n v="160000"/>
    <n v="160000"/>
    <n v="160000"/>
    <n v="160000"/>
    <n v="160000"/>
    <n v="160000"/>
    <n v="160000"/>
    <n v="160000"/>
    <n v="160000"/>
    <n v="160000"/>
    <n v="160000"/>
    <n v="160000"/>
    <x v="872"/>
    <m/>
    <m/>
    <m/>
    <n v="1920000"/>
    <m/>
    <m/>
    <m/>
    <m/>
    <s v="*"/>
    <m/>
  </r>
  <r>
    <x v="1219"/>
    <s v="SSFF"/>
    <m/>
    <m/>
    <m/>
    <m/>
    <m/>
    <m/>
    <m/>
    <x v="879"/>
    <m/>
    <m/>
    <s v="Apertura puertas ATMs -Prosegur-ATMs Provincias"/>
    <s v="SI"/>
    <x v="1"/>
    <m/>
    <m/>
    <m/>
    <m/>
    <x v="1"/>
    <m/>
    <x v="1"/>
    <m/>
    <m/>
    <m/>
    <s v="SI"/>
    <m/>
    <m/>
    <x v="3"/>
    <m/>
    <m/>
    <x v="207"/>
    <s v="PROSEGUR-ATM'S PROVINCIAS"/>
    <n v="160000"/>
    <n v="160000"/>
    <n v="160000"/>
    <n v="160000"/>
    <n v="160000"/>
    <n v="160000"/>
    <n v="160000"/>
    <n v="160000"/>
    <n v="160000"/>
    <n v="160000"/>
    <n v="160000"/>
    <n v="160000"/>
    <x v="872"/>
    <m/>
    <m/>
    <m/>
    <n v="1920000"/>
    <m/>
    <m/>
    <m/>
    <m/>
    <s v="*"/>
    <m/>
  </r>
  <r>
    <x v="1220"/>
    <s v="SSFF"/>
    <m/>
    <m/>
    <m/>
    <m/>
    <m/>
    <m/>
    <m/>
    <x v="880"/>
    <m/>
    <m/>
    <s v="Monitoreo preventivo operaciones sospechosas"/>
    <s v="SI"/>
    <x v="1"/>
    <m/>
    <m/>
    <m/>
    <m/>
    <x v="1"/>
    <m/>
    <x v="1"/>
    <m/>
    <m/>
    <m/>
    <s v="SI"/>
    <m/>
    <m/>
    <x v="3"/>
    <m/>
    <m/>
    <x v="208"/>
    <s v="MONITOREO PREVENTIVO - OPERACIONES SOSPECHOSAS"/>
    <n v="151073"/>
    <n v="151073"/>
    <n v="151073"/>
    <n v="151073"/>
    <n v="151073"/>
    <n v="151073"/>
    <n v="151073"/>
    <n v="151073"/>
    <n v="151073"/>
    <n v="151073"/>
    <n v="151073"/>
    <n v="151073"/>
    <x v="873"/>
    <m/>
    <m/>
    <m/>
    <n v="1812876"/>
    <m/>
    <m/>
    <m/>
    <m/>
    <s v="*"/>
    <m/>
  </r>
  <r>
    <x v="1221"/>
    <s v="SSFF"/>
    <m/>
    <m/>
    <m/>
    <m/>
    <m/>
    <m/>
    <m/>
    <x v="881"/>
    <m/>
    <m/>
    <s v="Apertura puertas ATMs -Hermes-ATMs Lima"/>
    <s v="SI"/>
    <x v="1"/>
    <m/>
    <m/>
    <m/>
    <m/>
    <x v="1"/>
    <m/>
    <x v="1"/>
    <m/>
    <m/>
    <m/>
    <s v="SI"/>
    <m/>
    <m/>
    <x v="3"/>
    <m/>
    <m/>
    <x v="209"/>
    <s v="HERMES-ATM'S LIMA"/>
    <n v="120000"/>
    <n v="120000"/>
    <n v="120000"/>
    <n v="120000"/>
    <n v="120000"/>
    <n v="120000"/>
    <n v="120000"/>
    <n v="120000"/>
    <n v="120000"/>
    <n v="120000"/>
    <n v="120000"/>
    <n v="120000"/>
    <x v="874"/>
    <m/>
    <m/>
    <m/>
    <n v="1440000"/>
    <m/>
    <m/>
    <m/>
    <m/>
    <s v="*"/>
    <m/>
  </r>
  <r>
    <x v="1222"/>
    <s v="SSFF"/>
    <m/>
    <m/>
    <m/>
    <m/>
    <m/>
    <m/>
    <m/>
    <x v="882"/>
    <m/>
    <m/>
    <s v="Apertura puertas ATMs -Prosegur-ATMs Lima"/>
    <s v="SI"/>
    <x v="1"/>
    <m/>
    <m/>
    <m/>
    <m/>
    <x v="1"/>
    <m/>
    <x v="1"/>
    <m/>
    <m/>
    <m/>
    <s v="SI"/>
    <m/>
    <m/>
    <x v="3"/>
    <m/>
    <m/>
    <x v="210"/>
    <s v="PROSEGUR-ATM'S LIMA"/>
    <n v="120000"/>
    <n v="120000"/>
    <n v="120000"/>
    <n v="120000"/>
    <n v="120000"/>
    <n v="120000"/>
    <n v="120000"/>
    <n v="120000"/>
    <n v="120000"/>
    <n v="120000"/>
    <n v="120000"/>
    <n v="120000"/>
    <x v="874"/>
    <m/>
    <m/>
    <m/>
    <n v="1440000"/>
    <m/>
    <m/>
    <m/>
    <m/>
    <s v="*"/>
    <m/>
  </r>
  <r>
    <x v="1223"/>
    <s v="SSFF"/>
    <m/>
    <m/>
    <m/>
    <m/>
    <m/>
    <m/>
    <m/>
    <x v="883"/>
    <m/>
    <m/>
    <s v="Servicios"/>
    <s v="SI"/>
    <x v="1"/>
    <m/>
    <m/>
    <m/>
    <m/>
    <x v="1"/>
    <m/>
    <x v="1"/>
    <m/>
    <m/>
    <m/>
    <s v="SI"/>
    <m/>
    <m/>
    <x v="3"/>
    <m/>
    <m/>
    <x v="211"/>
    <s v="SERVICIOS "/>
    <n v="82806"/>
    <n v="89184"/>
    <n v="96600"/>
    <n v="104606"/>
    <n v="113272"/>
    <n v="121760"/>
    <n v="99877"/>
    <n v="92389"/>
    <n v="99911"/>
    <n v="99595"/>
    <n v="100188"/>
    <n v="100189"/>
    <x v="875"/>
    <m/>
    <m/>
    <m/>
    <n v="1200377"/>
    <m/>
    <m/>
    <m/>
    <m/>
    <s v="*"/>
    <m/>
  </r>
  <r>
    <x v="1224"/>
    <s v="SSFF"/>
    <m/>
    <m/>
    <m/>
    <m/>
    <m/>
    <m/>
    <m/>
    <x v="883"/>
    <m/>
    <m/>
    <s v="Servicios"/>
    <s v="SI"/>
    <x v="1"/>
    <m/>
    <m/>
    <m/>
    <m/>
    <x v="1"/>
    <m/>
    <x v="1"/>
    <m/>
    <m/>
    <m/>
    <s v="SI"/>
    <m/>
    <m/>
    <x v="3"/>
    <m/>
    <m/>
    <x v="212"/>
    <s v="SERVICIOS "/>
    <n v="76344"/>
    <n v="89153"/>
    <n v="104123"/>
    <n v="104693"/>
    <n v="105522"/>
    <n v="103672"/>
    <n v="98224"/>
    <n v="101907"/>
    <n v="104054"/>
    <n v="104042"/>
    <n v="103932"/>
    <n v="103665"/>
    <x v="876"/>
    <m/>
    <m/>
    <m/>
    <n v="1199331"/>
    <m/>
    <m/>
    <m/>
    <m/>
    <s v="*"/>
    <m/>
  </r>
  <r>
    <x v="1225"/>
    <s v="SSFF"/>
    <m/>
    <m/>
    <m/>
    <m/>
    <m/>
    <m/>
    <m/>
    <x v="485"/>
    <m/>
    <m/>
    <s v="Cámara de Compensación Electrónica"/>
    <s v="SI"/>
    <x v="1"/>
    <m/>
    <m/>
    <m/>
    <m/>
    <x v="1"/>
    <m/>
    <x v="1"/>
    <m/>
    <m/>
    <m/>
    <s v="SI"/>
    <m/>
    <m/>
    <x v="3"/>
    <m/>
    <m/>
    <x v="213"/>
    <s v="CAMARA DE COMPENSACIÓN ELECTRÓNICA"/>
    <n v="89571"/>
    <n v="90237"/>
    <n v="90035"/>
    <n v="90383"/>
    <n v="90449"/>
    <n v="90808"/>
    <n v="91014"/>
    <n v="91257"/>
    <n v="91428"/>
    <n v="91662"/>
    <n v="91877"/>
    <n v="92118"/>
    <x v="877"/>
    <m/>
    <m/>
    <m/>
    <n v="1090839"/>
    <m/>
    <m/>
    <m/>
    <m/>
    <s v="*"/>
    <m/>
  </r>
  <r>
    <x v="1226"/>
    <s v="SSFF"/>
    <m/>
    <m/>
    <m/>
    <m/>
    <m/>
    <m/>
    <m/>
    <x v="884"/>
    <m/>
    <m/>
    <s v="serv.bca.celular - entel"/>
    <s v="SI"/>
    <x v="1"/>
    <m/>
    <m/>
    <m/>
    <m/>
    <x v="1"/>
    <m/>
    <x v="1"/>
    <m/>
    <m/>
    <m/>
    <s v="SI"/>
    <m/>
    <m/>
    <x v="3"/>
    <m/>
    <m/>
    <x v="214"/>
    <s v="SERVICIO DE BANCA CELULAR- ENTEL"/>
    <n v="46790"/>
    <n v="37622"/>
    <n v="43804"/>
    <n v="42547"/>
    <n v="44875"/>
    <n v="42894"/>
    <n v="46693"/>
    <n v="43213"/>
    <n v="43200"/>
    <n v="46802"/>
    <n v="45019"/>
    <n v="62136"/>
    <x v="878"/>
    <m/>
    <m/>
    <m/>
    <n v="545595"/>
    <m/>
    <m/>
    <m/>
    <m/>
    <s v="*"/>
    <m/>
  </r>
  <r>
    <x v="1227"/>
    <s v="SSFF"/>
    <m/>
    <m/>
    <m/>
    <m/>
    <m/>
    <m/>
    <m/>
    <x v="885"/>
    <m/>
    <m/>
    <s v="Comisiones Fideicomitente - Fideicomiso COFIDE"/>
    <s v="SI"/>
    <x v="1"/>
    <m/>
    <m/>
    <m/>
    <m/>
    <x v="1"/>
    <m/>
    <x v="1"/>
    <m/>
    <m/>
    <m/>
    <s v="SI"/>
    <m/>
    <m/>
    <x v="3"/>
    <m/>
    <m/>
    <x v="215"/>
    <s v="FIDEICOMISO COFIDE"/>
    <n v="42087"/>
    <n v="42093"/>
    <n v="42100"/>
    <n v="42080"/>
    <n v="42058"/>
    <n v="42083"/>
    <n v="42083"/>
    <n v="42083"/>
    <n v="42081"/>
    <n v="42078"/>
    <n v="42078"/>
    <n v="42081"/>
    <x v="879"/>
    <m/>
    <m/>
    <m/>
    <n v="504985"/>
    <m/>
    <m/>
    <m/>
    <m/>
    <s v="*"/>
    <m/>
  </r>
  <r>
    <x v="1228"/>
    <s v="SSFF"/>
    <m/>
    <m/>
    <m/>
    <m/>
    <m/>
    <m/>
    <m/>
    <x v="886"/>
    <m/>
    <m/>
    <s v="Transporte tarjetas multired "/>
    <s v="SI"/>
    <x v="1"/>
    <m/>
    <m/>
    <m/>
    <m/>
    <x v="1"/>
    <m/>
    <x v="1"/>
    <m/>
    <m/>
    <m/>
    <s v="SI"/>
    <m/>
    <m/>
    <x v="3"/>
    <m/>
    <m/>
    <x v="216"/>
    <s v="TRANSPORTE TARJETAS MULTIRED P-ETVS"/>
    <n v="34991"/>
    <n v="37382"/>
    <n v="30801"/>
    <n v="31709"/>
    <n v="32603"/>
    <n v="32913"/>
    <n v="33400"/>
    <n v="33135"/>
    <n v="32427"/>
    <n v="32698"/>
    <n v="32862"/>
    <n v="32906"/>
    <x v="880"/>
    <m/>
    <m/>
    <m/>
    <n v="397827"/>
    <m/>
    <m/>
    <m/>
    <m/>
    <s v="*"/>
    <m/>
  </r>
  <r>
    <x v="1229"/>
    <s v="SSFF"/>
    <m/>
    <m/>
    <m/>
    <m/>
    <m/>
    <m/>
    <m/>
    <x v="887"/>
    <m/>
    <m/>
    <s v="Otros (Dinero electrónico, servicio swift, otros)"/>
    <s v="SI"/>
    <x v="1"/>
    <m/>
    <m/>
    <m/>
    <m/>
    <x v="1"/>
    <m/>
    <x v="1"/>
    <m/>
    <m/>
    <m/>
    <s v="SI"/>
    <m/>
    <m/>
    <x v="3"/>
    <m/>
    <m/>
    <x v="217"/>
    <s v=""/>
    <n v="27720"/>
    <n v="28013"/>
    <n v="27905"/>
    <n v="28019"/>
    <n v="27986"/>
    <n v="27983"/>
    <n v="28041"/>
    <n v="28083"/>
    <n v="86555"/>
    <n v="28043"/>
    <n v="28043"/>
    <n v="20392"/>
    <x v="881"/>
    <m/>
    <m/>
    <m/>
    <n v="386783"/>
    <m/>
    <m/>
    <m/>
    <m/>
    <s v="*"/>
    <m/>
  </r>
  <r>
    <x v="1230"/>
    <s v="SSFF"/>
    <m/>
    <m/>
    <m/>
    <m/>
    <m/>
    <m/>
    <m/>
    <x v="888"/>
    <m/>
    <m/>
    <s v="servicio de banca celular-yellow pepper movil"/>
    <s v="SI"/>
    <x v="1"/>
    <m/>
    <m/>
    <m/>
    <m/>
    <x v="1"/>
    <m/>
    <x v="1"/>
    <m/>
    <m/>
    <m/>
    <s v="SI"/>
    <m/>
    <m/>
    <x v="3"/>
    <m/>
    <m/>
    <x v="218"/>
    <s v="SERVICIO DE BANCA CELULAR-YELLOW PEPPER MOVIL"/>
    <n v="23189"/>
    <n v="21995"/>
    <n v="23857"/>
    <n v="23644"/>
    <n v="23667"/>
    <n v="22922"/>
    <n v="24614"/>
    <n v="24275"/>
    <n v="24938"/>
    <n v="25813"/>
    <n v="25985"/>
    <n v="26029"/>
    <x v="882"/>
    <m/>
    <m/>
    <m/>
    <n v="290928"/>
    <m/>
    <m/>
    <m/>
    <m/>
    <s v="*"/>
    <m/>
  </r>
  <r>
    <x v="1231"/>
    <s v="SSFF"/>
    <m/>
    <m/>
    <m/>
    <m/>
    <m/>
    <m/>
    <m/>
    <x v="889"/>
    <m/>
    <m/>
    <s v="Comisión servicio Bancared"/>
    <s v="SI"/>
    <x v="1"/>
    <m/>
    <m/>
    <m/>
    <m/>
    <x v="1"/>
    <m/>
    <x v="1"/>
    <m/>
    <m/>
    <m/>
    <s v="SI"/>
    <m/>
    <m/>
    <x v="3"/>
    <m/>
    <m/>
    <x v="219"/>
    <s v="COMISIONES SERVICIO BANCARED"/>
    <n v="21896"/>
    <n v="21896"/>
    <n v="21896"/>
    <n v="21896"/>
    <n v="21896"/>
    <n v="21896"/>
    <n v="21896"/>
    <n v="21896"/>
    <n v="21896"/>
    <n v="21896"/>
    <n v="21896"/>
    <n v="21901"/>
    <x v="883"/>
    <m/>
    <m/>
    <m/>
    <n v="262757"/>
    <m/>
    <m/>
    <m/>
    <m/>
    <s v="*"/>
    <m/>
  </r>
  <r>
    <x v="1232"/>
    <s v="SSFF"/>
    <m/>
    <m/>
    <m/>
    <m/>
    <m/>
    <m/>
    <m/>
    <x v="885"/>
    <m/>
    <m/>
    <s v="Comisiones Fideicomitente - Fideicomiso COFIDE"/>
    <s v="SI"/>
    <x v="1"/>
    <m/>
    <m/>
    <m/>
    <m/>
    <x v="1"/>
    <m/>
    <x v="1"/>
    <m/>
    <m/>
    <m/>
    <s v="SI"/>
    <m/>
    <m/>
    <x v="3"/>
    <m/>
    <m/>
    <x v="220"/>
    <s v="FIDEICOMISO COFIDE"/>
    <n v="17958"/>
    <n v="18170"/>
    <n v="18417"/>
    <n v="18442"/>
    <n v="18364"/>
    <n v="18188"/>
    <n v="18257"/>
    <n v="18306"/>
    <n v="18329"/>
    <n v="18314"/>
    <n v="18293"/>
    <n v="18281"/>
    <x v="884"/>
    <m/>
    <m/>
    <m/>
    <n v="219319"/>
    <m/>
    <m/>
    <m/>
    <m/>
    <s v="*"/>
    <m/>
  </r>
  <r>
    <x v="1233"/>
    <s v="SSFF"/>
    <m/>
    <m/>
    <m/>
    <m/>
    <m/>
    <m/>
    <m/>
    <x v="890"/>
    <m/>
    <m/>
    <s v="Transferencias de fondos"/>
    <s v="SI"/>
    <x v="1"/>
    <m/>
    <m/>
    <m/>
    <m/>
    <x v="1"/>
    <m/>
    <x v="1"/>
    <m/>
    <m/>
    <m/>
    <s v="SI"/>
    <m/>
    <m/>
    <x v="3"/>
    <m/>
    <m/>
    <x v="221"/>
    <s v="FONDOS "/>
    <n v="14591"/>
    <n v="15670"/>
    <n v="16646"/>
    <n v="16911"/>
    <n v="16991"/>
    <n v="16941"/>
    <n v="16862"/>
    <n v="17253"/>
    <n v="17527"/>
    <n v="17679"/>
    <n v="17811"/>
    <n v="17952"/>
    <x v="885"/>
    <m/>
    <m/>
    <m/>
    <n v="202834"/>
    <m/>
    <m/>
    <m/>
    <m/>
    <s v="*"/>
    <m/>
  </r>
  <r>
    <x v="1234"/>
    <s v="SSFF"/>
    <m/>
    <m/>
    <m/>
    <m/>
    <m/>
    <m/>
    <m/>
    <x v="891"/>
    <m/>
    <m/>
    <s v="Op. por liquidar Multired Cajeros Corresponsales"/>
    <s v="SI"/>
    <x v="1"/>
    <m/>
    <m/>
    <m/>
    <m/>
    <x v="1"/>
    <m/>
    <x v="1"/>
    <m/>
    <m/>
    <m/>
    <s v="SI"/>
    <m/>
    <m/>
    <x v="3"/>
    <m/>
    <m/>
    <x v="222"/>
    <s v="OPERACIONES  X LIQUIDAR MULTIRED CAJEROS CORRESPONSALIA"/>
    <n v="15336"/>
    <n v="15298"/>
    <n v="15267"/>
    <n v="15278"/>
    <n v="15285"/>
    <n v="15296"/>
    <n v="15293"/>
    <n v="15286"/>
    <n v="15284"/>
    <n v="15287"/>
    <n v="15288"/>
    <n v="15289"/>
    <x v="886"/>
    <m/>
    <m/>
    <m/>
    <n v="183487"/>
    <m/>
    <m/>
    <m/>
    <m/>
    <s v="*"/>
    <m/>
  </r>
  <r>
    <x v="1235"/>
    <s v="SSFF"/>
    <m/>
    <m/>
    <m/>
    <m/>
    <m/>
    <m/>
    <m/>
    <x v="892"/>
    <m/>
    <m/>
    <s v="Tarjeta de Crédito MC - Costo emisión"/>
    <s v="SI"/>
    <x v="1"/>
    <m/>
    <m/>
    <m/>
    <m/>
    <x v="1"/>
    <m/>
    <x v="1"/>
    <m/>
    <m/>
    <m/>
    <s v="SI"/>
    <m/>
    <m/>
    <x v="3"/>
    <m/>
    <m/>
    <x v="223"/>
    <s v="TARJETA DE CREDITO.MC"/>
    <n v="9574"/>
    <n v="9907"/>
    <n v="10338"/>
    <n v="10804"/>
    <n v="11139"/>
    <n v="11675"/>
    <n v="11050"/>
    <n v="10733"/>
    <n v="10515"/>
    <n v="10542"/>
    <n v="10581"/>
    <n v="10629"/>
    <x v="887"/>
    <m/>
    <m/>
    <m/>
    <n v="127487"/>
    <m/>
    <m/>
    <m/>
    <m/>
    <s v="*"/>
    <m/>
  </r>
  <r>
    <x v="1236"/>
    <s v="SSFF"/>
    <m/>
    <m/>
    <m/>
    <m/>
    <m/>
    <m/>
    <m/>
    <x v="893"/>
    <m/>
    <m/>
    <s v="Comis.serv.mc.proceso-agente multired"/>
    <s v="SI"/>
    <x v="1"/>
    <m/>
    <m/>
    <m/>
    <m/>
    <x v="1"/>
    <m/>
    <x v="1"/>
    <m/>
    <m/>
    <m/>
    <s v="SI"/>
    <m/>
    <m/>
    <x v="3"/>
    <m/>
    <m/>
    <x v="224"/>
    <s v="COMISIONES SERVICIO MC PROCESO AGENTE MULTIRED"/>
    <n v="7343"/>
    <n v="7343"/>
    <n v="7343"/>
    <n v="7343"/>
    <n v="7343"/>
    <n v="7343"/>
    <n v="7343"/>
    <n v="7343"/>
    <n v="7343"/>
    <n v="7343"/>
    <n v="7343"/>
    <n v="7343"/>
    <x v="888"/>
    <m/>
    <m/>
    <m/>
    <n v="88116"/>
    <m/>
    <m/>
    <m/>
    <m/>
    <s v="*"/>
    <m/>
  </r>
  <r>
    <x v="1237"/>
    <s v="SSFF"/>
    <m/>
    <m/>
    <m/>
    <m/>
    <m/>
    <m/>
    <m/>
    <x v="894"/>
    <m/>
    <m/>
    <s v="Tokens Diferido"/>
    <s v="SI"/>
    <x v="1"/>
    <m/>
    <m/>
    <m/>
    <m/>
    <x v="1"/>
    <m/>
    <x v="1"/>
    <m/>
    <m/>
    <m/>
    <s v="SI"/>
    <m/>
    <m/>
    <x v="3"/>
    <m/>
    <m/>
    <x v="225"/>
    <s v="TOKENS-DIFERIDO"/>
    <n v="6822"/>
    <n v="7041"/>
    <n v="7122"/>
    <n v="7124"/>
    <n v="7111"/>
    <n v="7027"/>
    <n v="7041"/>
    <n v="7078"/>
    <n v="7084"/>
    <n v="7078"/>
    <n v="7070"/>
    <n v="7063"/>
    <x v="889"/>
    <m/>
    <m/>
    <m/>
    <n v="84661"/>
    <m/>
    <m/>
    <m/>
    <m/>
    <s v="*"/>
    <m/>
  </r>
  <r>
    <x v="1238"/>
    <s v="SSFF"/>
    <m/>
    <m/>
    <m/>
    <m/>
    <m/>
    <m/>
    <m/>
    <x v="895"/>
    <m/>
    <m/>
    <s v="Comisiones Tarjetas Mastercard"/>
    <s v="SI"/>
    <x v="1"/>
    <m/>
    <m/>
    <m/>
    <m/>
    <x v="1"/>
    <m/>
    <x v="1"/>
    <m/>
    <m/>
    <m/>
    <s v="SI"/>
    <m/>
    <m/>
    <x v="3"/>
    <m/>
    <m/>
    <x v="226"/>
    <s v="COMISIONES TARJETAS MASTERCARD"/>
    <n v="4250"/>
    <n v="4426"/>
    <n v="4164"/>
    <n v="4198"/>
    <n v="4224"/>
    <n v="4231"/>
    <n v="4249"/>
    <n v="4248"/>
    <n v="4219"/>
    <n v="4228"/>
    <n v="4233"/>
    <n v="4235"/>
    <x v="890"/>
    <m/>
    <m/>
    <m/>
    <n v="50905"/>
    <m/>
    <m/>
    <m/>
    <m/>
    <s v="*"/>
    <m/>
  </r>
  <r>
    <x v="1239"/>
    <s v="SSFF"/>
    <m/>
    <m/>
    <m/>
    <m/>
    <m/>
    <m/>
    <m/>
    <x v="896"/>
    <m/>
    <m/>
    <s v="Fondos en Fideicomiso MN"/>
    <s v="SI"/>
    <x v="1"/>
    <m/>
    <m/>
    <m/>
    <m/>
    <x v="1"/>
    <m/>
    <x v="1"/>
    <m/>
    <m/>
    <m/>
    <s v="SI"/>
    <m/>
    <m/>
    <x v="3"/>
    <m/>
    <m/>
    <x v="227"/>
    <s v="FIDEICOMISO"/>
    <n v="2177"/>
    <n v="2177"/>
    <n v="2177"/>
    <n v="2177"/>
    <n v="2177"/>
    <n v="2177"/>
    <n v="2177"/>
    <n v="2177"/>
    <n v="2177"/>
    <n v="2177"/>
    <n v="2177"/>
    <n v="2177"/>
    <x v="891"/>
    <m/>
    <m/>
    <m/>
    <n v="26124"/>
    <m/>
    <m/>
    <m/>
    <m/>
    <s v="*"/>
    <m/>
  </r>
  <r>
    <x v="1240"/>
    <s v="SSFF"/>
    <m/>
    <m/>
    <m/>
    <m/>
    <m/>
    <m/>
    <m/>
    <x v="897"/>
    <m/>
    <m/>
    <s v="Transporte valores a cámara comp. Elect."/>
    <s v="SI"/>
    <x v="1"/>
    <m/>
    <m/>
    <m/>
    <m/>
    <x v="1"/>
    <m/>
    <x v="1"/>
    <m/>
    <m/>
    <m/>
    <s v="SI"/>
    <m/>
    <m/>
    <x v="3"/>
    <m/>
    <m/>
    <x v="228"/>
    <s v="TRANSPORTE VALORES A  CAMARA COMPENSANCION ELECTRONICA"/>
    <n v="1158"/>
    <n v="1351"/>
    <n v="1577"/>
    <n v="1535"/>
    <n v="1477"/>
    <n v="1357"/>
    <n v="1409"/>
    <n v="1451"/>
    <n v="1468"/>
    <n v="1450"/>
    <n v="1435"/>
    <n v="1428"/>
    <x v="892"/>
    <m/>
    <m/>
    <m/>
    <n v="17096"/>
    <m/>
    <m/>
    <m/>
    <m/>
    <s v="*"/>
    <m/>
  </r>
  <r>
    <x v="1241"/>
    <s v="SSFF"/>
    <m/>
    <m/>
    <m/>
    <m/>
    <m/>
    <m/>
    <m/>
    <x v="898"/>
    <m/>
    <m/>
    <s v="Custodia de Valores - Mant. Ctas. Ctes"/>
    <s v="SI"/>
    <x v="1"/>
    <m/>
    <m/>
    <m/>
    <m/>
    <x v="1"/>
    <m/>
    <x v="1"/>
    <m/>
    <m/>
    <m/>
    <s v="SI"/>
    <m/>
    <m/>
    <x v="3"/>
    <m/>
    <m/>
    <x v="229"/>
    <s v=""/>
    <n v="1135"/>
    <n v="1132"/>
    <n v="1132"/>
    <n v="1132"/>
    <n v="1132"/>
    <n v="1132"/>
    <n v="1132"/>
    <n v="1132"/>
    <n v="1132"/>
    <n v="1132"/>
    <n v="1132"/>
    <n v="1252"/>
    <x v="893"/>
    <m/>
    <m/>
    <m/>
    <n v="13707"/>
    <m/>
    <m/>
    <m/>
    <m/>
    <s v="*"/>
    <m/>
  </r>
  <r>
    <x v="1242"/>
    <s v="SSFF"/>
    <m/>
    <m/>
    <m/>
    <m/>
    <m/>
    <m/>
    <m/>
    <x v="899"/>
    <m/>
    <m/>
    <s v="Serv. biometria y tesoro publico"/>
    <s v="SI"/>
    <x v="1"/>
    <m/>
    <m/>
    <m/>
    <m/>
    <x v="1"/>
    <m/>
    <x v="1"/>
    <m/>
    <m/>
    <m/>
    <s v="SI"/>
    <m/>
    <m/>
    <x v="3"/>
    <m/>
    <m/>
    <x v="230"/>
    <s v="OTROS SERV. BIOMETRIA Y TESORO PUBLICO"/>
    <n v="601"/>
    <n v="601"/>
    <n v="601"/>
    <n v="601"/>
    <n v="602"/>
    <n v="602"/>
    <n v="602"/>
    <n v="602"/>
    <n v="602"/>
    <n v="602"/>
    <n v="602"/>
    <n v="602"/>
    <x v="894"/>
    <m/>
    <m/>
    <m/>
    <n v="7220"/>
    <m/>
    <m/>
    <m/>
    <m/>
    <s v="*"/>
    <m/>
  </r>
  <r>
    <x v="1243"/>
    <s v="SSFF"/>
    <m/>
    <m/>
    <m/>
    <m/>
    <m/>
    <m/>
    <m/>
    <x v="900"/>
    <m/>
    <m/>
    <s v="Comisiones Tarjeta Crédito MC"/>
    <s v="SI"/>
    <x v="1"/>
    <m/>
    <m/>
    <m/>
    <m/>
    <x v="1"/>
    <m/>
    <x v="1"/>
    <m/>
    <m/>
    <m/>
    <s v="SI"/>
    <m/>
    <m/>
    <x v="3"/>
    <m/>
    <m/>
    <x v="231"/>
    <s v="TARJETA DE CREDITO.MC"/>
    <n v="108"/>
    <n v="126"/>
    <n v="146"/>
    <n v="144"/>
    <n v="138"/>
    <n v="125"/>
    <n v="131"/>
    <n v="135"/>
    <n v="136"/>
    <n v="135"/>
    <n v="133"/>
    <n v="133"/>
    <x v="319"/>
    <m/>
    <m/>
    <m/>
    <n v="1590"/>
    <m/>
    <m/>
    <m/>
    <m/>
    <s v="*"/>
    <m/>
  </r>
  <r>
    <x v="1244"/>
    <s v="SSFF"/>
    <m/>
    <m/>
    <m/>
    <m/>
    <m/>
    <m/>
    <m/>
    <x v="874"/>
    <m/>
    <m/>
    <s v="Servicio Membresía Visa"/>
    <s v="SI"/>
    <x v="1"/>
    <m/>
    <m/>
    <m/>
    <m/>
    <x v="1"/>
    <m/>
    <x v="1"/>
    <m/>
    <m/>
    <m/>
    <s v="SI"/>
    <m/>
    <m/>
    <x v="3"/>
    <m/>
    <m/>
    <x v="232"/>
    <s v="SERVICIO MEMBRESIA VISA"/>
    <n v="53"/>
    <n v="33"/>
    <n v="39"/>
    <n v="41"/>
    <n v="42"/>
    <n v="42"/>
    <n v="42"/>
    <n v="40"/>
    <n v="41"/>
    <n v="41"/>
    <n v="41"/>
    <n v="41"/>
    <x v="895"/>
    <m/>
    <m/>
    <m/>
    <n v="496"/>
    <m/>
    <m/>
    <m/>
    <m/>
    <s v="*"/>
    <m/>
  </r>
  <r>
    <x v="1245"/>
    <s v="SSFF"/>
    <m/>
    <m/>
    <m/>
    <m/>
    <m/>
    <m/>
    <m/>
    <x v="901"/>
    <m/>
    <m/>
    <s v="Extraordinarios (Minedu)"/>
    <s v="SI"/>
    <x v="1"/>
    <m/>
    <m/>
    <m/>
    <m/>
    <x v="1"/>
    <m/>
    <x v="1"/>
    <m/>
    <m/>
    <m/>
    <s v="SI"/>
    <m/>
    <m/>
    <x v="3"/>
    <m/>
    <m/>
    <x v="233"/>
    <s v="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46"/>
    <s v="SSFF"/>
    <m/>
    <m/>
    <m/>
    <m/>
    <m/>
    <m/>
    <m/>
    <x v="902"/>
    <m/>
    <m/>
    <s v="Inspección bóveda custodia BCR"/>
    <s v="SI"/>
    <x v="1"/>
    <m/>
    <m/>
    <m/>
    <m/>
    <x v="1"/>
    <m/>
    <x v="1"/>
    <m/>
    <m/>
    <m/>
    <s v="SI"/>
    <m/>
    <m/>
    <x v="3"/>
    <m/>
    <m/>
    <x v="234"/>
    <s v="INSPECCION BOVEDA CUSTODIA-BCR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47"/>
    <s v="SSFF"/>
    <m/>
    <m/>
    <m/>
    <m/>
    <m/>
    <m/>
    <m/>
    <x v="903"/>
    <m/>
    <m/>
    <s v="Envio Físico Estado Ctas. Ctes."/>
    <s v="SI"/>
    <x v="1"/>
    <m/>
    <m/>
    <m/>
    <m/>
    <x v="1"/>
    <m/>
    <x v="1"/>
    <m/>
    <m/>
    <m/>
    <s v="SI"/>
    <m/>
    <m/>
    <x v="3"/>
    <m/>
    <m/>
    <x v="235"/>
    <s v="ENVIO FISICO ESTADO CTAS.CTES.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48"/>
    <s v="SSFF"/>
    <m/>
    <m/>
    <m/>
    <m/>
    <m/>
    <m/>
    <m/>
    <x v="904"/>
    <m/>
    <m/>
    <s v="Abastecimiento cajero multired"/>
    <s v="SI"/>
    <x v="1"/>
    <m/>
    <m/>
    <m/>
    <m/>
    <x v="1"/>
    <m/>
    <x v="1"/>
    <m/>
    <m/>
    <m/>
    <s v="SI"/>
    <m/>
    <m/>
    <x v="3"/>
    <m/>
    <m/>
    <x v="236"/>
    <s v="ABASTECIMIENTO CAJERO MULTIRED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49"/>
    <s v="SSFF"/>
    <m/>
    <m/>
    <m/>
    <m/>
    <m/>
    <m/>
    <m/>
    <x v="905"/>
    <m/>
    <m/>
    <s v="Comis. Pos-agte multired zon"/>
    <s v="SI"/>
    <x v="1"/>
    <m/>
    <m/>
    <m/>
    <m/>
    <x v="1"/>
    <m/>
    <x v="1"/>
    <m/>
    <m/>
    <m/>
    <s v="SI"/>
    <m/>
    <m/>
    <x v="3"/>
    <m/>
    <m/>
    <x v="237"/>
    <s v="COMIS POS AGENTES MULTIRED ZONA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50"/>
    <s v="SSFF"/>
    <m/>
    <m/>
    <m/>
    <m/>
    <m/>
    <m/>
    <m/>
    <x v="906"/>
    <m/>
    <m/>
    <s v="Serv envio comunicaciones electroni"/>
    <s v="SI"/>
    <x v="1"/>
    <m/>
    <m/>
    <m/>
    <m/>
    <x v="1"/>
    <m/>
    <x v="1"/>
    <m/>
    <m/>
    <m/>
    <s v="SI"/>
    <m/>
    <m/>
    <x v="3"/>
    <m/>
    <m/>
    <x v="238"/>
    <s v="ENVIO COMUNICACIONES ELECTRONICAS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51"/>
    <s v="SSFF"/>
    <m/>
    <m/>
    <m/>
    <m/>
    <m/>
    <m/>
    <m/>
    <x v="907"/>
    <m/>
    <m/>
    <s v="Exoneracón Gastos de Seguro"/>
    <s v="SI"/>
    <x v="1"/>
    <m/>
    <m/>
    <m/>
    <m/>
    <x v="1"/>
    <m/>
    <x v="1"/>
    <m/>
    <m/>
    <m/>
    <s v="SI"/>
    <m/>
    <m/>
    <x v="3"/>
    <m/>
    <m/>
    <x v="239"/>
    <s v="EXONERACIÓN GASTOS SEGUROS CR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52"/>
    <s v="SSFF"/>
    <m/>
    <m/>
    <m/>
    <m/>
    <m/>
    <m/>
    <m/>
    <x v="908"/>
    <m/>
    <m/>
    <s v="Fondos en Fideicomiso ME"/>
    <s v="SI"/>
    <x v="1"/>
    <m/>
    <m/>
    <m/>
    <m/>
    <x v="1"/>
    <m/>
    <x v="1"/>
    <m/>
    <m/>
    <m/>
    <s v="SI"/>
    <m/>
    <m/>
    <x v="3"/>
    <m/>
    <m/>
    <x v="240"/>
    <s v="FONDOS EN FIDEICOMISO O ADMINISTRACION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53"/>
    <s v="SSFF"/>
    <m/>
    <m/>
    <m/>
    <m/>
    <m/>
    <m/>
    <m/>
    <x v="909"/>
    <m/>
    <m/>
    <s v="Gestión de efectivo"/>
    <s v="SI"/>
    <x v="1"/>
    <m/>
    <m/>
    <m/>
    <m/>
    <x v="1"/>
    <m/>
    <x v="1"/>
    <m/>
    <m/>
    <m/>
    <s v="SI"/>
    <m/>
    <m/>
    <x v="3"/>
    <m/>
    <m/>
    <x v="241"/>
    <s v="GESTION DE EFECTIVO ATM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54"/>
    <s v="SSFF"/>
    <m/>
    <m/>
    <m/>
    <m/>
    <m/>
    <m/>
    <m/>
    <x v="910"/>
    <m/>
    <m/>
    <s v="Mantenimiento cajero multired"/>
    <s v="SI"/>
    <x v="1"/>
    <m/>
    <m/>
    <m/>
    <m/>
    <x v="1"/>
    <m/>
    <x v="1"/>
    <m/>
    <m/>
    <m/>
    <s v="SI"/>
    <m/>
    <m/>
    <x v="3"/>
    <m/>
    <m/>
    <x v="242"/>
    <s v="MANTENIMIENTO CAJERO MULTIRED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55"/>
    <s v="SSFF"/>
    <m/>
    <m/>
    <m/>
    <m/>
    <m/>
    <m/>
    <m/>
    <x v="876"/>
    <m/>
    <m/>
    <s v="Multiflota Visanet del Perú"/>
    <s v="SI"/>
    <x v="1"/>
    <m/>
    <m/>
    <m/>
    <m/>
    <x v="1"/>
    <m/>
    <x v="1"/>
    <m/>
    <m/>
    <m/>
    <s v="SI"/>
    <m/>
    <m/>
    <x v="3"/>
    <m/>
    <m/>
    <x v="243"/>
    <s v="MULTIFLOTA VISANET DEL PERU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56"/>
    <s v="SSFF"/>
    <m/>
    <m/>
    <m/>
    <m/>
    <m/>
    <m/>
    <m/>
    <x v="869"/>
    <m/>
    <m/>
    <s v="serv.bca.celular- bitel"/>
    <s v="SI"/>
    <x v="1"/>
    <m/>
    <m/>
    <m/>
    <m/>
    <x v="1"/>
    <m/>
    <x v="1"/>
    <m/>
    <m/>
    <m/>
    <s v="SI"/>
    <m/>
    <m/>
    <x v="3"/>
    <m/>
    <m/>
    <x v="244"/>
    <s v="SERVICIO DE BANCA CELULAR - BITEL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57"/>
    <s v="SSFF"/>
    <m/>
    <m/>
    <m/>
    <m/>
    <m/>
    <m/>
    <m/>
    <x v="911"/>
    <m/>
    <m/>
    <s v="Transporte boveda transito bn"/>
    <s v="SI"/>
    <x v="1"/>
    <m/>
    <m/>
    <m/>
    <m/>
    <x v="1"/>
    <m/>
    <x v="1"/>
    <m/>
    <m/>
    <m/>
    <s v="SI"/>
    <m/>
    <m/>
    <x v="3"/>
    <m/>
    <m/>
    <x v="245"/>
    <s v="TRANSPORTE BOVEDA TRANSITO BN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58"/>
    <s v="SSFF"/>
    <m/>
    <m/>
    <m/>
    <m/>
    <m/>
    <m/>
    <m/>
    <x v="912"/>
    <m/>
    <m/>
    <s v="Transp.cust.y adm.fdos.proteg."/>
    <s v="SI"/>
    <x v="1"/>
    <m/>
    <m/>
    <m/>
    <m/>
    <x v="1"/>
    <m/>
    <x v="1"/>
    <m/>
    <m/>
    <m/>
    <s v="SI"/>
    <m/>
    <m/>
    <x v="3"/>
    <m/>
    <m/>
    <x v="246"/>
    <s v="TRANSPORTE CUSTODIA Y ADM FONDOS PROTEGIDOS P/EMP TRANSPORTADORA"/>
    <n v="0"/>
    <n v="0"/>
    <n v="0"/>
    <n v="0"/>
    <n v="0"/>
    <n v="0"/>
    <n v="0"/>
    <n v="0"/>
    <n v="0"/>
    <n v="0"/>
    <n v="0"/>
    <n v="0"/>
    <x v="111"/>
    <m/>
    <m/>
    <m/>
    <n v="0"/>
    <m/>
    <m/>
    <m/>
    <m/>
    <s v="*"/>
    <m/>
  </r>
  <r>
    <x v="1259"/>
    <s v="7500"/>
    <s v="Gerencia de Recursos Humanos y Cultura"/>
    <n v="0"/>
    <m/>
    <m/>
    <m/>
    <m/>
    <m/>
    <x v="913"/>
    <s v="Bienes"/>
    <s v="Muy Alta"/>
    <s v="Adquisición de alcohol gel antibacterial para los trabajadores del BN"/>
    <s v="NO"/>
    <x v="1"/>
    <m/>
    <m/>
    <m/>
    <s v="SI"/>
    <x v="1"/>
    <m/>
    <x v="1"/>
    <m/>
    <m/>
    <m/>
    <s v="SI"/>
    <m/>
    <m/>
    <x v="3"/>
    <m/>
    <m/>
    <x v="56"/>
    <s v="ARTÍCULOS DE ASEO PERSONAL"/>
    <n v="0"/>
    <n v="0"/>
    <m/>
    <n v="0"/>
    <n v="450862"/>
    <n v="0"/>
    <n v="0"/>
    <n v="0"/>
    <n v="0"/>
    <n v="450863"/>
    <n v="0"/>
    <n v="0"/>
    <x v="896"/>
    <m/>
    <m/>
    <m/>
    <n v="901725"/>
    <m/>
    <s v=""/>
    <m/>
    <m/>
    <s v="x"/>
    <m/>
  </r>
  <r>
    <x v="1260"/>
    <s v="8300"/>
    <s v="Gerencia de Tecnologías de Información"/>
    <n v="0"/>
    <m/>
    <m/>
    <m/>
    <m/>
    <m/>
    <x v="914"/>
    <s v="Bienes"/>
    <s v="Muy Alta"/>
    <s v="Materiales para Computo"/>
    <s v="NO"/>
    <x v="1"/>
    <m/>
    <m/>
    <m/>
    <s v="SI"/>
    <x v="1"/>
    <m/>
    <x v="1"/>
    <m/>
    <m/>
    <m/>
    <s v="SI"/>
    <m/>
    <m/>
    <x v="3"/>
    <m/>
    <m/>
    <x v="247"/>
    <s v="MATERIALES PARA CÓMPUTO"/>
    <n v="0"/>
    <n v="0"/>
    <n v="0"/>
    <n v="0"/>
    <n v="0"/>
    <n v="0"/>
    <n v="5081236"/>
    <n v="0"/>
    <m/>
    <n v="316448"/>
    <n v="0"/>
    <n v="0"/>
    <x v="897"/>
    <m/>
    <m/>
    <m/>
    <n v="5397684"/>
    <m/>
    <s v=""/>
    <m/>
    <m/>
    <s v="x"/>
    <m/>
  </r>
  <r>
    <x v="1261"/>
    <s v="8300"/>
    <s v="Gerencia de Tecnologías de Información"/>
    <n v="0"/>
    <m/>
    <m/>
    <m/>
    <m/>
    <m/>
    <x v="915"/>
    <s v="Bienes"/>
    <s v="Muy Alta"/>
    <s v="Adquisición de Repuestos y Consumibles para impresoras "/>
    <s v="NO"/>
    <x v="1"/>
    <m/>
    <m/>
    <m/>
    <s v="SI"/>
    <x v="1"/>
    <m/>
    <x v="1"/>
    <m/>
    <m/>
    <m/>
    <s v="SI"/>
    <m/>
    <m/>
    <x v="3"/>
    <m/>
    <m/>
    <x v="247"/>
    <s v="MATERIALES PARA CÓMPUTO"/>
    <n v="0"/>
    <n v="0"/>
    <n v="0"/>
    <n v="3878232"/>
    <n v="0"/>
    <n v="0"/>
    <n v="0"/>
    <n v="0"/>
    <n v="0"/>
    <n v="0"/>
    <n v="0"/>
    <n v="0"/>
    <x v="898"/>
    <m/>
    <m/>
    <m/>
    <n v="3878232"/>
    <m/>
    <s v=""/>
    <m/>
    <m/>
    <s v="x"/>
    <m/>
  </r>
  <r>
    <x v="1262"/>
    <s v="7900"/>
    <s v="Gerencia Banca Digital"/>
    <n v="0"/>
    <m/>
    <m/>
    <m/>
    <m/>
    <m/>
    <x v="916"/>
    <s v="Bienes"/>
    <s v="Muy Alta"/>
    <s v="Tarjetas de limpieza para lectoras de ATM´s"/>
    <s v="NO"/>
    <x v="1"/>
    <m/>
    <m/>
    <m/>
    <s v="SI"/>
    <x v="1"/>
    <m/>
    <x v="1"/>
    <m/>
    <m/>
    <m/>
    <s v="SI"/>
    <m/>
    <m/>
    <x v="3"/>
    <m/>
    <m/>
    <x v="248"/>
    <s v="MATERIALES PARA CAJEROS AUTOMATICOS"/>
    <n v="0"/>
    <n v="0"/>
    <n v="0"/>
    <n v="0"/>
    <n v="0"/>
    <n v="0"/>
    <n v="0"/>
    <n v="0"/>
    <n v="75000"/>
    <n v="0"/>
    <n v="0"/>
    <n v="0"/>
    <x v="221"/>
    <m/>
    <m/>
    <m/>
    <n v="75000"/>
    <m/>
    <s v=""/>
    <m/>
    <m/>
    <s v="x"/>
    <m/>
  </r>
  <r>
    <x v="1263"/>
    <s v="7900"/>
    <s v="Gerencia Banca Digital"/>
    <n v="0"/>
    <m/>
    <m/>
    <m/>
    <m/>
    <m/>
    <x v="917"/>
    <s v="Bienes"/>
    <s v="Muy Alta"/>
    <s v="Rollos Cajeros Automáticos"/>
    <s v="NO"/>
    <x v="1"/>
    <m/>
    <m/>
    <m/>
    <s v="SI"/>
    <x v="1"/>
    <m/>
    <x v="1"/>
    <m/>
    <m/>
    <m/>
    <s v="SI"/>
    <m/>
    <m/>
    <x v="3"/>
    <m/>
    <m/>
    <x v="248"/>
    <s v="MATERIALES PARA CAJEROS AUTOMATICOS"/>
    <n v="0"/>
    <n v="0"/>
    <n v="0"/>
    <n v="0"/>
    <n v="0"/>
    <n v="0"/>
    <n v="0"/>
    <n v="0"/>
    <n v="442000"/>
    <n v="0"/>
    <n v="0"/>
    <n v="0"/>
    <x v="899"/>
    <m/>
    <m/>
    <m/>
    <n v="442000"/>
    <m/>
    <s v=""/>
    <m/>
    <m/>
    <s v="x"/>
    <m/>
  </r>
  <r>
    <x v="1264"/>
    <s v="7900"/>
    <s v="Gerencia Banca Digital"/>
    <n v="0"/>
    <m/>
    <m/>
    <m/>
    <m/>
    <m/>
    <x v="918"/>
    <s v="Bienes"/>
    <s v="Muy Alta"/>
    <s v="Adquisición de Tarjetas de Crédito Clásica 35 mil"/>
    <s v="NO"/>
    <x v="1"/>
    <m/>
    <m/>
    <m/>
    <s v="SI"/>
    <x v="1"/>
    <m/>
    <x v="1"/>
    <m/>
    <m/>
    <m/>
    <s v="SI"/>
    <m/>
    <m/>
    <x v="3"/>
    <m/>
    <m/>
    <x v="249"/>
    <s v="TARJETA DE CRÉDITO CLÁSICA"/>
    <n v="0"/>
    <n v="0"/>
    <n v="0"/>
    <n v="0"/>
    <n v="0"/>
    <n v="0"/>
    <n v="394297"/>
    <n v="0"/>
    <n v="0"/>
    <n v="0"/>
    <n v="0"/>
    <n v="0"/>
    <x v="900"/>
    <m/>
    <m/>
    <m/>
    <n v="394297"/>
    <m/>
    <s v=""/>
    <m/>
    <m/>
    <s v="x"/>
    <m/>
  </r>
  <r>
    <x v="1265"/>
    <s v="2210"/>
    <s v="Gerencia de Riesgos"/>
    <s v="Prevención del Fraude"/>
    <m/>
    <n v="2210"/>
    <m/>
    <m/>
    <m/>
    <x v="381"/>
    <s v="servicios"/>
    <s v="Muy Alta"/>
    <m/>
    <s v="SI"/>
    <x v="2"/>
    <m/>
    <s v="Contratación"/>
    <s v="No Significativa"/>
    <s v="SI"/>
    <x v="1"/>
    <m/>
    <x v="140"/>
    <d v="2028-06-17T00:00:00"/>
    <s v="LUIS GARCIA"/>
    <m/>
    <s v="NO"/>
    <m/>
    <m/>
    <x v="2"/>
    <m/>
    <m/>
    <x v="92"/>
    <s v="TC IMPUESTO A LAS TRANSFERENCIAS FINANCIERAS-BCO-LIQUIDADOR"/>
    <m/>
    <m/>
    <m/>
    <m/>
    <m/>
    <m/>
    <m/>
    <m/>
    <m/>
    <m/>
    <m/>
    <m/>
    <x v="396"/>
    <m/>
    <n v="1947960"/>
    <n v="3895920"/>
    <n v="5843880"/>
    <m/>
    <s v=""/>
    <m/>
    <m/>
    <s v="*"/>
    <m/>
  </r>
  <r>
    <x v="1266"/>
    <n v="2190"/>
    <s v="Gerencia de Riesgos"/>
    <s v="Riesgos Crediticios y Financieros"/>
    <m/>
    <m/>
    <m/>
    <m/>
    <m/>
    <x v="334"/>
    <s v="servicios"/>
    <s v="Muy Alta"/>
    <m/>
    <s v="NO"/>
    <x v="2"/>
    <m/>
    <s v="Contratación"/>
    <s v="No Significativa"/>
    <s v="SI"/>
    <x v="2"/>
    <n v="36"/>
    <x v="141"/>
    <d v="2027-03-31T00:00:00"/>
    <s v="GIULIANA ALARCO"/>
    <m/>
    <s v="NO"/>
    <m/>
    <m/>
    <x v="2"/>
    <m/>
    <m/>
    <x v="50"/>
    <s v="OTROS SERVICIOS"/>
    <m/>
    <m/>
    <m/>
    <m/>
    <m/>
    <m/>
    <m/>
    <m/>
    <m/>
    <m/>
    <m/>
    <m/>
    <x v="396"/>
    <n v="4581"/>
    <n v="6108"/>
    <n v="6108"/>
    <n v="16797"/>
    <m/>
    <m/>
    <m/>
    <m/>
    <s v="*"/>
    <n v="5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3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27:C40" firstHeaderRow="0" firstDataRow="1" firstDataCol="1" rowPageCount="1" colPageCount="1"/>
  <pivotFields count="53">
    <pivotField dataField="1" showAll="0"/>
    <pivotField axis="axisRow" showAll="0" sortType="descending">
      <items count="23">
        <item h="1" sd="0" x="13"/>
        <item h="1" x="1"/>
        <item m="1" x="21"/>
        <item x="2"/>
        <item x="0"/>
        <item x="18"/>
        <item x="17"/>
        <item x="12"/>
        <item x="4"/>
        <item x="16"/>
        <item x="15"/>
        <item x="6"/>
        <item x="8"/>
        <item x="5"/>
        <item x="10"/>
        <item x="9"/>
        <item x="3"/>
        <item x="19"/>
        <item x="7"/>
        <item x="14"/>
        <item x="20"/>
        <item x="1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>
      <items count="45">
        <item h="1" x="5"/>
        <item h="1" x="3"/>
        <item x="37"/>
        <item x="41"/>
        <item x="14"/>
        <item x="13"/>
        <item x="12"/>
        <item x="43"/>
        <item x="17"/>
        <item x="25"/>
        <item x="4"/>
        <item x="24"/>
        <item x="9"/>
        <item x="36"/>
        <item x="6"/>
        <item x="34"/>
        <item x="42"/>
        <item x="27"/>
        <item x="30"/>
        <item x="35"/>
        <item x="38"/>
        <item x="20"/>
        <item x="8"/>
        <item x="19"/>
        <item x="22"/>
        <item x="18"/>
        <item x="0"/>
        <item x="31"/>
        <item x="23"/>
        <item x="28"/>
        <item x="39"/>
        <item x="21"/>
        <item x="33"/>
        <item x="29"/>
        <item x="10"/>
        <item x="40"/>
        <item x="32"/>
        <item x="7"/>
        <item x="11"/>
        <item x="1"/>
        <item x="2"/>
        <item x="26"/>
        <item x="16"/>
        <item x="15"/>
        <item t="default"/>
      </items>
    </pivotField>
    <pivotField showAll="0"/>
    <pivotField showAll="0"/>
    <pivotField showAll="0"/>
    <pivotField showAll="0"/>
    <pivotField showAll="0"/>
    <pivotField showAll="0" sortType="descending">
      <items count="868">
        <item m="1" x="866"/>
        <item x="53"/>
        <item x="705"/>
        <item x="306"/>
        <item x="809"/>
        <item x="814"/>
        <item x="851"/>
        <item x="353"/>
        <item x="720"/>
        <item x="620"/>
        <item x="608"/>
        <item x="760"/>
        <item x="685"/>
        <item x="286"/>
        <item x="824"/>
        <item x="363"/>
        <item x="649"/>
        <item x="647"/>
        <item x="650"/>
        <item x="124"/>
        <item x="651"/>
        <item x="645"/>
        <item x="726"/>
        <item x="325"/>
        <item x="256"/>
        <item x="33"/>
        <item x="669"/>
        <item x="289"/>
        <item x="75"/>
        <item x="443"/>
        <item x="403"/>
        <item x="860"/>
        <item x="34"/>
        <item x="31"/>
        <item x="531"/>
        <item x="76"/>
        <item x="772"/>
        <item x="646"/>
        <item x="755"/>
        <item x="781"/>
        <item x="774"/>
        <item x="643"/>
        <item x="721"/>
        <item x="764"/>
        <item x="699"/>
        <item x="753"/>
        <item x="768"/>
        <item x="273"/>
        <item x="272"/>
        <item x="276"/>
        <item x="532"/>
        <item x="537"/>
        <item x="533"/>
        <item x="534"/>
        <item x="82"/>
        <item x="747"/>
        <item x="293"/>
        <item x="624"/>
        <item x="862"/>
        <item x="779"/>
        <item x="733"/>
        <item x="296"/>
        <item x="750"/>
        <item x="775"/>
        <item x="778"/>
        <item x="671"/>
        <item x="677"/>
        <item x="687"/>
        <item x="673"/>
        <item x="780"/>
        <item x="291"/>
        <item x="865"/>
        <item x="294"/>
        <item x="32"/>
        <item x="730"/>
        <item x="729"/>
        <item x="735"/>
        <item x="84"/>
        <item x="81"/>
        <item x="758"/>
        <item x="688"/>
        <item x="712"/>
        <item x="130"/>
        <item x="267"/>
        <item x="648"/>
        <item x="410"/>
        <item x="561"/>
        <item x="652"/>
        <item x="668"/>
        <item x="641"/>
        <item x="519"/>
        <item x="644"/>
        <item x="639"/>
        <item x="559"/>
        <item x="2"/>
        <item x="1"/>
        <item x="530"/>
        <item x="3"/>
        <item x="11"/>
        <item x="8"/>
        <item x="9"/>
        <item x="5"/>
        <item x="4"/>
        <item x="408"/>
        <item x="406"/>
        <item x="458"/>
        <item x="141"/>
        <item x="189"/>
        <item x="173"/>
        <item x="204"/>
        <item x="234"/>
        <item x="232"/>
        <item x="203"/>
        <item x="215"/>
        <item x="184"/>
        <item x="231"/>
        <item x="156"/>
        <item x="212"/>
        <item x="242"/>
        <item x="237"/>
        <item x="236"/>
        <item x="249"/>
        <item x="251"/>
        <item x="250"/>
        <item x="252"/>
        <item x="174"/>
        <item x="223"/>
        <item x="159"/>
        <item x="161"/>
        <item x="160"/>
        <item x="175"/>
        <item x="227"/>
        <item x="228"/>
        <item x="180"/>
        <item x="219"/>
        <item x="206"/>
        <item x="195"/>
        <item x="218"/>
        <item x="220"/>
        <item x="207"/>
        <item x="221"/>
        <item x="217"/>
        <item x="197"/>
        <item x="196"/>
        <item x="198"/>
        <item x="201"/>
        <item x="199"/>
        <item x="200"/>
        <item x="164"/>
        <item x="162"/>
        <item x="163"/>
        <item x="158"/>
        <item x="194"/>
        <item x="190"/>
        <item x="241"/>
        <item x="240"/>
        <item x="224"/>
        <item x="239"/>
        <item x="233"/>
        <item x="235"/>
        <item x="172"/>
        <item x="193"/>
        <item x="192"/>
        <item x="191"/>
        <item x="176"/>
        <item x="137"/>
        <item x="177"/>
        <item x="205"/>
        <item x="209"/>
        <item x="183"/>
        <item x="213"/>
        <item x="229"/>
        <item x="182"/>
        <item x="214"/>
        <item x="222"/>
        <item x="186"/>
        <item x="187"/>
        <item x="185"/>
        <item x="178"/>
        <item x="140"/>
        <item x="226"/>
        <item x="225"/>
        <item x="248"/>
        <item x="243"/>
        <item x="245"/>
        <item x="247"/>
        <item x="253"/>
        <item x="244"/>
        <item x="254"/>
        <item x="246"/>
        <item x="255"/>
        <item x="238"/>
        <item x="171"/>
        <item x="167"/>
        <item x="166"/>
        <item x="168"/>
        <item x="139"/>
        <item x="138"/>
        <item x="165"/>
        <item x="170"/>
        <item x="169"/>
        <item x="157"/>
        <item x="143"/>
        <item x="216"/>
        <item x="202"/>
        <item x="812"/>
        <item x="378"/>
        <item x="586"/>
        <item x="146"/>
        <item x="148"/>
        <item x="150"/>
        <item x="155"/>
        <item x="145"/>
        <item x="153"/>
        <item x="188"/>
        <item x="230"/>
        <item x="179"/>
        <item x="152"/>
        <item x="211"/>
        <item x="210"/>
        <item x="151"/>
        <item x="149"/>
        <item x="147"/>
        <item x="144"/>
        <item x="142"/>
        <item x="181"/>
        <item x="208"/>
        <item x="469"/>
        <item x="789"/>
        <item x="640"/>
        <item x="340"/>
        <item x="825"/>
        <item x="828"/>
        <item x="829"/>
        <item x="826"/>
        <item x="455"/>
        <item x="474"/>
        <item x="618"/>
        <item x="797"/>
        <item x="307"/>
        <item x="373"/>
        <item x="369"/>
        <item x="445"/>
        <item x="375"/>
        <item x="585"/>
        <item x="584"/>
        <item x="582"/>
        <item x="581"/>
        <item x="67"/>
        <item x="617"/>
        <item x="616"/>
        <item x="301"/>
        <item x="397"/>
        <item x="398"/>
        <item x="280"/>
        <item x="601"/>
        <item x="60"/>
        <item x="441"/>
        <item x="485"/>
        <item x="120"/>
        <item x="600"/>
        <item x="434"/>
        <item x="129"/>
        <item x="524"/>
        <item x="525"/>
        <item x="526"/>
        <item x="529"/>
        <item x="528"/>
        <item x="527"/>
        <item x="629"/>
        <item x="575"/>
        <item x="623"/>
        <item x="437"/>
        <item x="619"/>
        <item x="30"/>
        <item x="317"/>
        <item x="316"/>
        <item x="318"/>
        <item x="319"/>
        <item x="510"/>
        <item x="511"/>
        <item x="513"/>
        <item x="113"/>
        <item x="110"/>
        <item x="119"/>
        <item x="55"/>
        <item x="852"/>
        <item x="803"/>
        <item x="805"/>
        <item x="840"/>
        <item x="326"/>
        <item x="583"/>
        <item x="14"/>
        <item x="304"/>
        <item x="311"/>
        <item x="379"/>
        <item x="312"/>
        <item x="313"/>
        <item x="405"/>
        <item x="371"/>
        <item x="836"/>
        <item x="822"/>
        <item x="388"/>
        <item x="832"/>
        <item x="804"/>
        <item x="847"/>
        <item x="813"/>
        <item x="842"/>
        <item x="302"/>
        <item x="587"/>
        <item x="589"/>
        <item x="588"/>
        <item x="412"/>
        <item x="609"/>
        <item x="10"/>
        <item x="0"/>
        <item x="763"/>
        <item x="672"/>
        <item x="284"/>
        <item x="799"/>
        <item x="694"/>
        <item x="358"/>
        <item x="346"/>
        <item x="347"/>
        <item x="310"/>
        <item x="800"/>
        <item x="548"/>
        <item x="50"/>
        <item x="580"/>
        <item x="578"/>
        <item x="579"/>
        <item x="300"/>
        <item x="287"/>
        <item x="509"/>
        <item x="314"/>
        <item x="592"/>
        <item x="393"/>
        <item x="613"/>
        <item x="614"/>
        <item x="277"/>
        <item x="271"/>
        <item x="433"/>
        <item x="298"/>
        <item x="621"/>
        <item x="693"/>
        <item x="390"/>
        <item x="845"/>
        <item x="35"/>
        <item x="36"/>
        <item x="37"/>
        <item x="43"/>
        <item x="42"/>
        <item x="39"/>
        <item x="38"/>
        <item x="40"/>
        <item x="41"/>
        <item x="392"/>
        <item x="68"/>
        <item x="279"/>
        <item x="801"/>
        <item x="342"/>
        <item x="572"/>
        <item x="782"/>
        <item x="125"/>
        <item x="732"/>
        <item x="560"/>
        <item x="562"/>
        <item x="605"/>
        <item x="611"/>
        <item x="376"/>
        <item x="440"/>
        <item x="327"/>
        <item x="328"/>
        <item x="850"/>
        <item x="80"/>
        <item x="563"/>
        <item x="400"/>
        <item x="610"/>
        <item x="401"/>
        <item x="680"/>
        <item x="544"/>
        <item x="545"/>
        <item x="546"/>
        <item x="547"/>
        <item x="599"/>
        <item x="626"/>
        <item x="854"/>
        <item x="12"/>
        <item x="848"/>
        <item x="674"/>
        <item x="633"/>
        <item x="630"/>
        <item x="628"/>
        <item x="116"/>
        <item x="855"/>
        <item x="843"/>
        <item x="734"/>
        <item x="29"/>
        <item x="574"/>
        <item x="303"/>
        <item x="370"/>
        <item x="411"/>
        <item x="391"/>
        <item x="571"/>
        <item x="63"/>
        <item x="349"/>
        <item x="361"/>
        <item x="856"/>
        <item x="299"/>
        <item x="702"/>
        <item x="123"/>
        <item x="517"/>
        <item x="305"/>
        <item x="795"/>
        <item x="436"/>
        <item x="771"/>
        <item x="773"/>
        <item x="402"/>
        <item x="413"/>
        <item x="538"/>
        <item x="539"/>
        <item x="540"/>
        <item x="329"/>
        <item x="154"/>
        <item x="282"/>
        <item x="464"/>
        <item x="468"/>
        <item x="465"/>
        <item x="484"/>
        <item x="489"/>
        <item x="475"/>
        <item x="849"/>
        <item x="655"/>
        <item x="740"/>
        <item x="714"/>
        <item x="710"/>
        <item x="501"/>
        <item x="500"/>
        <item x="6"/>
        <item x="415"/>
        <item x="278"/>
        <item x="25"/>
        <item x="438"/>
        <item x="323"/>
        <item x="676"/>
        <item x="653"/>
        <item x="654"/>
        <item x="95"/>
        <item x="794"/>
        <item x="678"/>
        <item x="416"/>
        <item x="258"/>
        <item x="45"/>
        <item x="857"/>
        <item x="24"/>
        <item x="49"/>
        <item x="264"/>
        <item x="48"/>
        <item x="47"/>
        <item x="263"/>
        <item x="257"/>
        <item x="108"/>
        <item x="118"/>
        <item x="259"/>
        <item x="28"/>
        <item x="98"/>
        <item x="106"/>
        <item x="96"/>
        <item x="126"/>
        <item x="100"/>
        <item x="128"/>
        <item x="102"/>
        <item x="121"/>
        <item x="776"/>
        <item x="274"/>
        <item x="502"/>
        <item x="112"/>
        <item x="266"/>
        <item x="861"/>
        <item x="83"/>
        <item x="265"/>
        <item x="330"/>
        <item x="456"/>
        <item x="105"/>
        <item x="783"/>
        <item x="555"/>
        <item x="603"/>
        <item x="331"/>
        <item x="827"/>
        <item x="604"/>
        <item x="315"/>
        <item x="115"/>
        <item x="823"/>
        <item x="444"/>
        <item x="506"/>
        <item x="508"/>
        <item x="505"/>
        <item x="507"/>
        <item x="504"/>
        <item x="66"/>
        <item x="395"/>
        <item x="404"/>
        <item x="838"/>
        <item x="295"/>
        <item x="409"/>
        <item x="407"/>
        <item x="13"/>
        <item x="834"/>
        <item x="104"/>
        <item x="518"/>
        <item x="73"/>
        <item x="622"/>
        <item x="625"/>
        <item x="365"/>
        <item x="344"/>
        <item x="362"/>
        <item x="366"/>
        <item x="348"/>
        <item x="122"/>
        <item x="332"/>
        <item x="632"/>
        <item x="270"/>
        <item x="261"/>
        <item x="260"/>
        <item x="262"/>
        <item x="333"/>
        <item x="334"/>
        <item x="810"/>
        <item x="522"/>
        <item x="521"/>
        <item x="309"/>
        <item x="606"/>
        <item x="478"/>
        <item x="488"/>
        <item x="472"/>
        <item x="467"/>
        <item x="470"/>
        <item x="471"/>
        <item x="490"/>
        <item x="466"/>
        <item x="486"/>
        <item x="481"/>
        <item x="479"/>
        <item x="476"/>
        <item x="480"/>
        <item x="477"/>
        <item x="482"/>
        <item x="704"/>
        <item x="523"/>
        <item x="432"/>
        <item x="396"/>
        <item x="389"/>
        <item x="394"/>
        <item x="435"/>
        <item x="558"/>
        <item x="642"/>
        <item x="576"/>
        <item x="7"/>
        <item x="777"/>
        <item x="727"/>
        <item x="709"/>
        <item x="46"/>
        <item x="103"/>
        <item x="269"/>
        <item x="268"/>
        <item x="111"/>
        <item x="700"/>
        <item x="281"/>
        <item x="864"/>
        <item x="135"/>
        <item x="297"/>
        <item x="637"/>
        <item x="634"/>
        <item x="636"/>
        <item x="631"/>
        <item x="288"/>
        <item x="627"/>
        <item x="635"/>
        <item x="723"/>
        <item x="853"/>
        <item x="846"/>
        <item x="808"/>
        <item x="806"/>
        <item x="831"/>
        <item x="816"/>
        <item x="818"/>
        <item x="670"/>
        <item x="399"/>
        <item x="817"/>
        <item x="285"/>
        <item x="638"/>
        <item x="514"/>
        <item x="766"/>
        <item x="722"/>
        <item x="51"/>
        <item x="503"/>
        <item x="683"/>
        <item x="136"/>
        <item x="426"/>
        <item x="430"/>
        <item x="422"/>
        <item x="428"/>
        <item x="429"/>
        <item x="418"/>
        <item x="417"/>
        <item x="414"/>
        <item x="419"/>
        <item x="421"/>
        <item x="420"/>
        <item x="595"/>
        <item x="679"/>
        <item x="374"/>
        <item x="551"/>
        <item x="367"/>
        <item x="380"/>
        <item x="381"/>
        <item x="382"/>
        <item x="835"/>
        <item x="543"/>
        <item x="612"/>
        <item x="79"/>
        <item x="565"/>
        <item x="290"/>
        <item x="660"/>
        <item x="761"/>
        <item x="767"/>
        <item x="564"/>
        <item x="552"/>
        <item x="368"/>
        <item x="594"/>
        <item x="553"/>
        <item x="593"/>
        <item x="596"/>
        <item x="452"/>
        <item x="554"/>
        <item x="77"/>
        <item x="425"/>
        <item x="790"/>
        <item x="431"/>
        <item x="765"/>
        <item x="590"/>
        <item x="453"/>
        <item x="707"/>
        <item x="568"/>
        <item x="69"/>
        <item x="725"/>
        <item x="666"/>
        <item x="706"/>
        <item x="427"/>
        <item x="292"/>
        <item x="85"/>
        <item x="536"/>
        <item x="535"/>
        <item x="99"/>
        <item x="791"/>
        <item x="792"/>
        <item x="65"/>
        <item x="450"/>
        <item x="87"/>
        <item x="89"/>
        <item x="22"/>
        <item x="656"/>
        <item x="493"/>
        <item x="494"/>
        <item x="495"/>
        <item x="496"/>
        <item x="497"/>
        <item x="498"/>
        <item x="491"/>
        <item x="492"/>
        <item x="715"/>
        <item x="499"/>
        <item x="19"/>
        <item x="90"/>
        <item x="659"/>
        <item x="657"/>
        <item x="658"/>
        <item x="86"/>
        <item x="17"/>
        <item x="695"/>
        <item x="18"/>
        <item x="93"/>
        <item x="92"/>
        <item x="91"/>
        <item x="109"/>
        <item x="107"/>
        <item x="21"/>
        <item x="20"/>
        <item x="23"/>
        <item x="689"/>
        <item x="690"/>
        <item x="97"/>
        <item x="101"/>
        <item x="127"/>
        <item x="447"/>
        <item x="686"/>
        <item x="684"/>
        <item x="701"/>
        <item x="711"/>
        <item x="696"/>
        <item x="697"/>
        <item x="743"/>
        <item x="26"/>
        <item x="598"/>
        <item x="597"/>
        <item x="717"/>
        <item x="785"/>
        <item x="793"/>
        <item x="557"/>
        <item x="556"/>
        <item x="762"/>
        <item x="719"/>
        <item x="664"/>
        <item x="748"/>
        <item x="752"/>
        <item x="516"/>
        <item x="359"/>
        <item x="372"/>
        <item x="355"/>
        <item x="345"/>
        <item x="360"/>
        <item x="343"/>
        <item x="356"/>
        <item x="352"/>
        <item x="16"/>
        <item x="275"/>
        <item x="72"/>
        <item x="70"/>
        <item x="71"/>
        <item x="736"/>
        <item x="692"/>
        <item x="335"/>
        <item x="570"/>
        <item x="322"/>
        <item x="320"/>
        <item x="321"/>
        <item x="569"/>
        <item x="591"/>
        <item x="757"/>
        <item x="784"/>
        <item x="744"/>
        <item x="756"/>
        <item x="681"/>
        <item x="324"/>
        <item x="487"/>
        <item x="728"/>
        <item x="542"/>
        <item x="541"/>
        <item x="786"/>
        <item x="718"/>
        <item x="308"/>
        <item x="731"/>
        <item x="94"/>
        <item x="27"/>
        <item x="451"/>
        <item x="661"/>
        <item x="691"/>
        <item x="675"/>
        <item x="44"/>
        <item x="424"/>
        <item x="15"/>
        <item x="820"/>
        <item x="667"/>
        <item x="682"/>
        <item x="383"/>
        <item x="384"/>
        <item x="385"/>
        <item x="386"/>
        <item x="387"/>
        <item x="754"/>
        <item x="74"/>
        <item x="821"/>
        <item x="515"/>
        <item x="815"/>
        <item x="549"/>
        <item x="663"/>
        <item x="64"/>
        <item x="550"/>
        <item x="520"/>
        <item x="713"/>
        <item x="749"/>
        <item x="796"/>
        <item x="439"/>
        <item x="698"/>
        <item x="423"/>
        <item x="665"/>
        <item x="703"/>
        <item x="114"/>
        <item x="88"/>
        <item x="830"/>
        <item x="746"/>
        <item x="738"/>
        <item x="737"/>
        <item x="745"/>
        <item x="741"/>
        <item x="739"/>
        <item x="567"/>
        <item x="566"/>
        <item x="448"/>
        <item x="131"/>
        <item x="354"/>
        <item x="351"/>
        <item x="449"/>
        <item x="364"/>
        <item x="716"/>
        <item x="573"/>
        <item x="577"/>
        <item x="357"/>
        <item x="341"/>
        <item x="350"/>
        <item x="336"/>
        <item x="339"/>
        <item x="337"/>
        <item x="446"/>
        <item x="442"/>
        <item x="602"/>
        <item x="461"/>
        <item x="454"/>
        <item x="62"/>
        <item x="463"/>
        <item x="56"/>
        <item x="61"/>
        <item x="57"/>
        <item x="59"/>
        <item x="58"/>
        <item x="117"/>
        <item x="473"/>
        <item x="788"/>
        <item x="787"/>
        <item x="724"/>
        <item x="742"/>
        <item x="769"/>
        <item x="759"/>
        <item x="459"/>
        <item x="457"/>
        <item x="839"/>
        <item x="811"/>
        <item x="863"/>
        <item x="132"/>
        <item x="133"/>
        <item x="462"/>
        <item x="460"/>
        <item x="134"/>
        <item x="841"/>
        <item x="377"/>
        <item x="283"/>
        <item x="837"/>
        <item x="859"/>
        <item x="802"/>
        <item x="807"/>
        <item x="819"/>
        <item x="858"/>
        <item x="833"/>
        <item x="844"/>
        <item x="662"/>
        <item x="78"/>
        <item x="615"/>
        <item x="708"/>
        <item x="770"/>
        <item x="751"/>
        <item x="54"/>
        <item x="483"/>
        <item x="52"/>
        <item x="798"/>
        <item x="338"/>
        <item x="512"/>
        <item x="607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h="1" x="1"/>
        <item h="1" x="3"/>
        <item h="1"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3">
    <i>
      <x v="4"/>
    </i>
    <i>
      <x v="8"/>
    </i>
    <i>
      <x v="13"/>
    </i>
    <i>
      <x v="3"/>
    </i>
    <i>
      <x v="5"/>
    </i>
    <i>
      <x v="11"/>
    </i>
    <i>
      <x v="16"/>
    </i>
    <i>
      <x v="9"/>
    </i>
    <i>
      <x v="12"/>
    </i>
    <i>
      <x v="19"/>
    </i>
    <i>
      <x v="1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7" hier="-1"/>
  </pageFields>
  <dataFields count="2">
    <dataField name="Cuenta de Nº ITEM" fld="0" subtotal="count" baseField="0" baseItem="0"/>
    <dataField name="Suma de Monto Anual1" fld="35" baseField="0" baseItem="0"/>
  </dataFields>
  <formats count="3">
    <format dxfId="15">
      <pivotArea dataOnly="0" outline="0" fieldPosition="0">
        <references count="1">
          <reference field="4294967294" count="1">
            <x v="1"/>
          </reference>
        </references>
      </pivotArea>
    </format>
    <format dxfId="14">
      <pivotArea dataOnly="0" outline="0" fieldPosition="0">
        <references count="1">
          <reference field="4294967294" count="1">
            <x v="1"/>
          </reference>
        </references>
      </pivotArea>
    </format>
    <format dxfId="13">
      <pivotArea dataOnly="0" outline="0" fieldPosition="0">
        <references count="1">
          <reference field="4294967294" count="1">
            <x v="1"/>
          </reference>
        </references>
      </pivotArea>
    </format>
  </formats>
  <chartFormats count="2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2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3:C23" firstHeaderRow="0" firstDataRow="1" firstDataCol="1"/>
  <pivotFields count="53">
    <pivotField dataField="1" showAll="0"/>
    <pivotField axis="axisRow" showAll="0">
      <items count="23">
        <item h="1" sd="0" x="13"/>
        <item h="1" x="1"/>
        <item m="1" x="21"/>
        <item x="2"/>
        <item x="0"/>
        <item x="18"/>
        <item x="17"/>
        <item x="12"/>
        <item x="4"/>
        <item x="16"/>
        <item x="15"/>
        <item x="6"/>
        <item x="8"/>
        <item x="5"/>
        <item x="10"/>
        <item x="9"/>
        <item x="3"/>
        <item x="19"/>
        <item x="7"/>
        <item x="14"/>
        <item x="20"/>
        <item x="11"/>
        <item t="default"/>
      </items>
    </pivotField>
    <pivotField showAll="0">
      <items count="45">
        <item h="1" x="5"/>
        <item h="1" x="3"/>
        <item x="37"/>
        <item x="41"/>
        <item x="14"/>
        <item x="13"/>
        <item x="12"/>
        <item x="43"/>
        <item x="17"/>
        <item x="25"/>
        <item x="4"/>
        <item x="24"/>
        <item x="9"/>
        <item x="36"/>
        <item x="6"/>
        <item x="34"/>
        <item x="42"/>
        <item x="27"/>
        <item x="30"/>
        <item x="35"/>
        <item x="38"/>
        <item x="20"/>
        <item x="8"/>
        <item x="19"/>
        <item x="22"/>
        <item x="18"/>
        <item x="0"/>
        <item x="31"/>
        <item x="23"/>
        <item x="28"/>
        <item x="39"/>
        <item x="21"/>
        <item x="33"/>
        <item x="29"/>
        <item x="10"/>
        <item x="40"/>
        <item x="32"/>
        <item x="7"/>
        <item x="11"/>
        <item x="1"/>
        <item x="2"/>
        <item x="26"/>
        <item x="16"/>
        <item x="15"/>
        <item t="default"/>
      </items>
    </pivotField>
    <pivotField showAll="0"/>
    <pivotField showAll="0"/>
    <pivotField showAll="0"/>
    <pivotField showAll="0"/>
    <pivotField showAll="0"/>
    <pivotField showAll="0" sortType="descending">
      <items count="868">
        <item m="1" x="866"/>
        <item x="53"/>
        <item x="705"/>
        <item x="306"/>
        <item x="809"/>
        <item x="814"/>
        <item x="851"/>
        <item x="353"/>
        <item x="720"/>
        <item x="620"/>
        <item x="608"/>
        <item x="760"/>
        <item x="685"/>
        <item x="286"/>
        <item x="824"/>
        <item x="363"/>
        <item x="649"/>
        <item x="647"/>
        <item x="650"/>
        <item x="124"/>
        <item x="651"/>
        <item x="645"/>
        <item x="726"/>
        <item x="325"/>
        <item x="256"/>
        <item x="33"/>
        <item x="669"/>
        <item x="289"/>
        <item x="75"/>
        <item x="443"/>
        <item x="403"/>
        <item x="860"/>
        <item x="34"/>
        <item x="31"/>
        <item x="531"/>
        <item x="76"/>
        <item x="772"/>
        <item x="646"/>
        <item x="755"/>
        <item x="781"/>
        <item x="774"/>
        <item x="643"/>
        <item x="721"/>
        <item x="764"/>
        <item x="699"/>
        <item x="753"/>
        <item x="768"/>
        <item x="273"/>
        <item x="272"/>
        <item x="276"/>
        <item x="532"/>
        <item x="537"/>
        <item x="533"/>
        <item x="534"/>
        <item x="82"/>
        <item x="747"/>
        <item x="293"/>
        <item x="624"/>
        <item x="862"/>
        <item x="779"/>
        <item x="733"/>
        <item x="296"/>
        <item x="750"/>
        <item x="775"/>
        <item x="778"/>
        <item x="671"/>
        <item x="677"/>
        <item x="687"/>
        <item x="673"/>
        <item x="780"/>
        <item x="291"/>
        <item x="865"/>
        <item x="294"/>
        <item x="32"/>
        <item x="730"/>
        <item x="729"/>
        <item x="735"/>
        <item x="84"/>
        <item x="81"/>
        <item x="758"/>
        <item x="688"/>
        <item x="712"/>
        <item x="130"/>
        <item x="267"/>
        <item x="648"/>
        <item x="410"/>
        <item x="561"/>
        <item x="652"/>
        <item x="668"/>
        <item x="641"/>
        <item x="519"/>
        <item x="644"/>
        <item x="639"/>
        <item x="559"/>
        <item x="2"/>
        <item x="1"/>
        <item x="530"/>
        <item x="3"/>
        <item x="11"/>
        <item x="8"/>
        <item x="9"/>
        <item x="5"/>
        <item x="4"/>
        <item x="408"/>
        <item x="406"/>
        <item x="458"/>
        <item x="141"/>
        <item x="189"/>
        <item x="173"/>
        <item x="204"/>
        <item x="234"/>
        <item x="232"/>
        <item x="203"/>
        <item x="215"/>
        <item x="184"/>
        <item x="231"/>
        <item x="156"/>
        <item x="212"/>
        <item x="242"/>
        <item x="237"/>
        <item x="236"/>
        <item x="249"/>
        <item x="251"/>
        <item x="250"/>
        <item x="252"/>
        <item x="174"/>
        <item x="223"/>
        <item x="159"/>
        <item x="161"/>
        <item x="160"/>
        <item x="175"/>
        <item x="227"/>
        <item x="228"/>
        <item x="180"/>
        <item x="219"/>
        <item x="206"/>
        <item x="195"/>
        <item x="218"/>
        <item x="220"/>
        <item x="207"/>
        <item x="221"/>
        <item x="217"/>
        <item x="197"/>
        <item x="196"/>
        <item x="198"/>
        <item x="201"/>
        <item x="199"/>
        <item x="200"/>
        <item x="164"/>
        <item x="162"/>
        <item x="163"/>
        <item x="158"/>
        <item x="194"/>
        <item x="190"/>
        <item x="241"/>
        <item x="240"/>
        <item x="224"/>
        <item x="239"/>
        <item x="233"/>
        <item x="235"/>
        <item x="172"/>
        <item x="193"/>
        <item x="192"/>
        <item x="191"/>
        <item x="176"/>
        <item x="137"/>
        <item x="177"/>
        <item x="205"/>
        <item x="209"/>
        <item x="183"/>
        <item x="213"/>
        <item x="229"/>
        <item x="182"/>
        <item x="214"/>
        <item x="222"/>
        <item x="186"/>
        <item x="187"/>
        <item x="185"/>
        <item x="178"/>
        <item x="140"/>
        <item x="226"/>
        <item x="225"/>
        <item x="248"/>
        <item x="243"/>
        <item x="245"/>
        <item x="247"/>
        <item x="253"/>
        <item x="244"/>
        <item x="254"/>
        <item x="246"/>
        <item x="255"/>
        <item x="238"/>
        <item x="171"/>
        <item x="167"/>
        <item x="166"/>
        <item x="168"/>
        <item x="139"/>
        <item x="138"/>
        <item x="165"/>
        <item x="170"/>
        <item x="169"/>
        <item x="157"/>
        <item x="143"/>
        <item x="216"/>
        <item x="202"/>
        <item x="812"/>
        <item x="378"/>
        <item x="586"/>
        <item x="146"/>
        <item x="148"/>
        <item x="150"/>
        <item x="155"/>
        <item x="145"/>
        <item x="153"/>
        <item x="188"/>
        <item x="230"/>
        <item x="179"/>
        <item x="152"/>
        <item x="211"/>
        <item x="210"/>
        <item x="151"/>
        <item x="149"/>
        <item x="147"/>
        <item x="144"/>
        <item x="142"/>
        <item x="181"/>
        <item x="208"/>
        <item x="469"/>
        <item x="789"/>
        <item x="640"/>
        <item x="340"/>
        <item x="825"/>
        <item x="828"/>
        <item x="829"/>
        <item x="826"/>
        <item x="455"/>
        <item x="474"/>
        <item x="618"/>
        <item x="797"/>
        <item x="307"/>
        <item x="373"/>
        <item x="369"/>
        <item x="445"/>
        <item x="375"/>
        <item x="585"/>
        <item x="584"/>
        <item x="582"/>
        <item x="581"/>
        <item x="67"/>
        <item x="617"/>
        <item x="616"/>
        <item x="301"/>
        <item x="397"/>
        <item x="398"/>
        <item x="280"/>
        <item x="601"/>
        <item x="60"/>
        <item x="441"/>
        <item x="485"/>
        <item x="120"/>
        <item x="600"/>
        <item x="434"/>
        <item x="129"/>
        <item x="524"/>
        <item x="525"/>
        <item x="526"/>
        <item x="529"/>
        <item x="528"/>
        <item x="527"/>
        <item x="629"/>
        <item x="575"/>
        <item x="623"/>
        <item x="437"/>
        <item x="619"/>
        <item x="30"/>
        <item x="317"/>
        <item x="316"/>
        <item x="318"/>
        <item x="319"/>
        <item x="510"/>
        <item x="511"/>
        <item x="513"/>
        <item x="113"/>
        <item x="110"/>
        <item x="119"/>
        <item x="55"/>
        <item x="852"/>
        <item x="803"/>
        <item x="805"/>
        <item x="840"/>
        <item x="326"/>
        <item x="583"/>
        <item x="14"/>
        <item x="304"/>
        <item x="311"/>
        <item x="379"/>
        <item x="312"/>
        <item x="313"/>
        <item x="405"/>
        <item x="371"/>
        <item x="836"/>
        <item x="822"/>
        <item x="388"/>
        <item x="832"/>
        <item x="804"/>
        <item x="847"/>
        <item x="813"/>
        <item x="842"/>
        <item x="302"/>
        <item x="587"/>
        <item x="589"/>
        <item x="588"/>
        <item x="412"/>
        <item x="609"/>
        <item x="10"/>
        <item x="0"/>
        <item x="763"/>
        <item x="672"/>
        <item x="284"/>
        <item x="799"/>
        <item x="694"/>
        <item x="358"/>
        <item x="346"/>
        <item x="347"/>
        <item x="310"/>
        <item x="800"/>
        <item x="548"/>
        <item x="50"/>
        <item x="580"/>
        <item x="578"/>
        <item x="579"/>
        <item x="300"/>
        <item x="287"/>
        <item x="509"/>
        <item x="314"/>
        <item x="592"/>
        <item x="393"/>
        <item x="613"/>
        <item x="614"/>
        <item x="277"/>
        <item x="271"/>
        <item x="433"/>
        <item x="298"/>
        <item x="621"/>
        <item x="693"/>
        <item x="390"/>
        <item x="845"/>
        <item x="35"/>
        <item x="36"/>
        <item x="37"/>
        <item x="43"/>
        <item x="42"/>
        <item x="39"/>
        <item x="38"/>
        <item x="40"/>
        <item x="41"/>
        <item x="392"/>
        <item x="68"/>
        <item x="279"/>
        <item x="801"/>
        <item x="342"/>
        <item x="572"/>
        <item x="782"/>
        <item x="125"/>
        <item x="732"/>
        <item x="560"/>
        <item x="562"/>
        <item x="605"/>
        <item x="611"/>
        <item x="376"/>
        <item x="440"/>
        <item x="327"/>
        <item x="328"/>
        <item x="850"/>
        <item x="80"/>
        <item x="563"/>
        <item x="400"/>
        <item x="610"/>
        <item x="401"/>
        <item x="680"/>
        <item x="544"/>
        <item x="545"/>
        <item x="546"/>
        <item x="547"/>
        <item x="599"/>
        <item x="626"/>
        <item x="854"/>
        <item x="12"/>
        <item x="848"/>
        <item x="674"/>
        <item x="633"/>
        <item x="630"/>
        <item x="628"/>
        <item x="116"/>
        <item x="855"/>
        <item x="843"/>
        <item x="734"/>
        <item x="29"/>
        <item x="574"/>
        <item x="303"/>
        <item x="370"/>
        <item x="411"/>
        <item x="391"/>
        <item x="571"/>
        <item x="63"/>
        <item x="349"/>
        <item x="361"/>
        <item x="856"/>
        <item x="299"/>
        <item x="702"/>
        <item x="123"/>
        <item x="517"/>
        <item x="305"/>
        <item x="795"/>
        <item x="436"/>
        <item x="771"/>
        <item x="773"/>
        <item x="402"/>
        <item x="413"/>
        <item x="538"/>
        <item x="539"/>
        <item x="540"/>
        <item x="329"/>
        <item x="154"/>
        <item x="282"/>
        <item x="464"/>
        <item x="468"/>
        <item x="465"/>
        <item x="484"/>
        <item x="489"/>
        <item x="475"/>
        <item x="849"/>
        <item x="655"/>
        <item x="740"/>
        <item x="714"/>
        <item x="710"/>
        <item x="501"/>
        <item x="500"/>
        <item x="6"/>
        <item x="415"/>
        <item x="278"/>
        <item x="25"/>
        <item x="438"/>
        <item x="323"/>
        <item x="676"/>
        <item x="653"/>
        <item x="654"/>
        <item x="95"/>
        <item x="794"/>
        <item x="678"/>
        <item x="416"/>
        <item x="258"/>
        <item x="45"/>
        <item x="857"/>
        <item x="24"/>
        <item x="49"/>
        <item x="264"/>
        <item x="48"/>
        <item x="47"/>
        <item x="263"/>
        <item x="257"/>
        <item x="108"/>
        <item x="118"/>
        <item x="259"/>
        <item x="28"/>
        <item x="98"/>
        <item x="106"/>
        <item x="96"/>
        <item x="126"/>
        <item x="100"/>
        <item x="128"/>
        <item x="102"/>
        <item x="121"/>
        <item x="776"/>
        <item x="274"/>
        <item x="502"/>
        <item x="112"/>
        <item x="266"/>
        <item x="861"/>
        <item x="83"/>
        <item x="265"/>
        <item x="330"/>
        <item x="456"/>
        <item x="105"/>
        <item x="783"/>
        <item x="555"/>
        <item x="603"/>
        <item x="331"/>
        <item x="827"/>
        <item x="604"/>
        <item x="315"/>
        <item x="115"/>
        <item x="823"/>
        <item x="444"/>
        <item x="506"/>
        <item x="508"/>
        <item x="505"/>
        <item x="507"/>
        <item x="504"/>
        <item x="66"/>
        <item x="395"/>
        <item x="404"/>
        <item x="838"/>
        <item x="295"/>
        <item x="409"/>
        <item x="407"/>
        <item x="13"/>
        <item x="834"/>
        <item x="104"/>
        <item x="518"/>
        <item x="73"/>
        <item x="622"/>
        <item x="625"/>
        <item x="365"/>
        <item x="344"/>
        <item x="362"/>
        <item x="366"/>
        <item x="348"/>
        <item x="122"/>
        <item x="332"/>
        <item x="632"/>
        <item x="270"/>
        <item x="261"/>
        <item x="260"/>
        <item x="262"/>
        <item x="333"/>
        <item x="334"/>
        <item x="810"/>
        <item x="522"/>
        <item x="521"/>
        <item x="309"/>
        <item x="606"/>
        <item x="478"/>
        <item x="488"/>
        <item x="472"/>
        <item x="467"/>
        <item x="470"/>
        <item x="471"/>
        <item x="490"/>
        <item x="466"/>
        <item x="486"/>
        <item x="481"/>
        <item x="479"/>
        <item x="476"/>
        <item x="480"/>
        <item x="477"/>
        <item x="482"/>
        <item x="704"/>
        <item x="523"/>
        <item x="432"/>
        <item x="396"/>
        <item x="389"/>
        <item x="394"/>
        <item x="435"/>
        <item x="558"/>
        <item x="642"/>
        <item x="576"/>
        <item x="7"/>
        <item x="777"/>
        <item x="727"/>
        <item x="709"/>
        <item x="46"/>
        <item x="103"/>
        <item x="269"/>
        <item x="268"/>
        <item x="111"/>
        <item x="700"/>
        <item x="281"/>
        <item x="864"/>
        <item x="135"/>
        <item x="297"/>
        <item x="637"/>
        <item x="634"/>
        <item x="636"/>
        <item x="631"/>
        <item x="288"/>
        <item x="627"/>
        <item x="635"/>
        <item x="723"/>
        <item x="853"/>
        <item x="846"/>
        <item x="808"/>
        <item x="806"/>
        <item x="831"/>
        <item x="816"/>
        <item x="818"/>
        <item x="670"/>
        <item x="399"/>
        <item x="817"/>
        <item x="285"/>
        <item x="638"/>
        <item x="514"/>
        <item x="766"/>
        <item x="722"/>
        <item x="51"/>
        <item x="503"/>
        <item x="683"/>
        <item x="136"/>
        <item x="426"/>
        <item x="430"/>
        <item x="422"/>
        <item x="428"/>
        <item x="429"/>
        <item x="418"/>
        <item x="417"/>
        <item x="414"/>
        <item x="419"/>
        <item x="421"/>
        <item x="420"/>
        <item x="595"/>
        <item x="679"/>
        <item x="374"/>
        <item x="551"/>
        <item x="367"/>
        <item x="380"/>
        <item x="381"/>
        <item x="382"/>
        <item x="835"/>
        <item x="543"/>
        <item x="612"/>
        <item x="79"/>
        <item x="565"/>
        <item x="290"/>
        <item x="660"/>
        <item x="761"/>
        <item x="767"/>
        <item x="564"/>
        <item x="552"/>
        <item x="368"/>
        <item x="594"/>
        <item x="553"/>
        <item x="593"/>
        <item x="596"/>
        <item x="452"/>
        <item x="554"/>
        <item x="77"/>
        <item x="425"/>
        <item x="790"/>
        <item x="431"/>
        <item x="765"/>
        <item x="590"/>
        <item x="453"/>
        <item x="707"/>
        <item x="568"/>
        <item x="69"/>
        <item x="725"/>
        <item x="666"/>
        <item x="706"/>
        <item x="427"/>
        <item x="292"/>
        <item x="85"/>
        <item x="536"/>
        <item x="535"/>
        <item x="99"/>
        <item x="791"/>
        <item x="792"/>
        <item x="65"/>
        <item x="450"/>
        <item x="87"/>
        <item x="89"/>
        <item x="22"/>
        <item x="656"/>
        <item x="493"/>
        <item x="494"/>
        <item x="495"/>
        <item x="496"/>
        <item x="497"/>
        <item x="498"/>
        <item x="491"/>
        <item x="492"/>
        <item x="715"/>
        <item x="499"/>
        <item x="19"/>
        <item x="90"/>
        <item x="659"/>
        <item x="657"/>
        <item x="658"/>
        <item x="86"/>
        <item x="17"/>
        <item x="695"/>
        <item x="18"/>
        <item x="93"/>
        <item x="92"/>
        <item x="91"/>
        <item x="109"/>
        <item x="107"/>
        <item x="21"/>
        <item x="20"/>
        <item x="23"/>
        <item x="689"/>
        <item x="690"/>
        <item x="97"/>
        <item x="101"/>
        <item x="127"/>
        <item x="447"/>
        <item x="686"/>
        <item x="684"/>
        <item x="701"/>
        <item x="711"/>
        <item x="696"/>
        <item x="697"/>
        <item x="743"/>
        <item x="26"/>
        <item x="598"/>
        <item x="597"/>
        <item x="717"/>
        <item x="785"/>
        <item x="793"/>
        <item x="557"/>
        <item x="556"/>
        <item x="762"/>
        <item x="719"/>
        <item x="664"/>
        <item x="748"/>
        <item x="752"/>
        <item x="516"/>
        <item x="359"/>
        <item x="372"/>
        <item x="355"/>
        <item x="345"/>
        <item x="360"/>
        <item x="343"/>
        <item x="356"/>
        <item x="352"/>
        <item x="16"/>
        <item x="275"/>
        <item x="72"/>
        <item x="70"/>
        <item x="71"/>
        <item x="736"/>
        <item x="692"/>
        <item x="335"/>
        <item x="570"/>
        <item x="322"/>
        <item x="320"/>
        <item x="321"/>
        <item x="569"/>
        <item x="591"/>
        <item x="757"/>
        <item x="784"/>
        <item x="744"/>
        <item x="756"/>
        <item x="681"/>
        <item x="324"/>
        <item x="487"/>
        <item x="728"/>
        <item x="542"/>
        <item x="541"/>
        <item x="786"/>
        <item x="718"/>
        <item x="308"/>
        <item x="731"/>
        <item x="94"/>
        <item x="27"/>
        <item x="451"/>
        <item x="661"/>
        <item x="691"/>
        <item x="675"/>
        <item x="44"/>
        <item x="424"/>
        <item x="15"/>
        <item x="820"/>
        <item x="667"/>
        <item x="682"/>
        <item x="383"/>
        <item x="384"/>
        <item x="385"/>
        <item x="386"/>
        <item x="387"/>
        <item x="754"/>
        <item x="74"/>
        <item x="821"/>
        <item x="515"/>
        <item x="815"/>
        <item x="549"/>
        <item x="663"/>
        <item x="64"/>
        <item x="550"/>
        <item x="520"/>
        <item x="713"/>
        <item x="749"/>
        <item x="796"/>
        <item x="439"/>
        <item x="698"/>
        <item x="423"/>
        <item x="665"/>
        <item x="703"/>
        <item x="114"/>
        <item x="88"/>
        <item x="830"/>
        <item x="746"/>
        <item x="738"/>
        <item x="737"/>
        <item x="745"/>
        <item x="741"/>
        <item x="739"/>
        <item x="567"/>
        <item x="566"/>
        <item x="448"/>
        <item x="131"/>
        <item x="354"/>
        <item x="351"/>
        <item x="449"/>
        <item x="364"/>
        <item x="716"/>
        <item x="573"/>
        <item x="577"/>
        <item x="357"/>
        <item x="341"/>
        <item x="350"/>
        <item x="336"/>
        <item x="339"/>
        <item x="337"/>
        <item x="446"/>
        <item x="442"/>
        <item x="602"/>
        <item x="461"/>
        <item x="454"/>
        <item x="62"/>
        <item x="463"/>
        <item x="56"/>
        <item x="61"/>
        <item x="57"/>
        <item x="59"/>
        <item x="58"/>
        <item x="117"/>
        <item x="473"/>
        <item x="788"/>
        <item x="787"/>
        <item x="724"/>
        <item x="742"/>
        <item x="769"/>
        <item x="759"/>
        <item x="459"/>
        <item x="457"/>
        <item x="839"/>
        <item x="811"/>
        <item x="863"/>
        <item x="132"/>
        <item x="133"/>
        <item x="462"/>
        <item x="460"/>
        <item x="134"/>
        <item x="841"/>
        <item x="377"/>
        <item x="283"/>
        <item x="837"/>
        <item x="859"/>
        <item x="802"/>
        <item x="807"/>
        <item x="819"/>
        <item x="858"/>
        <item x="833"/>
        <item x="844"/>
        <item x="662"/>
        <item x="78"/>
        <item x="615"/>
        <item x="708"/>
        <item x="770"/>
        <item x="751"/>
        <item x="54"/>
        <item x="483"/>
        <item x="52"/>
        <item x="798"/>
        <item x="338"/>
        <item x="512"/>
        <item x="607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0">
    <i>
      <x v="6"/>
    </i>
    <i>
      <x v="13"/>
    </i>
    <i>
      <x v="4"/>
    </i>
    <i>
      <x v="3"/>
    </i>
    <i>
      <x v="11"/>
    </i>
    <i>
      <x v="16"/>
    </i>
    <i>
      <x v="8"/>
    </i>
    <i>
      <x v="5"/>
    </i>
    <i>
      <x v="10"/>
    </i>
    <i>
      <x v="12"/>
    </i>
    <i>
      <x v="15"/>
    </i>
    <i>
      <x v="14"/>
    </i>
    <i>
      <x v="9"/>
    </i>
    <i>
      <x v="21"/>
    </i>
    <i>
      <x v="7"/>
    </i>
    <i>
      <x v="19"/>
    </i>
    <i>
      <x v="17"/>
    </i>
    <i>
      <x v="20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Nº ITEM" fld="0" subtotal="count" baseField="0" baseItem="0"/>
    <dataField name="Suma de Monto Anual1" fld="35" baseField="0" baseItem="0"/>
  </dataFields>
  <formats count="3">
    <format dxfId="18">
      <pivotArea dataOnly="0" outline="0" fieldPosition="0">
        <references count="1">
          <reference field="4294967294" count="1">
            <x v="1"/>
          </reference>
        </references>
      </pivotArea>
    </format>
    <format dxfId="17">
      <pivotArea dataOnly="0" outline="0" fieldPosition="0">
        <references count="1">
          <reference field="4294967294" count="1">
            <x v="1"/>
          </reference>
        </references>
      </pivotArea>
    </format>
    <format dxfId="16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9">
  <location ref="A6:C53" firstHeaderRow="0" firstDataRow="1" firstDataCol="1" rowPageCount="3" colPageCount="1"/>
  <pivotFields count="56"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h="1" x="1"/>
        <item t="default"/>
      </items>
    </pivotField>
    <pivotField showAll="0"/>
    <pivotField showAll="0"/>
    <pivotField showAll="0"/>
    <pivotField showAll="0"/>
    <pivotField axis="axisRow" showAll="0">
      <items count="16">
        <item x="0"/>
        <item x="2"/>
        <item x="5"/>
        <item x="4"/>
        <item x="9"/>
        <item x="8"/>
        <item x="3"/>
        <item x="11"/>
        <item x="12"/>
        <item x="10"/>
        <item x="13"/>
        <item x="7"/>
        <item h="1" x="6"/>
        <item h="1" x="1"/>
        <item h="1" x="14"/>
        <item t="default"/>
      </items>
    </pivotField>
    <pivotField showAll="0"/>
    <pivotField axis="axisPage" multipleItemSelectionAllowed="1" showAll="0">
      <items count="145">
        <item x="8"/>
        <item x="9"/>
        <item x="7"/>
        <item x="58"/>
        <item h="1" x="25"/>
        <item h="1" x="131"/>
        <item h="1" x="128"/>
        <item h="1" x="34"/>
        <item h="1" x="79"/>
        <item h="1" x="44"/>
        <item h="1" x="119"/>
        <item h="1" x="129"/>
        <item h="1" x="134"/>
        <item h="1" x="113"/>
        <item h="1" x="133"/>
        <item h="1" x="117"/>
        <item h="1" x="43"/>
        <item h="1" x="98"/>
        <item h="1" x="114"/>
        <item h="1" x="97"/>
        <item h="1" x="91"/>
        <item h="1" x="62"/>
        <item h="1" x="63"/>
        <item h="1" x="85"/>
        <item h="1" x="82"/>
        <item h="1" x="50"/>
        <item h="1" x="48"/>
        <item h="1" x="107"/>
        <item h="1" x="37"/>
        <item h="1" x="93"/>
        <item h="1" x="101"/>
        <item h="1" x="13"/>
        <item h="1" x="36"/>
        <item h="1" x="116"/>
        <item h="1" x="35"/>
        <item h="1" x="65"/>
        <item h="1" x="53"/>
        <item h="1" x="112"/>
        <item h="1" x="60"/>
        <item h="1" x="61"/>
        <item h="1" x="127"/>
        <item h="1" x="41"/>
        <item h="1" x="38"/>
        <item h="1" x="136"/>
        <item h="1" x="40"/>
        <item h="1" x="124"/>
        <item h="1" x="89"/>
        <item h="1" x="96"/>
        <item h="1" x="126"/>
        <item h="1" x="30"/>
        <item h="1" x="138"/>
        <item h="1" x="110"/>
        <item h="1" x="68"/>
        <item h="1" x="21"/>
        <item h="1" x="22"/>
        <item h="1" x="15"/>
        <item h="1" x="88"/>
        <item h="1" x="46"/>
        <item h="1" x="71"/>
        <item h="1" x="23"/>
        <item h="1" x="19"/>
        <item h="1" x="51"/>
        <item h="1" x="11"/>
        <item h="1" x="111"/>
        <item h="1" x="102"/>
        <item h="1" x="120"/>
        <item h="1" x="29"/>
        <item h="1" x="87"/>
        <item h="1" x="32"/>
        <item h="1" x="103"/>
        <item h="1" x="100"/>
        <item h="1" x="18"/>
        <item h="1" x="86"/>
        <item h="1" x="92"/>
        <item h="1" x="45"/>
        <item h="1" x="125"/>
        <item h="1" x="109"/>
        <item h="1" x="80"/>
        <item h="1" x="123"/>
        <item h="1" x="83"/>
        <item h="1" x="33"/>
        <item h="1" x="106"/>
        <item h="1" x="81"/>
        <item h="1" x="132"/>
        <item h="1" x="121"/>
        <item h="1" x="64"/>
        <item h="1" x="10"/>
        <item h="1" x="115"/>
        <item h="1" m="1" x="142"/>
        <item h="1" m="1" x="143"/>
        <item h="1" x="67"/>
        <item h="1" x="135"/>
        <item h="1" x="90"/>
        <item h="1" x="118"/>
        <item h="1" x="31"/>
        <item h="1" x="84"/>
        <item h="1" x="94"/>
        <item x="14"/>
        <item x="122"/>
        <item x="55"/>
        <item x="78"/>
        <item x="104"/>
        <item x="0"/>
        <item x="59"/>
        <item x="75"/>
        <item x="105"/>
        <item x="12"/>
        <item x="73"/>
        <item x="4"/>
        <item x="5"/>
        <item x="72"/>
        <item x="24"/>
        <item x="76"/>
        <item x="3"/>
        <item x="74"/>
        <item x="66"/>
        <item x="95"/>
        <item x="27"/>
        <item x="47"/>
        <item x="54"/>
        <item x="99"/>
        <item x="2"/>
        <item x="130"/>
        <item x="6"/>
        <item x="16"/>
        <item x="56"/>
        <item x="20"/>
        <item x="57"/>
        <item x="26"/>
        <item x="108"/>
        <item x="77"/>
        <item x="49"/>
        <item x="70"/>
        <item x="69"/>
        <item x="137"/>
        <item x="139"/>
        <item x="52"/>
        <item x="1"/>
        <item h="1" x="17"/>
        <item h="1" x="28"/>
        <item h="1" x="39"/>
        <item h="1" x="42"/>
        <item h="1" x="140"/>
        <item h="1" x="14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">
        <item x="1"/>
        <item x="0"/>
        <item x="4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909">
        <item h="1" x="111"/>
        <item x="385"/>
        <item x="378"/>
        <item x="39"/>
        <item x="389"/>
        <item x="377"/>
        <item x="154"/>
        <item x="636"/>
        <item x="410"/>
        <item x="376"/>
        <item x="322"/>
        <item x="375"/>
        <item x="462"/>
        <item x="895"/>
        <item x="494"/>
        <item x="409"/>
        <item x="69"/>
        <item x="390"/>
        <item x="638"/>
        <item x="9"/>
        <item x="133"/>
        <item x="833"/>
        <item x="374"/>
        <item x="832"/>
        <item x="8"/>
        <item x="831"/>
        <item x="373"/>
        <item x="68"/>
        <item x="461"/>
        <item x="6"/>
        <item x="56"/>
        <item x="513"/>
        <item x="16"/>
        <item x="576"/>
        <item x="476"/>
        <item x="48"/>
        <item x="493"/>
        <item x="475"/>
        <item x="635"/>
        <item x="474"/>
        <item x="99"/>
        <item x="537"/>
        <item x="209"/>
        <item x="392"/>
        <item x="664"/>
        <item x="321"/>
        <item x="473"/>
        <item x="320"/>
        <item x="28"/>
        <item x="643"/>
        <item x="490"/>
        <item x="544"/>
        <item x="637"/>
        <item x="319"/>
        <item x="609"/>
        <item x="23"/>
        <item x="406"/>
        <item x="318"/>
        <item x="488"/>
        <item x="115"/>
        <item x="642"/>
        <item x="372"/>
        <item x="98"/>
        <item x="501"/>
        <item x="30"/>
        <item x="512"/>
        <item x="208"/>
        <item x="317"/>
        <item x="660"/>
        <item x="646"/>
        <item x="47"/>
        <item x="634"/>
        <item x="316"/>
        <item x="18"/>
        <item x="460"/>
        <item x="25"/>
        <item x="393"/>
        <item x="459"/>
        <item x="484"/>
        <item x="486"/>
        <item x="845"/>
        <item x="405"/>
        <item x="66"/>
        <item x="130"/>
        <item x="830"/>
        <item x="413"/>
        <item x="315"/>
        <item x="477"/>
        <item x="314"/>
        <item x="54"/>
        <item x="829"/>
        <item x="539"/>
        <item x="17"/>
        <item x="511"/>
        <item x="371"/>
        <item x="114"/>
        <item x="649"/>
        <item x="489"/>
        <item x="370"/>
        <item x="313"/>
        <item x="113"/>
        <item x="521"/>
        <item x="343"/>
        <item x="510"/>
        <item x="575"/>
        <item x="312"/>
        <item x="311"/>
        <item x="369"/>
        <item x="633"/>
        <item x="310"/>
        <item x="368"/>
        <item x="828"/>
        <item x="309"/>
        <item x="509"/>
        <item x="22"/>
        <item x="384"/>
        <item x="663"/>
        <item x="508"/>
        <item x="308"/>
        <item x="487"/>
        <item x="844"/>
        <item x="367"/>
        <item x="307"/>
        <item x="458"/>
        <item x="479"/>
        <item x="457"/>
        <item x="456"/>
        <item x="401"/>
        <item x="306"/>
        <item x="305"/>
        <item x="304"/>
        <item x="499"/>
        <item x="520"/>
        <item x="53"/>
        <item x="303"/>
        <item x="455"/>
        <item x="519"/>
        <item x="302"/>
        <item x="632"/>
        <item x="518"/>
        <item x="366"/>
        <item x="97"/>
        <item x="301"/>
        <item x="87"/>
        <item x="500"/>
        <item x="300"/>
        <item x="574"/>
        <item x="673"/>
        <item x="517"/>
        <item x="347"/>
        <item x="827"/>
        <item x="843"/>
        <item x="365"/>
        <item x="472"/>
        <item x="299"/>
        <item x="96"/>
        <item x="7"/>
        <item x="826"/>
        <item x="383"/>
        <item x="606"/>
        <item x="652"/>
        <item x="653"/>
        <item x="825"/>
        <item x="298"/>
        <item x="471"/>
        <item x="894"/>
        <item x="112"/>
        <item x="364"/>
        <item x="297"/>
        <item x="86"/>
        <item x="296"/>
        <item x="141"/>
        <item x="497"/>
        <item x="516"/>
        <item x="59"/>
        <item x="665"/>
        <item x="454"/>
        <item x="691"/>
        <item x="295"/>
        <item x="666"/>
        <item x="340"/>
        <item x="294"/>
        <item x="824"/>
        <item x="293"/>
        <item x="292"/>
        <item x="291"/>
        <item x="631"/>
        <item x="290"/>
        <item x="289"/>
        <item x="288"/>
        <item x="453"/>
        <item x="287"/>
        <item x="286"/>
        <item x="507"/>
        <item x="823"/>
        <item x="285"/>
        <item x="822"/>
        <item x="284"/>
        <item x="95"/>
        <item x="283"/>
        <item x="282"/>
        <item x="630"/>
        <item x="363"/>
        <item x="532"/>
        <item x="607"/>
        <item x="223"/>
        <item x="841"/>
        <item x="821"/>
        <item x="26"/>
        <item x="346"/>
        <item x="281"/>
        <item x="820"/>
        <item x="605"/>
        <item x="819"/>
        <item x="280"/>
        <item x="470"/>
        <item x="418"/>
        <item x="492"/>
        <item x="400"/>
        <item x="279"/>
        <item x="278"/>
        <item x="73"/>
        <item x="101"/>
        <item x="277"/>
        <item x="818"/>
        <item x="94"/>
        <item x="128"/>
        <item x="276"/>
        <item x="674"/>
        <item x="608"/>
        <item x="817"/>
        <item x="604"/>
        <item x="816"/>
        <item x="496"/>
        <item x="146"/>
        <item x="40"/>
        <item x="138"/>
        <item x="815"/>
        <item x="814"/>
        <item x="655"/>
        <item x="452"/>
        <item x="15"/>
        <item x="451"/>
        <item x="893"/>
        <item x="407"/>
        <item x="542"/>
        <item x="65"/>
        <item x="546"/>
        <item x="145"/>
        <item x="275"/>
        <item x="573"/>
        <item x="813"/>
        <item x="450"/>
        <item x="274"/>
        <item x="449"/>
        <item x="273"/>
        <item x="272"/>
        <item x="271"/>
        <item x="72"/>
        <item x="812"/>
        <item x="469"/>
        <item x="618"/>
        <item x="270"/>
        <item x="269"/>
        <item x="33"/>
        <item x="268"/>
        <item x="267"/>
        <item x="345"/>
        <item x="892"/>
        <item x="266"/>
        <item x="265"/>
        <item x="264"/>
        <item x="224"/>
        <item x="491"/>
        <item x="263"/>
        <item x="262"/>
        <item x="468"/>
        <item x="106"/>
        <item x="261"/>
        <item x="61"/>
        <item x="260"/>
        <item x="259"/>
        <item x="811"/>
        <item x="225"/>
        <item x="258"/>
        <item x="257"/>
        <item x="55"/>
        <item x="256"/>
        <item x="448"/>
        <item x="255"/>
        <item x="254"/>
        <item x="253"/>
        <item x="207"/>
        <item x="252"/>
        <item x="447"/>
        <item x="704"/>
        <item x="251"/>
        <item x="810"/>
        <item x="626"/>
        <item x="650"/>
        <item x="217"/>
        <item x="63"/>
        <item x="126"/>
        <item x="341"/>
        <item x="250"/>
        <item x="163"/>
        <item x="19"/>
        <item x="249"/>
        <item x="485"/>
        <item x="617"/>
        <item x="399"/>
        <item x="219"/>
        <item x="446"/>
        <item x="93"/>
        <item x="710"/>
        <item x="248"/>
        <item x="247"/>
        <item x="144"/>
        <item x="891"/>
        <item x="206"/>
        <item m="1" x="903"/>
        <item x="246"/>
        <item x="140"/>
        <item x="245"/>
        <item x="529"/>
        <item x="809"/>
        <item x="467"/>
        <item x="205"/>
        <item x="808"/>
        <item x="204"/>
        <item x="244"/>
        <item x="671"/>
        <item x="425"/>
        <item x="465"/>
        <item x="726"/>
        <item x="222"/>
        <item x="382"/>
        <item x="85"/>
        <item x="243"/>
        <item x="84"/>
        <item x="807"/>
        <item x="540"/>
        <item x="806"/>
        <item x="381"/>
        <item x="445"/>
        <item x="805"/>
        <item x="92"/>
        <item x="12"/>
        <item x="242"/>
        <item x="656"/>
        <item x="203"/>
        <item x="667"/>
        <item x="110"/>
        <item x="20"/>
        <item x="444"/>
        <item x="708"/>
        <item x="2"/>
        <item x="83"/>
        <item x="625"/>
        <item x="463"/>
        <item x="624"/>
        <item x="700"/>
        <item x="34"/>
        <item x="241"/>
        <item x="159"/>
        <item x="641"/>
        <item x="161"/>
        <item x="339"/>
        <item x="804"/>
        <item x="398"/>
        <item x="572"/>
        <item x="240"/>
        <item x="64"/>
        <item x="803"/>
        <item x="802"/>
        <item x="478"/>
        <item x="391"/>
        <item x="702"/>
        <item x="239"/>
        <item x="571"/>
        <item x="164"/>
        <item x="464"/>
        <item x="38"/>
        <item x="238"/>
        <item x="333"/>
        <item x="801"/>
        <item x="338"/>
        <item x="37"/>
        <item x="645"/>
        <item x="13"/>
        <item x="51"/>
        <item x="44"/>
        <item x="587"/>
        <item x="528"/>
        <item x="443"/>
        <item x="35"/>
        <item x="411"/>
        <item x="43"/>
        <item x="202"/>
        <item x="153"/>
        <item x="890"/>
        <item x="109"/>
        <item x="651"/>
        <item x="50"/>
        <item x="139"/>
        <item x="800"/>
        <item x="722"/>
        <item x="442"/>
        <item x="706"/>
        <item x="122"/>
        <item x="441"/>
        <item x="570"/>
        <item x="403"/>
        <item x="835"/>
        <item x="142"/>
        <item x="440"/>
        <item x="201"/>
        <item x="200"/>
        <item x="799"/>
        <item x="426"/>
        <item x="798"/>
        <item x="797"/>
        <item x="36"/>
        <item x="394"/>
        <item x="796"/>
        <item x="82"/>
        <item x="795"/>
        <item x="439"/>
        <item x="794"/>
        <item x="793"/>
        <item x="548"/>
        <item x="220"/>
        <item m="1" x="906"/>
        <item x="62"/>
        <item x="199"/>
        <item x="27"/>
        <item x="644"/>
        <item x="438"/>
        <item x="337"/>
        <item x="221"/>
        <item x="1"/>
        <item x="3"/>
        <item x="535"/>
        <item x="52"/>
        <item x="4"/>
        <item x="237"/>
        <item x="889"/>
        <item x="582"/>
        <item x="14"/>
        <item x="616"/>
        <item x="622"/>
        <item x="888"/>
        <item x="11"/>
        <item x="669"/>
        <item x="197"/>
        <item x="397"/>
        <item x="623"/>
        <item x="654"/>
        <item x="125"/>
        <item x="388"/>
        <item x="437"/>
        <item x="792"/>
        <item x="46"/>
        <item x="172"/>
        <item x="332"/>
        <item x="45"/>
        <item x="692"/>
        <item x="148"/>
        <item x="791"/>
        <item x="436"/>
        <item x="569"/>
        <item x="336"/>
        <item x="790"/>
        <item x="331"/>
        <item x="329"/>
        <item x="619"/>
        <item x="495"/>
        <item x="120"/>
        <item x="620"/>
        <item x="694"/>
        <item x="580"/>
        <item m="1" x="904"/>
        <item x="707"/>
        <item x="196"/>
        <item x="124"/>
        <item x="135"/>
        <item x="42"/>
        <item x="699"/>
        <item x="5"/>
        <item x="81"/>
        <item x="640"/>
        <item x="466"/>
        <item x="136"/>
        <item x="690"/>
        <item x="887"/>
        <item x="150"/>
        <item x="686"/>
        <item x="417"/>
        <item x="538"/>
        <item x="162"/>
        <item x="621"/>
        <item x="149"/>
        <item x="195"/>
        <item x="789"/>
        <item x="675"/>
        <item x="659"/>
        <item x="837"/>
        <item m="1" x="902"/>
        <item x="688"/>
        <item x="193"/>
        <item x="416"/>
        <item x="415"/>
        <item x="435"/>
        <item x="160"/>
        <item x="31"/>
        <item x="152"/>
        <item x="147"/>
        <item x="169"/>
        <item x="434"/>
        <item x="788"/>
        <item x="787"/>
        <item x="414"/>
        <item x="433"/>
        <item x="683"/>
        <item x="131"/>
        <item x="395"/>
        <item x="57"/>
        <item x="236"/>
        <item x="432"/>
        <item x="358"/>
        <item m="1" x="905"/>
        <item x="786"/>
        <item x="357"/>
        <item x="785"/>
        <item x="716"/>
        <item x="192"/>
        <item x="842"/>
        <item x="356"/>
        <item x="886"/>
        <item x="530"/>
        <item x="324"/>
        <item x="335"/>
        <item x="155"/>
        <item x="191"/>
        <item x="525"/>
        <item x="784"/>
        <item x="531"/>
        <item x="588"/>
        <item x="715"/>
        <item x="70"/>
        <item x="885"/>
        <item x="190"/>
        <item x="71"/>
        <item x="884"/>
        <item x="158"/>
        <item x="543"/>
        <item x="541"/>
        <item x="593"/>
        <item x="355"/>
        <item x="721"/>
        <item x="584"/>
        <item x="235"/>
        <item x="782"/>
        <item x="234"/>
        <item x="189"/>
        <item x="524"/>
        <item x="119"/>
        <item x="545"/>
        <item x="781"/>
        <item x="780"/>
        <item x="779"/>
        <item x="610"/>
        <item x="594"/>
        <item x="330"/>
        <item x="534"/>
        <item x="213"/>
        <item x="883"/>
        <item x="595"/>
        <item x="714"/>
        <item x="647"/>
        <item x="328"/>
        <item x="778"/>
        <item x="836"/>
        <item x="134"/>
        <item x="586"/>
        <item x="354"/>
        <item x="882"/>
        <item x="380"/>
        <item x="80"/>
        <item x="327"/>
        <item x="777"/>
        <item x="151"/>
        <item x="171"/>
        <item x="344"/>
        <item x="776"/>
        <item x="419"/>
        <item x="585"/>
        <item x="639"/>
        <item x="198"/>
        <item x="233"/>
        <item x="79"/>
        <item x="137"/>
        <item x="775"/>
        <item x="232"/>
        <item x="166"/>
        <item x="168"/>
        <item x="774"/>
        <item x="696"/>
        <item x="549"/>
        <item x="589"/>
        <item x="326"/>
        <item x="188"/>
        <item x="773"/>
        <item x="91"/>
        <item x="334"/>
        <item x="568"/>
        <item x="231"/>
        <item x="90"/>
        <item x="362"/>
        <item x="431"/>
        <item x="772"/>
        <item x="672"/>
        <item x="424"/>
        <item x="533"/>
        <item x="430"/>
        <item x="230"/>
        <item x="771"/>
        <item x="770"/>
        <item x="527"/>
        <item x="881"/>
        <item x="187"/>
        <item x="769"/>
        <item x="768"/>
        <item x="900"/>
        <item x="880"/>
        <item x="157"/>
        <item x="229"/>
        <item x="143"/>
        <item x="767"/>
        <item x="428"/>
        <item x="186"/>
        <item x="766"/>
        <item x="353"/>
        <item x="214"/>
        <item x="765"/>
        <item x="764"/>
        <item x="526"/>
        <item x="165"/>
        <item x="763"/>
        <item x="899"/>
        <item x="547"/>
        <item x="670"/>
        <item x="762"/>
        <item x="352"/>
        <item x="228"/>
        <item x="661"/>
        <item x="421"/>
        <item x="351"/>
        <item x="183"/>
        <item x="89"/>
        <item x="879"/>
        <item x="323"/>
        <item x="325"/>
        <item x="761"/>
        <item x="713"/>
        <item x="705"/>
        <item x="523"/>
        <item x="878"/>
        <item x="760"/>
        <item x="590"/>
        <item x="182"/>
        <item x="614"/>
        <item x="402"/>
        <item x="697"/>
        <item x="591"/>
        <item x="181"/>
        <item x="725"/>
        <item x="592"/>
        <item x="579"/>
        <item x="718"/>
        <item x="712"/>
        <item x="759"/>
        <item x="596"/>
        <item x="758"/>
        <item x="58"/>
        <item x="757"/>
        <item x="227"/>
        <item x="117"/>
        <item x="756"/>
        <item x="350"/>
        <item x="116"/>
        <item x="755"/>
        <item x="361"/>
        <item m="1" x="901"/>
        <item x="838"/>
        <item x="581"/>
        <item x="754"/>
        <item x="567"/>
        <item x="129"/>
        <item x="360"/>
        <item x="753"/>
        <item x="717"/>
        <item x="834"/>
        <item x="627"/>
        <item x="896"/>
        <item x="566"/>
        <item x="167"/>
        <item x="481"/>
        <item x="752"/>
        <item x="75"/>
        <item x="216"/>
        <item x="662"/>
        <item x="685"/>
        <item x="522"/>
        <item x="615"/>
        <item x="877"/>
        <item x="783"/>
        <item x="429"/>
        <item x="184"/>
        <item x="565"/>
        <item x="648"/>
        <item x="108"/>
        <item x="751"/>
        <item x="180"/>
        <item x="876"/>
        <item x="750"/>
        <item x="875"/>
        <item x="41"/>
        <item x="127"/>
        <item x="32"/>
        <item x="88"/>
        <item m="1" x="907"/>
        <item x="583"/>
        <item x="749"/>
        <item x="578"/>
        <item x="29"/>
        <item x="703"/>
        <item x="179"/>
        <item x="349"/>
        <item x="874"/>
        <item x="422"/>
        <item x="10"/>
        <item x="178"/>
        <item x="564"/>
        <item x="49"/>
        <item x="24"/>
        <item x="748"/>
        <item x="747"/>
        <item x="21"/>
        <item x="563"/>
        <item x="746"/>
        <item x="105"/>
        <item x="745"/>
        <item x="744"/>
        <item x="348"/>
        <item x="743"/>
        <item x="123"/>
        <item x="701"/>
        <item x="873"/>
        <item x="742"/>
        <item x="78"/>
        <item x="872"/>
        <item x="0"/>
        <item x="602"/>
        <item x="741"/>
        <item x="613"/>
        <item x="740"/>
        <item x="720"/>
        <item x="515"/>
        <item x="871"/>
        <item x="342"/>
        <item x="682"/>
        <item x="77"/>
        <item x="870"/>
        <item x="562"/>
        <item x="102"/>
        <item x="739"/>
        <item x="60"/>
        <item x="629"/>
        <item x="561"/>
        <item x="427"/>
        <item x="132"/>
        <item x="560"/>
        <item x="559"/>
        <item x="738"/>
        <item x="226"/>
        <item x="737"/>
        <item x="698"/>
        <item x="711"/>
        <item x="67"/>
        <item x="719"/>
        <item x="736"/>
        <item x="735"/>
        <item x="503"/>
        <item x="869"/>
        <item x="612"/>
        <item x="177"/>
        <item x="734"/>
        <item x="212"/>
        <item x="681"/>
        <item x="868"/>
        <item x="359"/>
        <item x="867"/>
        <item x="866"/>
        <item x="865"/>
        <item x="680"/>
        <item x="176"/>
        <item x="898"/>
        <item x="420"/>
        <item x="611"/>
        <item x="689"/>
        <item x="679"/>
        <item x="695"/>
        <item x="170"/>
        <item x="558"/>
        <item x="504"/>
        <item x="118"/>
        <item x="482"/>
        <item x="210"/>
        <item x="211"/>
        <item x="480"/>
        <item x="107"/>
        <item x="864"/>
        <item x="185"/>
        <item x="175"/>
        <item x="897"/>
        <item x="423"/>
        <item x="733"/>
        <item x="863"/>
        <item x="76"/>
        <item x="577"/>
        <item x="678"/>
        <item x="514"/>
        <item x="121"/>
        <item x="103"/>
        <item x="732"/>
        <item x="668"/>
        <item x="862"/>
        <item x="693"/>
        <item x="215"/>
        <item x="483"/>
        <item x="724"/>
        <item x="506"/>
        <item x="731"/>
        <item x="600"/>
        <item x="730"/>
        <item x="557"/>
        <item x="861"/>
        <item x="601"/>
        <item x="860"/>
        <item x="505"/>
        <item x="603"/>
        <item x="729"/>
        <item x="74"/>
        <item x="728"/>
        <item x="597"/>
        <item x="859"/>
        <item x="858"/>
        <item x="857"/>
        <item x="709"/>
        <item x="100"/>
        <item x="677"/>
        <item x="856"/>
        <item x="723"/>
        <item x="556"/>
        <item x="855"/>
        <item x="847"/>
        <item x="598"/>
        <item x="555"/>
        <item x="854"/>
        <item x="727"/>
        <item x="853"/>
        <item x="554"/>
        <item x="676"/>
        <item x="848"/>
        <item x="599"/>
        <item x="687"/>
        <item x="852"/>
        <item x="684"/>
        <item x="104"/>
        <item x="536"/>
        <item x="851"/>
        <item x="850"/>
        <item x="553"/>
        <item x="849"/>
        <item x="552"/>
        <item x="551"/>
        <item x="550"/>
        <item x="846"/>
        <item x="379"/>
        <item x="396"/>
        <item h="1" x="156"/>
        <item h="1" x="173"/>
        <item h="1" x="174"/>
        <item h="1" x="194"/>
        <item h="1" x="218"/>
        <item h="1" x="386"/>
        <item h="1" x="387"/>
        <item h="1" x="404"/>
        <item h="1" x="408"/>
        <item h="1" x="412"/>
        <item h="1" x="498"/>
        <item h="1" x="502"/>
        <item h="1" x="628"/>
        <item h="1" x="657"/>
        <item h="1" x="658"/>
        <item h="1" x="839"/>
        <item h="1" x="8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9"/>
    <field x="28"/>
  </rowFields>
  <rowItems count="47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>
      <x v="5"/>
    </i>
    <i r="1">
      <x v="1"/>
    </i>
    <i r="1">
      <x v="3"/>
    </i>
    <i>
      <x v="6"/>
    </i>
    <i r="1">
      <x/>
    </i>
    <i r="1">
      <x v="1"/>
    </i>
    <i>
      <x v="7"/>
    </i>
    <i r="1">
      <x/>
    </i>
    <i r="1">
      <x v="1"/>
    </i>
    <i r="1">
      <x v="3"/>
    </i>
    <i r="1">
      <x v="4"/>
    </i>
    <i>
      <x v="8"/>
    </i>
    <i r="1">
      <x v="1"/>
    </i>
    <i r="1">
      <x v="4"/>
    </i>
    <i>
      <x v="9"/>
    </i>
    <i r="1">
      <x v="1"/>
    </i>
    <i>
      <x v="10"/>
    </i>
    <i r="1">
      <x/>
    </i>
    <i r="1">
      <x v="1"/>
    </i>
    <i>
      <x v="11"/>
    </i>
    <i r="1">
      <x/>
    </i>
    <i t="grand">
      <x/>
    </i>
  </rowItems>
  <colFields count="1">
    <field x="-2"/>
  </colFields>
  <colItems count="2">
    <i>
      <x/>
    </i>
    <i i="1">
      <x v="1"/>
    </i>
  </colItems>
  <pageFields count="3">
    <pageField fld="14" hier="-1"/>
    <pageField fld="21" hier="-1"/>
    <pageField fld="45" hier="-1"/>
  </pageFields>
  <dataFields count="2">
    <dataField name="Cuenta de Monto Anual1" fld="45" subtotal="count" baseField="0" baseItem="0"/>
    <dataField name="Suma de Monto Anual1_2" fld="45" baseField="0" baseItem="0" numFmtId="43"/>
  </dataFields>
  <formats count="1">
    <format dxfId="1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hartFormats count="2">
    <chartFormat chart="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7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3:B870" firstHeaderRow="1" firstDataRow="1" firstDataCol="1" rowPageCount="1" colPageCount="1"/>
  <pivotFields count="53">
    <pivotField showAll="0"/>
    <pivotField axis="axisPage" multipleItemSelectionAllowed="1" showAll="0">
      <items count="23">
        <item m="1" x="21"/>
        <item x="0"/>
        <item x="18"/>
        <item x="12"/>
        <item x="6"/>
        <item x="5"/>
        <item x="3"/>
        <item x="14"/>
        <item x="20"/>
        <item x="1"/>
        <item x="2"/>
        <item x="4"/>
        <item x="7"/>
        <item x="8"/>
        <item x="9"/>
        <item x="10"/>
        <item x="11"/>
        <item x="15"/>
        <item x="16"/>
        <item x="17"/>
        <item x="19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8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m="1" x="866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31"/>
        <item x="32"/>
        <item x="33"/>
        <item x="34"/>
        <item x="53"/>
        <item x="314"/>
        <item x="410"/>
        <item x="411"/>
        <item x="439"/>
        <item x="440"/>
        <item x="441"/>
        <item x="593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8"/>
  </rowFields>
  <rowItems count="867">
    <i>
      <x v="795"/>
    </i>
    <i>
      <x v="454"/>
    </i>
    <i>
      <x v="455"/>
    </i>
    <i>
      <x v="505"/>
    </i>
    <i>
      <x v="456"/>
    </i>
    <i>
      <x v="504"/>
    </i>
    <i>
      <x v="803"/>
    </i>
    <i>
      <x v="15"/>
    </i>
    <i>
      <x v="457"/>
    </i>
    <i>
      <x v="503"/>
    </i>
    <i>
      <x v="804"/>
    </i>
    <i>
      <x v="642"/>
    </i>
    <i>
      <x v="509"/>
    </i>
    <i>
      <x v="660"/>
    </i>
    <i>
      <x v="48"/>
    </i>
    <i>
      <x v="627"/>
    </i>
    <i>
      <x v="805"/>
    </i>
    <i>
      <x v="434"/>
    </i>
    <i>
      <x v="656"/>
    </i>
    <i>
      <x v="506"/>
    </i>
    <i>
      <x v="35"/>
    </i>
    <i>
      <x v="125"/>
    </i>
    <i>
      <x v="628"/>
    </i>
    <i>
      <x v="806"/>
    </i>
    <i>
      <x v="650"/>
    </i>
    <i>
      <x v="91"/>
    </i>
    <i>
      <x v="662"/>
    </i>
    <i>
      <x v="616"/>
    </i>
    <i>
      <x v="458"/>
    </i>
    <i>
      <x v="807"/>
    </i>
    <i>
      <x v="514"/>
    </i>
    <i>
      <x v="659"/>
    </i>
    <i>
      <x v="808"/>
    </i>
    <i>
      <x v="459"/>
    </i>
    <i>
      <x v="80"/>
    </i>
    <i>
      <x v="809"/>
    </i>
    <i>
      <x v="481"/>
    </i>
    <i>
      <x v="507"/>
    </i>
    <i>
      <x v="461"/>
    </i>
    <i>
      <x v="460"/>
    </i>
    <i>
      <x v="515"/>
    </i>
    <i>
      <x v="398"/>
    </i>
    <i>
      <x v="810"/>
    </i>
    <i>
      <x v="663"/>
    </i>
    <i>
      <x v="617"/>
    </i>
    <i>
      <x v="325"/>
    </i>
    <i>
      <x v="31"/>
    </i>
    <i>
      <x v="122"/>
    </i>
    <i>
      <x v="811"/>
    </i>
    <i>
      <x v="668"/>
    </i>
    <i>
      <x v="121"/>
    </i>
    <i>
      <x v="812"/>
    </i>
    <i>
      <x v="813"/>
    </i>
    <i>
      <x v="524"/>
    </i>
    <i>
      <x v="82"/>
    </i>
    <i>
      <x v="661"/>
    </i>
    <i>
      <x v="516"/>
    </i>
    <i>
      <x v="517"/>
    </i>
    <i>
      <x v="666"/>
    </i>
    <i>
      <x v="652"/>
    </i>
    <i>
      <x v="814"/>
    </i>
    <i>
      <x v="487"/>
    </i>
    <i>
      <x v="815"/>
    </i>
    <i>
      <x v="651"/>
    </i>
    <i>
      <x v="462"/>
    </i>
    <i>
      <x v="295"/>
    </i>
    <i>
      <x v="657"/>
    </i>
    <i>
      <x v="632"/>
    </i>
    <i>
      <x v="633"/>
    </i>
    <i>
      <x v="17"/>
    </i>
    <i>
      <x v="389"/>
    </i>
    <i>
      <x v="397"/>
    </i>
    <i>
      <x v="16"/>
    </i>
    <i>
      <x v="816"/>
    </i>
    <i>
      <x v="519"/>
    </i>
    <i>
      <x v="518"/>
    </i>
    <i>
      <x v="604"/>
    </i>
    <i>
      <x v="19"/>
    </i>
    <i>
      <x v="18"/>
    </i>
    <i>
      <x v="664"/>
    </i>
    <i>
      <x v="499"/>
    </i>
    <i>
      <x v="34"/>
    </i>
    <i>
      <x v="675"/>
    </i>
    <i>
      <x v="402"/>
    </i>
    <i>
      <x v="400"/>
    </i>
    <i>
      <x v="618"/>
    </i>
    <i>
      <x v="84"/>
    </i>
    <i>
      <x v="665"/>
    </i>
    <i>
      <x v="817"/>
    </i>
    <i>
      <x v="330"/>
    </i>
    <i>
      <x v="862"/>
    </i>
    <i>
      <x v="77"/>
    </i>
    <i>
      <x v="649"/>
    </i>
    <i>
      <x v="677"/>
    </i>
    <i>
      <x v="525"/>
    </i>
    <i>
      <x v="679"/>
    </i>
    <i>
      <x v="482"/>
    </i>
    <i>
      <x v="818"/>
    </i>
    <i>
      <x v="38"/>
    </i>
    <i>
      <x v="671"/>
    </i>
    <i>
      <x v="386"/>
    </i>
    <i>
      <x v="119"/>
    </i>
    <i>
      <x v="388"/>
    </i>
    <i>
      <x v="46"/>
    </i>
    <i>
      <x v="463"/>
    </i>
    <i>
      <x v="676"/>
    </i>
    <i>
      <x v="629"/>
    </i>
    <i>
      <x v="85"/>
    </i>
    <i>
      <x v="593"/>
    </i>
    <i>
      <x v="678"/>
    </i>
    <i>
      <x v="619"/>
    </i>
    <i>
      <x v="508"/>
    </i>
    <i>
      <x v="406"/>
    </i>
    <i>
      <x v="863"/>
    </i>
    <i>
      <x v="83"/>
    </i>
    <i>
      <x v="620"/>
    </i>
    <i>
      <x v="819"/>
    </i>
    <i>
      <x v="820"/>
    </i>
    <i>
      <x v="821"/>
    </i>
    <i>
      <x v="684"/>
    </i>
    <i>
      <x v="292"/>
    </i>
    <i>
      <x v="822"/>
    </i>
    <i>
      <x v="621"/>
    </i>
    <i>
      <x v="467"/>
    </i>
    <i>
      <x v="87"/>
    </i>
    <i>
      <x v="667"/>
    </i>
    <i>
      <x v="686"/>
    </i>
    <i>
      <x v="485"/>
    </i>
    <i>
      <x v="86"/>
    </i>
    <i>
      <x v="493"/>
    </i>
    <i>
      <x v="823"/>
    </i>
    <i>
      <x v="634"/>
    </i>
    <i>
      <x v="672"/>
    </i>
    <i>
      <x v="644"/>
    </i>
    <i>
      <x v="669"/>
    </i>
    <i>
      <x v="11"/>
    </i>
    <i>
      <x v="502"/>
    </i>
    <i>
      <x v="691"/>
    </i>
    <i>
      <x v="101"/>
    </i>
    <i>
      <x v="483"/>
    </i>
    <i>
      <x v="670"/>
    </i>
    <i>
      <x v="10"/>
    </i>
    <i>
      <x v="136"/>
    </i>
    <i>
      <x v="464"/>
    </i>
    <i>
      <x v="465"/>
    </i>
    <i>
      <x v="683"/>
    </i>
    <i>
      <x v="831"/>
    </i>
    <i>
      <x v="52"/>
    </i>
    <i>
      <x v="689"/>
    </i>
    <i>
      <x/>
    </i>
    <i>
      <x v="334"/>
    </i>
    <i>
      <x v="466"/>
    </i>
    <i>
      <x v="549"/>
    </i>
    <i>
      <x v="33"/>
    </i>
    <i>
      <x v="824"/>
    </i>
    <i>
      <x v="489"/>
    </i>
    <i>
      <x v="622"/>
    </i>
    <i>
      <x v="275"/>
    </i>
    <i>
      <x v="685"/>
    </i>
    <i>
      <x v="76"/>
    </i>
    <i>
      <x v="825"/>
    </i>
    <i>
      <x v="403"/>
    </i>
    <i>
      <x v="401"/>
    </i>
    <i>
      <x v="673"/>
    </i>
    <i>
      <x v="126"/>
    </i>
    <i>
      <x v="521"/>
    </i>
    <i>
      <x v="513"/>
    </i>
    <i>
      <x v="520"/>
    </i>
    <i>
      <x v="635"/>
    </i>
    <i>
      <x v="674"/>
    </i>
    <i>
      <x v="282"/>
    </i>
    <i>
      <x v="698"/>
    </i>
    <i>
      <x v="826"/>
    </i>
    <i>
      <x v="827"/>
    </i>
    <i>
      <x v="8"/>
    </i>
    <i>
      <x v="588"/>
    </i>
    <i>
      <x v="828"/>
    </i>
    <i>
      <x v="72"/>
    </i>
    <i>
      <x v="1"/>
    </i>
    <i>
      <x v="694"/>
    </i>
    <i>
      <x v="36"/>
    </i>
    <i>
      <x v="468"/>
    </i>
    <i>
      <x v="7"/>
    </i>
    <i>
      <x v="336"/>
    </i>
    <i>
      <x v="488"/>
    </i>
    <i>
      <x v="2"/>
    </i>
    <i>
      <x v="646"/>
    </i>
    <i>
      <x v="523"/>
    </i>
    <i>
      <x v="3"/>
    </i>
    <i>
      <x v="680"/>
    </i>
    <i>
      <x v="681"/>
    </i>
    <i>
      <x v="6"/>
    </i>
    <i>
      <x v="797"/>
    </i>
    <i>
      <x v="469"/>
    </i>
    <i>
      <x v="636"/>
    </i>
    <i>
      <x v="328"/>
    </i>
    <i>
      <x v="830"/>
    </i>
    <i>
      <x v="829"/>
    </i>
    <i>
      <x v="283"/>
    </i>
    <i>
      <x v="88"/>
    </i>
    <i>
      <x v="4"/>
    </i>
    <i>
      <x v="78"/>
    </i>
    <i>
      <x v="682"/>
    </i>
    <i>
      <x v="695"/>
    </i>
    <i>
      <x v="14"/>
    </i>
    <i>
      <x v="427"/>
    </i>
    <i>
      <x v="791"/>
    </i>
    <i>
      <x v="690"/>
    </i>
    <i>
      <x v="39"/>
    </i>
    <i>
      <x v="569"/>
    </i>
    <i>
      <x v="490"/>
    </i>
    <i>
      <x v="692"/>
    </i>
    <i>
      <x v="431"/>
    </i>
    <i>
      <x v="337"/>
    </i>
    <i>
      <x v="20"/>
    </i>
    <i>
      <x v="21"/>
    </i>
    <i>
      <x v="712"/>
    </i>
    <i>
      <x v="501"/>
    </i>
    <i>
      <x v="526"/>
    </i>
    <i>
      <x v="351"/>
    </i>
    <i>
      <x v="500"/>
    </i>
    <i>
      <x v="701"/>
    </i>
    <i>
      <x v="534"/>
    </i>
    <i>
      <x v="772"/>
    </i>
    <i>
      <x v="319"/>
    </i>
    <i>
      <x v="510"/>
    </i>
    <i>
      <x v="645"/>
    </i>
    <i>
      <x v="796"/>
    </i>
    <i>
      <x v="387"/>
    </i>
    <i>
      <x v="470"/>
    </i>
    <i>
      <x v="699"/>
    </i>
    <i>
      <x v="658"/>
    </i>
    <i>
      <x v="861"/>
    </i>
    <i>
      <x v="771"/>
    </i>
    <i>
      <x v="93"/>
    </i>
    <i>
      <x v="706"/>
    </i>
    <i>
      <x v="293"/>
    </i>
    <i>
      <x v="703"/>
    </i>
    <i>
      <x v="94"/>
    </i>
    <i>
      <x v="67"/>
    </i>
    <i>
      <x v="64"/>
    </i>
    <i>
      <x v="550"/>
    </i>
    <i>
      <x v="335"/>
    </i>
    <i>
      <x v="49"/>
    </i>
    <i>
      <x v="647"/>
    </i>
    <i>
      <x v="492"/>
    </i>
    <i>
      <x v="471"/>
    </i>
    <i>
      <x v="710"/>
    </i>
    <i>
      <x v="294"/>
    </i>
    <i>
      <x v="687"/>
    </i>
    <i>
      <x v="40"/>
    </i>
    <i>
      <x v="284"/>
    </i>
    <i>
      <x v="539"/>
    </i>
    <i>
      <x v="124"/>
    </i>
    <i>
      <x v="688"/>
    </i>
    <i>
      <x v="833"/>
    </i>
    <i>
      <x v="41"/>
    </i>
    <i>
      <x v="9"/>
    </i>
    <i>
      <x v="137"/>
    </i>
    <i>
      <x v="69"/>
    </i>
    <i>
      <x v="79"/>
    </i>
    <i>
      <x v="89"/>
    </i>
    <i>
      <x v="637"/>
    </i>
    <i>
      <x v="135"/>
    </i>
    <i>
      <x v="313"/>
    </i>
    <i>
      <x v="359"/>
    </i>
    <i>
      <x v="321"/>
    </i>
    <i>
      <x v="494"/>
    </i>
    <i>
      <x v="495"/>
    </i>
    <i>
      <x v="630"/>
    </i>
    <i>
      <x v="432"/>
    </i>
    <i>
      <x v="105"/>
    </i>
    <i>
      <x v="693"/>
    </i>
    <i>
      <x v="615"/>
    </i>
    <i>
      <x v="832"/>
    </i>
    <i>
      <x v="717"/>
    </i>
    <i>
      <x v="407"/>
    </i>
    <i>
      <x v="722"/>
    </i>
    <i>
      <x v="537"/>
    </i>
    <i>
      <x v="254"/>
    </i>
    <i>
      <x v="251"/>
    </i>
    <i>
      <x v="716"/>
    </i>
    <i>
      <x v="81"/>
    </i>
    <i>
      <x v="792"/>
    </i>
    <i>
      <x v="551"/>
    </i>
    <i>
      <x v="278"/>
    </i>
    <i>
      <x v="394"/>
    </i>
    <i>
      <x v="90"/>
    </i>
    <i>
      <x v="285"/>
    </i>
    <i>
      <x v="327"/>
    </i>
    <i>
      <x v="138"/>
    </i>
    <i>
      <x v="95"/>
    </i>
    <i>
      <x v="96"/>
    </i>
    <i>
      <x v="536"/>
    </i>
    <i>
      <x v="718"/>
    </i>
    <i>
      <x v="719"/>
    </i>
    <i>
      <x v="484"/>
    </i>
    <i>
      <x v="286"/>
    </i>
    <i>
      <x v="700"/>
    </i>
    <i>
      <x v="606"/>
    </i>
    <i>
      <x v="290"/>
    </i>
    <i>
      <x v="352"/>
    </i>
    <i>
      <x v="451"/>
    </i>
    <i>
      <x v="865"/>
    </i>
    <i>
      <x v="696"/>
    </i>
    <i>
      <x v="411"/>
    </i>
    <i>
      <x v="697"/>
    </i>
    <i>
      <x v="711"/>
    </i>
    <i>
      <x v="92"/>
    </i>
    <i>
      <x v="60"/>
    </i>
    <i>
      <x v="139"/>
    </i>
    <i>
      <x v="540"/>
    </i>
    <i>
      <x v="528"/>
    </i>
    <i>
      <x v="70"/>
    </i>
    <i>
      <x v="530"/>
    </i>
    <i>
      <x v="522"/>
    </i>
    <i>
      <x v="834"/>
    </i>
    <i>
      <x v="866"/>
    </i>
    <i>
      <x v="542"/>
    </i>
    <i>
      <x v="835"/>
    </i>
    <i>
      <x v="541"/>
    </i>
    <i>
      <x v="527"/>
    </i>
    <i>
      <x v="412"/>
    </i>
    <i>
      <x v="66"/>
    </i>
    <i>
      <x v="702"/>
    </i>
    <i>
      <x v="140"/>
    </i>
    <i>
      <x v="338"/>
    </i>
    <i>
      <x v="331"/>
    </i>
    <i>
      <x v="609"/>
    </i>
    <i>
      <x v="65"/>
    </i>
    <i>
      <x v="339"/>
    </i>
    <i>
      <x v="363"/>
    </i>
    <i>
      <x v="548"/>
    </i>
    <i>
      <x v="340"/>
    </i>
    <i>
      <x v="300"/>
    </i>
    <i>
      <x v="429"/>
    </i>
    <i>
      <x v="793"/>
    </i>
    <i>
      <x v="708"/>
    </i>
    <i>
      <x v="141"/>
    </i>
    <i>
      <x v="123"/>
    </i>
    <i>
      <x v="472"/>
    </i>
    <i>
      <x v="266"/>
    </i>
    <i>
      <x v="22"/>
    </i>
    <i>
      <x v="486"/>
    </i>
    <i>
      <x v="794"/>
    </i>
    <i>
      <x v="545"/>
    </i>
    <i>
      <x v="715"/>
    </i>
    <i>
      <x v="704"/>
    </i>
    <i>
      <x v="255"/>
    </i>
    <i>
      <x v="311"/>
    </i>
    <i>
      <x v="453"/>
    </i>
    <i>
      <x v="100"/>
    </i>
    <i>
      <x v="705"/>
    </i>
    <i>
      <x v="142"/>
    </i>
    <i>
      <x v="57"/>
    </i>
    <i>
      <x v="143"/>
    </i>
    <i>
      <x v="324"/>
    </i>
    <i>
      <x v="653"/>
    </i>
    <i>
      <x v="341"/>
    </i>
    <i>
      <x v="707"/>
    </i>
    <i>
      <x v="775"/>
    </i>
    <i>
      <x v="256"/>
    </i>
    <i>
      <x v="301"/>
    </i>
    <i>
      <x v="836"/>
    </i>
    <i>
      <x v="287"/>
    </i>
    <i>
      <x v="54"/>
    </i>
    <i>
      <x v="257"/>
    </i>
    <i>
      <x v="568"/>
    </i>
    <i>
      <x v="535"/>
    </i>
    <i>
      <x v="435"/>
    </i>
    <i>
      <x v="102"/>
    </i>
    <i>
      <x v="837"/>
    </i>
    <i>
      <x v="799"/>
    </i>
    <i>
      <x v="261"/>
    </i>
    <i>
      <x v="511"/>
    </i>
    <i>
      <x v="709"/>
    </i>
    <i>
      <x v="59"/>
    </i>
    <i>
      <x v="731"/>
    </i>
    <i>
      <x v="449"/>
    </i>
    <i>
      <x v="47"/>
    </i>
    <i>
      <x v="409"/>
    </i>
    <i>
      <x v="623"/>
    </i>
    <i>
      <x v="563"/>
    </i>
    <i>
      <x v="144"/>
    </i>
    <i>
      <x v="648"/>
    </i>
    <i>
      <x v="145"/>
    </i>
    <i>
      <x v="654"/>
    </i>
    <i>
      <x v="802"/>
    </i>
    <i>
      <x v="288"/>
    </i>
    <i>
      <x v="444"/>
    </i>
    <i>
      <x v="447"/>
    </i>
    <i>
      <x v="71"/>
    </i>
    <i>
      <x v="13"/>
    </i>
    <i>
      <x v="320"/>
    </i>
    <i>
      <x v="838"/>
    </i>
    <i>
      <x v="496"/>
    </i>
    <i>
      <x v="714"/>
    </i>
    <i>
      <x v="97"/>
    </i>
    <i>
      <x v="552"/>
    </i>
    <i>
      <x v="23"/>
    </i>
    <i>
      <x v="120"/>
    </i>
    <i>
      <x v="497"/>
    </i>
    <i>
      <x v="342"/>
    </i>
    <i>
      <x v="98"/>
    </i>
    <i>
      <x v="343"/>
    </i>
    <i>
      <x v="344"/>
    </i>
    <i>
      <x v="12"/>
    </i>
    <i>
      <x v="498"/>
    </i>
    <i>
      <x v="713"/>
    </i>
    <i>
      <x v="724"/>
    </i>
    <i>
      <x v="428"/>
    </i>
    <i>
      <x v="410"/>
    </i>
    <i>
      <x v="491"/>
    </i>
    <i>
      <x v="99"/>
    </i>
    <i>
      <x v="267"/>
    </i>
    <i>
      <x v="252"/>
    </i>
    <i>
      <x v="839"/>
    </i>
    <i>
      <x v="74"/>
    </i>
    <i>
      <x v="473"/>
    </i>
    <i>
      <x v="289"/>
    </i>
    <i>
      <x v="598"/>
    </i>
    <i>
      <x v="134"/>
    </i>
    <i>
      <x v="436"/>
    </i>
    <i>
      <x v="132"/>
    </i>
    <i>
      <x v="529"/>
    </i>
    <i>
      <x v="783"/>
    </i>
    <i>
      <x v="299"/>
    </i>
    <i>
      <x v="582"/>
    </i>
    <i>
      <x v="592"/>
    </i>
    <i>
      <x v="291"/>
    </i>
    <i>
      <x v="345"/>
    </i>
    <i>
      <x v="146"/>
    </i>
    <i>
      <x v="776"/>
    </i>
    <i>
      <x v="777"/>
    </i>
    <i>
      <x v="51"/>
    </i>
    <i>
      <x v="624"/>
    </i>
    <i>
      <x v="104"/>
    </i>
    <i>
      <x v="346"/>
    </i>
    <i>
      <x v="347"/>
    </i>
    <i>
      <x v="720"/>
    </i>
    <i>
      <x v="5"/>
    </i>
    <i>
      <x v="638"/>
    </i>
    <i>
      <x v="348"/>
    </i>
    <i>
      <x v="544"/>
    </i>
    <i>
      <x v="474"/>
    </i>
    <i>
      <x v="130"/>
    </i>
    <i>
      <x v="583"/>
    </i>
    <i>
      <x v="613"/>
    </i>
    <i>
      <x v="546"/>
    </i>
    <i>
      <x v="742"/>
    </i>
    <i>
      <x v="752"/>
    </i>
    <i>
      <x v="840"/>
    </i>
    <i>
      <x v="739"/>
    </i>
    <i>
      <x v="56"/>
    </i>
    <i>
      <x v="554"/>
    </i>
    <i>
      <x v="24"/>
    </i>
    <i>
      <x v="643"/>
    </i>
    <i>
      <x v="736"/>
    </i>
    <i>
      <x v="587"/>
    </i>
    <i>
      <x v="721"/>
    </i>
    <i>
      <x v="147"/>
    </i>
    <i>
      <x v="586"/>
    </i>
    <i>
      <x v="55"/>
    </i>
    <i>
      <x v="442"/>
    </i>
    <i>
      <x v="612"/>
    </i>
    <i>
      <x v="103"/>
    </i>
    <i>
      <x v="639"/>
    </i>
    <i>
      <x v="723"/>
    </i>
    <i>
      <x v="603"/>
    </i>
    <i>
      <x v="258"/>
    </i>
    <i>
      <x v="262"/>
    </i>
    <i>
      <x v="732"/>
    </i>
    <i>
      <x v="268"/>
    </i>
    <i>
      <x v="349"/>
    </i>
    <i>
      <x v="631"/>
    </i>
    <i>
      <x v="437"/>
    </i>
    <i>
      <x v="264"/>
    </i>
    <i>
      <x v="358"/>
    </i>
    <i>
      <x v="395"/>
    </i>
    <i>
      <x v="446"/>
    </i>
    <i>
      <x v="396"/>
    </i>
    <i>
      <x v="263"/>
    </i>
    <i>
      <x v="538"/>
    </i>
    <i>
      <x v="277"/>
    </i>
    <i>
      <x v="350"/>
    </i>
    <i>
      <x v="133"/>
    </i>
    <i>
      <x v="725"/>
    </i>
    <i>
      <x v="414"/>
    </i>
    <i>
      <x v="557"/>
    </i>
    <i>
      <x v="584"/>
    </i>
    <i>
      <x v="415"/>
    </i>
    <i>
      <x v="577"/>
    </i>
    <i>
      <x v="727"/>
    </i>
    <i>
      <x v="726"/>
    </i>
    <i>
      <x v="314"/>
    </i>
    <i>
      <x v="605"/>
    </i>
    <i>
      <x v="841"/>
    </i>
    <i>
      <x v="842"/>
    </i>
    <i>
      <x v="533"/>
    </i>
    <i>
      <x v="148"/>
    </i>
    <i>
      <x v="801"/>
    </i>
    <i>
      <x v="376"/>
    </i>
    <i>
      <x v="728"/>
    </i>
    <i>
      <x v="744"/>
    </i>
    <i>
      <x v="532"/>
    </i>
    <i>
      <x v="864"/>
    </i>
    <i>
      <x v="269"/>
    </i>
    <i>
      <x v="353"/>
    </i>
    <i>
      <x v="625"/>
    </i>
    <i>
      <x v="556"/>
    </i>
    <i>
      <x v="738"/>
    </i>
    <i>
      <x v="106"/>
    </i>
    <i>
      <x v="762"/>
    </i>
    <i>
      <x v="452"/>
    </i>
    <i>
      <x v="729"/>
    </i>
    <i>
      <x v="730"/>
    </i>
    <i>
      <x v="354"/>
    </i>
    <i>
      <x v="25"/>
    </i>
    <i>
      <x v="312"/>
    </i>
    <i>
      <x v="749"/>
    </i>
    <i>
      <x v="333"/>
    </i>
    <i>
      <x v="626"/>
    </i>
    <i>
      <x v="562"/>
    </i>
    <i>
      <x v="567"/>
    </i>
    <i>
      <x v="597"/>
    </i>
    <i>
      <x v="107"/>
    </i>
    <i>
      <x v="733"/>
    </i>
    <i>
      <x v="149"/>
    </i>
    <i>
      <x v="355"/>
    </i>
    <i>
      <x v="773"/>
    </i>
    <i>
      <x v="260"/>
    </i>
    <i>
      <x v="315"/>
    </i>
    <i>
      <x v="127"/>
    </i>
    <i>
      <x v="608"/>
    </i>
    <i>
      <x v="108"/>
    </i>
    <i>
      <x v="356"/>
    </i>
    <i>
      <x v="743"/>
    </i>
    <i>
      <x v="774"/>
    </i>
    <i>
      <x v="475"/>
    </i>
    <i>
      <x v="357"/>
    </i>
    <i>
      <x v="735"/>
    </i>
    <i>
      <x v="655"/>
    </i>
    <i>
      <x v="734"/>
    </i>
    <i>
      <x v="318"/>
    </i>
    <i>
      <x v="737"/>
    </i>
    <i>
      <x v="572"/>
    </i>
    <i>
      <x v="843"/>
    </i>
    <i>
      <x v="383"/>
    </i>
    <i>
      <x v="323"/>
    </i>
    <i>
      <x v="590"/>
    </i>
    <i>
      <x v="553"/>
    </i>
    <i>
      <x v="602"/>
    </i>
    <i>
      <x v="109"/>
    </i>
    <i>
      <x v="420"/>
    </i>
    <i>
      <x v="423"/>
    </i>
    <i>
      <x v="421"/>
    </i>
    <i>
      <x v="413"/>
    </i>
    <i>
      <x v="422"/>
    </i>
    <i>
      <x v="424"/>
    </i>
    <i>
      <x v="416"/>
    </i>
    <i>
      <x v="419"/>
    </i>
    <i>
      <x v="418"/>
    </i>
    <i>
      <x v="560"/>
    </i>
    <i>
      <x v="566"/>
    </i>
    <i>
      <x v="270"/>
    </i>
    <i>
      <x v="757"/>
    </i>
    <i>
      <x v="265"/>
    </i>
    <i>
      <x v="150"/>
    </i>
    <i>
      <x v="784"/>
    </i>
    <i>
      <x v="151"/>
    </i>
    <i>
      <x v="564"/>
    </i>
    <i>
      <x v="310"/>
    </i>
    <i>
      <x v="296"/>
    </i>
    <i>
      <x v="740"/>
    </i>
    <i>
      <x v="559"/>
    </i>
    <i>
      <x v="741"/>
    </i>
    <i>
      <x v="152"/>
    </i>
    <i>
      <x v="476"/>
    </i>
    <i>
      <x v="128"/>
    </i>
    <i>
      <x v="316"/>
    </i>
    <i>
      <x v="271"/>
    </i>
    <i>
      <x v="798"/>
    </i>
    <i>
      <x v="555"/>
    </i>
    <i>
      <x v="778"/>
    </i>
    <i>
      <x v="73"/>
    </i>
    <i>
      <x v="543"/>
    </i>
    <i>
      <x v="153"/>
    </i>
    <i>
      <x v="298"/>
    </i>
    <i>
      <x v="184"/>
    </i>
    <i>
      <x v="375"/>
    </i>
    <i>
      <x v="374"/>
    </i>
    <i>
      <x v="297"/>
    </i>
    <i>
      <x v="477"/>
    </i>
    <i>
      <x v="580"/>
    </i>
    <i>
      <x v="417"/>
    </i>
    <i>
      <x v="26"/>
    </i>
    <i>
      <x v="531"/>
    </i>
    <i>
      <x v="640"/>
    </i>
    <i>
      <x v="360"/>
    </i>
    <i>
      <x v="599"/>
    </i>
    <i>
      <x v="393"/>
    </i>
    <i>
      <x v="581"/>
    </i>
    <i>
      <x v="438"/>
    </i>
    <i>
      <x v="641"/>
    </i>
    <i>
      <x v="601"/>
    </i>
    <i>
      <x v="110"/>
    </i>
    <i>
      <x v="362"/>
    </i>
    <i>
      <x v="579"/>
    </i>
    <i>
      <x v="156"/>
    </i>
    <i>
      <x v="155"/>
    </i>
    <i>
      <x v="439"/>
    </i>
    <i>
      <x v="154"/>
    </i>
    <i>
      <x v="764"/>
    </i>
    <i>
      <x v="361"/>
    </i>
    <i>
      <x v="600"/>
    </i>
    <i>
      <x v="745"/>
    </i>
    <i>
      <x v="443"/>
    </i>
    <i>
      <x v="746"/>
    </i>
    <i>
      <x v="753"/>
    </i>
    <i>
      <x v="27"/>
    </i>
    <i>
      <x v="157"/>
    </i>
    <i>
      <x v="158"/>
    </i>
    <i>
      <x v="279"/>
    </i>
    <i>
      <x v="45"/>
    </i>
    <i>
      <x v="329"/>
    </i>
    <i>
      <x v="28"/>
    </i>
    <i>
      <x v="748"/>
    </i>
    <i>
      <x v="747"/>
    </i>
    <i>
      <x v="585"/>
    </i>
    <i>
      <x v="273"/>
    </i>
    <i>
      <x v="392"/>
    </i>
    <i>
      <x v="302"/>
    </i>
    <i>
      <x v="391"/>
    </i>
    <i>
      <x v="111"/>
    </i>
    <i>
      <x v="42"/>
    </i>
    <i>
      <x v="44"/>
    </i>
    <i>
      <x v="43"/>
    </i>
    <i>
      <x v="303"/>
    </i>
    <i>
      <x v="379"/>
    </i>
    <i>
      <x v="378"/>
    </i>
    <i>
      <x v="377"/>
    </i>
    <i>
      <x v="332"/>
    </i>
    <i>
      <x v="767"/>
    </i>
    <i>
      <x v="607"/>
    </i>
    <i>
      <x v="782"/>
    </i>
    <i>
      <x v="159"/>
    </i>
    <i>
      <x v="112"/>
    </i>
    <i>
      <x v="113"/>
    </i>
    <i>
      <x v="168"/>
    </i>
    <i>
      <x v="425"/>
    </i>
    <i>
      <x v="304"/>
    </i>
    <i>
      <x v="166"/>
    </i>
    <i>
      <x v="164"/>
    </i>
    <i>
      <x v="161"/>
    </i>
    <i>
      <x v="163"/>
    </i>
    <i>
      <x v="160"/>
    </i>
    <i>
      <x v="165"/>
    </i>
    <i>
      <x v="162"/>
    </i>
    <i>
      <x v="167"/>
    </i>
    <i>
      <x v="779"/>
    </i>
    <i>
      <x v="114"/>
    </i>
    <i>
      <x v="172"/>
    </i>
    <i>
      <x v="844"/>
    </i>
    <i>
      <x v="200"/>
    </i>
    <i>
      <x v="61"/>
    </i>
    <i>
      <x v="75"/>
    </i>
    <i>
      <x v="169"/>
    </i>
    <i>
      <x v="191"/>
    </i>
    <i>
      <x v="193"/>
    </i>
    <i>
      <x v="192"/>
    </i>
    <i>
      <x v="196"/>
    </i>
    <i>
      <x v="194"/>
    </i>
    <i>
      <x v="195"/>
    </i>
    <i>
      <x v="190"/>
    </i>
    <i>
      <x v="129"/>
    </i>
    <i>
      <x v="381"/>
    </i>
    <i>
      <x v="380"/>
    </i>
    <i>
      <x v="317"/>
    </i>
    <i>
      <x v="755"/>
    </i>
    <i>
      <x v="280"/>
    </i>
    <i>
      <x v="170"/>
    </i>
    <i>
      <x v="785"/>
    </i>
    <i>
      <x v="202"/>
    </i>
    <i>
      <x v="201"/>
    </i>
    <i>
      <x v="171"/>
    </i>
    <i>
      <x v="274"/>
    </i>
    <i>
      <x v="571"/>
    </i>
    <i>
      <x v="175"/>
    </i>
    <i>
      <x v="763"/>
    </i>
    <i>
      <x v="547"/>
    </i>
    <i>
      <x v="750"/>
    </i>
    <i>
      <x v="786"/>
    </i>
    <i>
      <x v="173"/>
    </i>
    <i>
      <x v="445"/>
    </i>
    <i>
      <x v="365"/>
    </i>
    <i>
      <x v="115"/>
    </i>
    <i>
      <x v="208"/>
    </i>
    <i>
      <x v="174"/>
    </i>
    <i>
      <x v="176"/>
    </i>
    <i>
      <x v="179"/>
    </i>
    <i>
      <x v="177"/>
    </i>
    <i>
      <x v="178"/>
    </i>
    <i>
      <x v="180"/>
    </i>
    <i>
      <x v="182"/>
    </i>
    <i>
      <x v="181"/>
    </i>
    <i>
      <x v="781"/>
    </i>
    <i>
      <x v="364"/>
    </i>
    <i>
      <x v="589"/>
    </i>
    <i>
      <x v="558"/>
    </i>
    <i>
      <x v="131"/>
    </i>
    <i>
      <x v="591"/>
    </i>
    <i>
      <x v="305"/>
    </i>
    <i>
      <x v="212"/>
    </i>
    <i>
      <x v="216"/>
    </i>
    <i>
      <x v="213"/>
    </i>
    <i>
      <x v="214"/>
    </i>
    <i>
      <x v="215"/>
    </i>
    <i>
      <x v="780"/>
    </i>
    <i>
      <x v="183"/>
    </i>
    <i>
      <x v="209"/>
    </i>
    <i>
      <x v="187"/>
    </i>
    <i>
      <x v="186"/>
    </i>
    <i>
      <x v="189"/>
    </i>
    <i>
      <x v="188"/>
    </i>
    <i>
      <x v="185"/>
    </i>
    <i>
      <x v="759"/>
    </i>
    <i>
      <x v="751"/>
    </i>
    <i>
      <x v="224"/>
    </i>
    <i>
      <x v="197"/>
    </i>
    <i>
      <x v="198"/>
    </i>
    <i>
      <x v="199"/>
    </i>
    <i>
      <x v="211"/>
    </i>
    <i>
      <x v="761"/>
    </i>
    <i>
      <x v="210"/>
    </i>
    <i>
      <x v="217"/>
    </i>
    <i>
      <x v="37"/>
    </i>
    <i>
      <x v="205"/>
    </i>
    <i>
      <x v="223"/>
    </i>
    <i>
      <x v="222"/>
    </i>
    <i>
      <x v="226"/>
    </i>
    <i>
      <x v="227"/>
    </i>
    <i>
      <x v="228"/>
    </i>
    <i>
      <x v="229"/>
    </i>
    <i>
      <x v="230"/>
    </i>
    <i>
      <x v="426"/>
    </i>
    <i>
      <x v="595"/>
    </i>
    <i>
      <x v="233"/>
    </i>
    <i>
      <x v="390"/>
    </i>
    <i>
      <x v="203"/>
    </i>
    <i>
      <x v="204"/>
    </i>
    <i>
      <x v="845"/>
    </i>
    <i>
      <x v="441"/>
    </i>
    <i>
      <x v="206"/>
    </i>
    <i>
      <x v="368"/>
    </i>
    <i>
      <x v="207"/>
    </i>
    <i>
      <x v="231"/>
    </i>
    <i>
      <x v="232"/>
    </i>
    <i>
      <x v="366"/>
    </i>
    <i>
      <x v="754"/>
    </i>
    <i>
      <x v="478"/>
    </i>
    <i>
      <x v="225"/>
    </i>
    <i>
      <x v="62"/>
    </i>
    <i>
      <x v="450"/>
    </i>
    <i>
      <x v="787"/>
    </i>
    <i>
      <x v="235"/>
    </i>
    <i>
      <x v="596"/>
    </i>
    <i>
      <x v="236"/>
    </i>
    <i>
      <x v="594"/>
    </i>
    <i>
      <x v="846"/>
    </i>
    <i>
      <x v="367"/>
    </i>
    <i>
      <x v="369"/>
    </i>
    <i>
      <x v="578"/>
    </i>
    <i>
      <x v="756"/>
    </i>
    <i>
      <x v="373"/>
    </i>
    <i>
      <x v="58"/>
    </i>
    <i>
      <x v="116"/>
    </i>
    <i>
      <x v="63"/>
    </i>
    <i>
      <x v="800"/>
    </i>
    <i>
      <x v="408"/>
    </i>
    <i>
      <x v="758"/>
    </i>
    <i>
      <x v="611"/>
    </i>
    <i>
      <x v="218"/>
    </i>
    <i>
      <x v="219"/>
    </i>
    <i>
      <x v="32"/>
    </i>
    <i>
      <x v="221"/>
    </i>
    <i>
      <x v="220"/>
    </i>
    <i>
      <x v="479"/>
    </i>
    <i>
      <x v="512"/>
    </i>
    <i>
      <x v="259"/>
    </i>
    <i>
      <x v="326"/>
    </i>
    <i>
      <x v="253"/>
    </i>
    <i>
      <x v="760"/>
    </i>
    <i>
      <x v="430"/>
    </i>
    <i>
      <x v="576"/>
    </i>
    <i>
      <x v="614"/>
    </i>
    <i>
      <x v="433"/>
    </i>
    <i>
      <x v="234"/>
    </i>
    <i>
      <x v="399"/>
    </i>
    <i>
      <x v="272"/>
    </i>
    <i>
      <x v="788"/>
    </i>
    <i>
      <x v="29"/>
    </i>
    <i>
      <x v="789"/>
    </i>
    <i>
      <x v="847"/>
    </i>
    <i>
      <x v="322"/>
    </i>
    <i>
      <x v="575"/>
    </i>
    <i>
      <x v="574"/>
    </i>
    <i>
      <x v="247"/>
    </i>
    <i>
      <x v="765"/>
    </i>
    <i>
      <x v="370"/>
    </i>
    <i>
      <x v="610"/>
    </i>
    <i>
      <x v="480"/>
    </i>
    <i>
      <x v="30"/>
    </i>
    <i>
      <x v="244"/>
    </i>
    <i>
      <x v="246"/>
    </i>
    <i>
      <x v="245"/>
    </i>
    <i>
      <x v="237"/>
    </i>
    <i>
      <x v="240"/>
    </i>
    <i>
      <x v="243"/>
    </i>
    <i>
      <x v="241"/>
    </i>
    <i>
      <x v="242"/>
    </i>
    <i>
      <x v="239"/>
    </i>
    <i>
      <x v="238"/>
    </i>
    <i>
      <x v="371"/>
    </i>
    <i>
      <x v="790"/>
    </i>
    <i>
      <x v="372"/>
    </i>
    <i>
      <x v="249"/>
    </i>
    <i>
      <x v="248"/>
    </i>
    <i>
      <x v="250"/>
    </i>
    <i>
      <x v="384"/>
    </i>
    <i>
      <x v="405"/>
    </i>
    <i>
      <x v="561"/>
    </i>
    <i>
      <x v="306"/>
    </i>
    <i>
      <x v="766"/>
    </i>
    <i>
      <x v="276"/>
    </i>
    <i>
      <x v="307"/>
    </i>
    <i>
      <x v="570"/>
    </i>
    <i>
      <x v="440"/>
    </i>
    <i>
      <x v="770"/>
    </i>
    <i>
      <x v="382"/>
    </i>
    <i>
      <x v="50"/>
    </i>
    <i>
      <x v="768"/>
    </i>
    <i>
      <x v="281"/>
    </i>
    <i>
      <x v="117"/>
    </i>
    <i>
      <x v="848"/>
    </i>
    <i>
      <x v="448"/>
    </i>
    <i>
      <x v="118"/>
    </i>
    <i>
      <x v="385"/>
    </i>
    <i>
      <x v="565"/>
    </i>
    <i>
      <x v="769"/>
    </i>
    <i>
      <x v="53"/>
    </i>
    <i>
      <x v="309"/>
    </i>
    <i>
      <x v="573"/>
    </i>
    <i>
      <x v="68"/>
    </i>
    <i>
      <x v="308"/>
    </i>
    <i>
      <x v="854"/>
    </i>
    <i>
      <x v="852"/>
    </i>
    <i>
      <x v="855"/>
    </i>
    <i>
      <x v="860"/>
    </i>
    <i>
      <x v="856"/>
    </i>
    <i>
      <x v="849"/>
    </i>
    <i>
      <x v="857"/>
    </i>
    <i>
      <x v="853"/>
    </i>
    <i>
      <x v="858"/>
    </i>
    <i>
      <x v="859"/>
    </i>
    <i>
      <x v="850"/>
    </i>
    <i>
      <x v="851"/>
    </i>
    <i t="grand">
      <x/>
    </i>
  </rowItems>
  <colItems count="1">
    <i/>
  </colItems>
  <pageFields count="1">
    <pageField fld="1" hier="-1"/>
  </pageFields>
  <dataFields count="1">
    <dataField name="Suma de MONTO TOTAL" fld="42" baseField="8" baseItem="8" numFmtId="169"/>
  </dataFields>
  <chartFormats count="2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Años1-4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4:F871" firstHeaderRow="0" firstDataRow="1" firstDataCol="1"/>
  <pivotFields count="53">
    <pivotField showAll="0"/>
    <pivotField showAll="0">
      <items count="23">
        <item x="13"/>
        <item x="1"/>
        <item m="1" x="21"/>
        <item x="2"/>
        <item x="0"/>
        <item x="18"/>
        <item x="17"/>
        <item x="12"/>
        <item x="4"/>
        <item x="16"/>
        <item x="15"/>
        <item x="6"/>
        <item x="8"/>
        <item x="5"/>
        <item x="10"/>
        <item x="9"/>
        <item x="3"/>
        <item x="19"/>
        <item x="7"/>
        <item x="14"/>
        <item x="2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8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m="1" x="866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31"/>
        <item x="32"/>
        <item x="33"/>
        <item x="34"/>
        <item x="53"/>
        <item x="314"/>
        <item x="410"/>
        <item x="411"/>
        <item x="439"/>
        <item x="440"/>
        <item x="441"/>
        <item x="593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t="default"/>
      </items>
    </pivotField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/>
    <pivotField showAll="0" defaultSubtotal="0"/>
    <pivotField dataField="1" showAll="0"/>
    <pivotField showAll="0" defaultSubtotal="0"/>
    <pivotField dataField="1" showAll="0"/>
    <pivotField showAll="0" defaultSubtotal="0"/>
    <pivotField dataField="1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showAll="0"/>
    <pivotField showAll="0"/>
  </pivotFields>
  <rowFields count="1">
    <field x="8"/>
  </rowFields>
  <rowItems count="8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Monto Anual1" fld="35" baseField="0" baseItem="0"/>
    <dataField name="Suma de Monto Anual2" fld="37" baseField="0" baseItem="0"/>
    <dataField name="Suma de Monto Anual3" fld="39" baseField="0" baseItem="0"/>
    <dataField name="Suma de Monto Anual4" fld="4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rogam.año1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4:N871" firstHeaderRow="0" firstDataRow="1" firstDataCol="1"/>
  <pivotFields count="53">
    <pivotField showAll="0"/>
    <pivotField showAll="0">
      <items count="23">
        <item x="13"/>
        <item x="1"/>
        <item m="1" x="21"/>
        <item x="2"/>
        <item x="0"/>
        <item x="18"/>
        <item x="17"/>
        <item x="12"/>
        <item x="4"/>
        <item x="16"/>
        <item x="15"/>
        <item x="6"/>
        <item x="8"/>
        <item x="5"/>
        <item x="10"/>
        <item x="9"/>
        <item x="3"/>
        <item x="19"/>
        <item x="7"/>
        <item x="14"/>
        <item x="2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8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m="1" x="866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31"/>
        <item x="32"/>
        <item x="33"/>
        <item x="34"/>
        <item x="53"/>
        <item x="314"/>
        <item x="410"/>
        <item x="411"/>
        <item x="439"/>
        <item x="440"/>
        <item x="441"/>
        <item x="593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t="default"/>
      </items>
    </pivotField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/>
    <pivotField showAll="0" defaultSubtota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showAll="0"/>
    <pivotField showAll="0"/>
  </pivotFields>
  <rowFields count="1">
    <field x="8"/>
  </rowFields>
  <rowItems count="8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Ene" fld="22" baseField="9" baseItem="1"/>
    <dataField name="Suma de Feb" fld="23" baseField="0" baseItem="0"/>
    <dataField name="Suma de Mar" fld="24" baseField="0" baseItem="0"/>
    <dataField name="Suma de Abr" fld="25" baseField="0" baseItem="0"/>
    <dataField name="Suma de May" fld="26" baseField="0" baseItem="0"/>
    <dataField name="Suma de Jun" fld="27" baseField="0" baseItem="0"/>
    <dataField name="Suma de Jul" fld="28" baseField="0" baseItem="0"/>
    <dataField name="Suma de Ago" fld="29" baseField="0" baseItem="0"/>
    <dataField name="Suma de Set" fld="30" baseField="0" baseItem="0"/>
    <dataField name="Suma de Oct" fld="31" baseField="0" baseItem="0"/>
    <dataField name="Suma de Nov" fld="32" baseField="0" baseItem="0"/>
    <dataField name="Suma de Dic" fld="3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8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C4:D10" firstHeaderRow="1" firstDataRow="1" firstDataCol="1"/>
  <pivotFields count="53">
    <pivotField showAll="0"/>
    <pivotField axis="axisRow" showAll="0" measureFilter="1" sortType="ascending">
      <items count="23">
        <item m="1" x="21"/>
        <item x="0"/>
        <item x="18"/>
        <item x="12"/>
        <item x="6"/>
        <item x="5"/>
        <item x="3"/>
        <item x="14"/>
        <item x="20"/>
        <item x="1"/>
        <item x="2"/>
        <item x="4"/>
        <item x="7"/>
        <item x="8"/>
        <item x="9"/>
        <item x="10"/>
        <item x="11"/>
        <item x="15"/>
        <item x="16"/>
        <item x="17"/>
        <item x="19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1"/>
  </rowFields>
  <rowItems count="6">
    <i>
      <x v="10"/>
    </i>
    <i>
      <x v="1"/>
    </i>
    <i>
      <x v="5"/>
    </i>
    <i>
      <x v="19"/>
    </i>
    <i>
      <x v="21"/>
    </i>
    <i t="grand">
      <x/>
    </i>
  </rowItems>
  <colItems count="1">
    <i/>
  </colItems>
  <dataFields count="1">
    <dataField name="Suma de MONTO TOTAL" fld="42" baseField="1" baseItem="1" numFmtId="3"/>
  </dataFields>
  <chartFormats count="1">
    <chartFormat chart="3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count" evalOrder="-1" id="7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Cantidad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:B16" firstHeaderRow="1" firstDataRow="1" firstDataCol="1"/>
  <pivotFields count="53">
    <pivotField showAll="0"/>
    <pivotField showAll="0">
      <items count="23">
        <item x="13"/>
        <item x="1"/>
        <item m="1" x="21"/>
        <item x="2"/>
        <item x="0"/>
        <item x="18"/>
        <item x="17"/>
        <item x="12"/>
        <item x="4"/>
        <item x="16"/>
        <item x="15"/>
        <item x="6"/>
        <item x="8"/>
        <item x="5"/>
        <item x="10"/>
        <item x="9"/>
        <item x="3"/>
        <item x="19"/>
        <item x="7"/>
        <item x="14"/>
        <item x="20"/>
        <item x="11"/>
        <item t="default"/>
      </items>
    </pivotField>
    <pivotField showAll="0"/>
    <pivotField showAll="0"/>
    <pivotField showAll="0"/>
    <pivotField showAll="0"/>
    <pivotField showAll="0"/>
    <pivotField axis="axisRow" dataField="1" showAll="0" sortType="descending">
      <items count="14">
        <item x="7"/>
        <item x="8"/>
        <item x="0"/>
        <item x="6"/>
        <item h="1" x="1"/>
        <item x="2"/>
        <item x="4"/>
        <item x="5"/>
        <item x="9"/>
        <item x="10"/>
        <item x="11"/>
        <item x="12"/>
        <item h="1"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7">
        <item x="4"/>
        <item x="5"/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7"/>
  </rowFields>
  <rowItems count="12">
    <i>
      <x v="5"/>
    </i>
    <i>
      <x v="6"/>
    </i>
    <i>
      <x v="3"/>
    </i>
    <i>
      <x v="2"/>
    </i>
    <i>
      <x v="8"/>
    </i>
    <i>
      <x v="1"/>
    </i>
    <i>
      <x v="7"/>
    </i>
    <i>
      <x v="11"/>
    </i>
    <i>
      <x v="10"/>
    </i>
    <i>
      <x/>
    </i>
    <i>
      <x v="9"/>
    </i>
    <i t="grand">
      <x/>
    </i>
  </rowItems>
  <colItems count="1">
    <i/>
  </colItems>
  <dataFields count="1">
    <dataField name="Cantidad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4000000}" name="Tipo de Bien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1:B46" firstHeaderRow="1" firstDataRow="1" firstDataCol="1"/>
  <pivotFields count="53">
    <pivotField showAll="0"/>
    <pivotField showAll="0">
      <items count="23">
        <item x="13"/>
        <item x="1"/>
        <item m="1" x="21"/>
        <item x="2"/>
        <item x="0"/>
        <item x="18"/>
        <item x="17"/>
        <item x="12"/>
        <item x="4"/>
        <item x="16"/>
        <item x="15"/>
        <item x="6"/>
        <item x="8"/>
        <item x="5"/>
        <item x="10"/>
        <item x="9"/>
        <item x="3"/>
        <item x="19"/>
        <item x="7"/>
        <item x="14"/>
        <item x="20"/>
        <item x="11"/>
        <item t="default"/>
      </items>
    </pivotField>
    <pivotField showAll="0"/>
    <pivotField showAll="0"/>
    <pivotField showAll="0"/>
    <pivotField showAll="0"/>
    <pivotField showAll="0"/>
    <pivotField showAll="0">
      <items count="14">
        <item x="1"/>
        <item x="3"/>
        <item x="2"/>
        <item x="5"/>
        <item x="7"/>
        <item x="11"/>
        <item x="8"/>
        <item x="0"/>
        <item x="6"/>
        <item x="12"/>
        <item x="9"/>
        <item x="4"/>
        <item x="10"/>
        <item t="default"/>
      </items>
    </pivotField>
    <pivotField showAll="0"/>
    <pivotField showAll="0"/>
    <pivotField axis="axisRow" showAll="0" sortType="descending">
      <items count="7">
        <item x="3"/>
        <item x="0"/>
        <item x="2"/>
        <item x="1"/>
        <item h="1" x="4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10"/>
  </rowFields>
  <rowItems count="5">
    <i>
      <x v="2"/>
    </i>
    <i>
      <x/>
    </i>
    <i>
      <x v="1"/>
    </i>
    <i>
      <x v="3"/>
    </i>
    <i t="grand">
      <x/>
    </i>
  </rowItems>
  <colItems count="1">
    <i/>
  </colItems>
  <dataFields count="1">
    <dataField name="Suma de MONTO TOTAL" fld="42" baseField="10" baseItem="1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3000000}" name="Objetivo por Gerencia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73:B125" firstHeaderRow="1" firstDataRow="1" firstDataCol="1"/>
  <pivotFields count="53">
    <pivotField showAll="0"/>
    <pivotField axis="axisRow" showAll="0">
      <items count="23">
        <item m="1" x="21"/>
        <item x="0"/>
        <item x="18"/>
        <item x="12"/>
        <item x="6"/>
        <item x="5"/>
        <item x="3"/>
        <item x="14"/>
        <item x="20"/>
        <item x="1"/>
        <item x="2"/>
        <item x="4"/>
        <item x="7"/>
        <item x="8"/>
        <item x="9"/>
        <item x="10"/>
        <item x="11"/>
        <item x="15"/>
        <item x="16"/>
        <item x="17"/>
        <item x="19"/>
        <item x="1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4">
        <item x="7"/>
        <item x="8"/>
        <item x="0"/>
        <item x="6"/>
        <item h="1" x="1"/>
        <item x="2"/>
        <item x="4"/>
        <item x="5"/>
        <item x="9"/>
        <item x="10"/>
        <item x="11"/>
        <item x="12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2">
    <field x="7"/>
    <field x="1"/>
  </rowFields>
  <rowItems count="52">
    <i>
      <x/>
    </i>
    <i r="1">
      <x v="1"/>
    </i>
    <i r="1">
      <x v="17"/>
    </i>
    <i>
      <x v="1"/>
    </i>
    <i r="1">
      <x v="13"/>
    </i>
    <i>
      <x v="2"/>
    </i>
    <i r="1">
      <x v="1"/>
    </i>
    <i r="1">
      <x v="2"/>
    </i>
    <i r="1">
      <x v="15"/>
    </i>
    <i r="1">
      <x v="17"/>
    </i>
    <i r="1">
      <x v="18"/>
    </i>
    <i r="1">
      <x v="20"/>
    </i>
    <i>
      <x v="3"/>
    </i>
    <i r="1">
      <x v="5"/>
    </i>
    <i r="1">
      <x v="10"/>
    </i>
    <i r="1">
      <x v="18"/>
    </i>
    <i>
      <x v="5"/>
    </i>
    <i r="1">
      <x v="1"/>
    </i>
    <i r="1">
      <x v="5"/>
    </i>
    <i r="1">
      <x v="6"/>
    </i>
    <i r="1">
      <x v="7"/>
    </i>
    <i r="1">
      <x v="10"/>
    </i>
    <i r="1">
      <x v="12"/>
    </i>
    <i r="1">
      <x v="20"/>
    </i>
    <i r="1">
      <x v="21"/>
    </i>
    <i>
      <x v="6"/>
    </i>
    <i r="1">
      <x v="1"/>
    </i>
    <i r="1">
      <x v="3"/>
    </i>
    <i r="1">
      <x v="4"/>
    </i>
    <i r="1">
      <x v="5"/>
    </i>
    <i r="1">
      <x v="11"/>
    </i>
    <i r="1">
      <x v="13"/>
    </i>
    <i r="1">
      <x v="14"/>
    </i>
    <i r="1">
      <x v="18"/>
    </i>
    <i r="1">
      <x v="19"/>
    </i>
    <i>
      <x v="7"/>
    </i>
    <i r="1">
      <x v="1"/>
    </i>
    <i r="1">
      <x v="4"/>
    </i>
    <i>
      <x v="8"/>
    </i>
    <i r="1">
      <x v="5"/>
    </i>
    <i r="1">
      <x v="6"/>
    </i>
    <i r="1">
      <x v="17"/>
    </i>
    <i r="1">
      <x v="19"/>
    </i>
    <i>
      <x v="9"/>
    </i>
    <i r="1">
      <x v="5"/>
    </i>
    <i r="1">
      <x v="18"/>
    </i>
    <i>
      <x v="10"/>
    </i>
    <i r="1">
      <x v="4"/>
    </i>
    <i r="1">
      <x v="5"/>
    </i>
    <i>
      <x v="11"/>
    </i>
    <i r="1">
      <x v="5"/>
    </i>
    <i t="grand">
      <x/>
    </i>
  </rowItems>
  <colItems count="1">
    <i/>
  </colItems>
  <dataFields count="1">
    <dataField name="Suma de MONTO TOTAL" fld="4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Monto por Gerencia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9:B70" firstHeaderRow="1" firstDataRow="1" firstDataCol="1"/>
  <pivotFields count="53">
    <pivotField showAll="0"/>
    <pivotField axis="axisRow" showAll="0" sortType="descending">
      <items count="23">
        <item m="1" x="21"/>
        <item x="0"/>
        <item x="18"/>
        <item x="12"/>
        <item x="6"/>
        <item x="5"/>
        <item x="3"/>
        <item x="14"/>
        <item x="20"/>
        <item x="1"/>
        <item x="2"/>
        <item x="4"/>
        <item x="7"/>
        <item x="8"/>
        <item x="9"/>
        <item x="10"/>
        <item x="11"/>
        <item x="15"/>
        <item x="16"/>
        <item x="17"/>
        <item x="19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>
      <items count="14">
        <item x="1"/>
        <item x="3"/>
        <item x="2"/>
        <item x="5"/>
        <item x="7"/>
        <item x="11"/>
        <item x="8"/>
        <item x="0"/>
        <item x="6"/>
        <item x="12"/>
        <item x="9"/>
        <item x="4"/>
        <item x="10"/>
        <item t="default"/>
      </items>
    </pivotField>
    <pivotField showAll="0"/>
    <pivotField showAll="0" defaultSubtotal="0"/>
    <pivotField showAll="0">
      <items count="7">
        <item x="4"/>
        <item x="5"/>
        <item x="3"/>
        <item x="1"/>
        <item x="0"/>
        <item x="2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 defaultSubtotal="0"/>
    <pivotField showAll="0"/>
    <pivotField showAll="0" defaultSubtotal="0"/>
    <pivotField showAll="0"/>
    <pivotField dataField="1"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showAll="0"/>
    <pivotField showAll="0"/>
  </pivotFields>
  <rowFields count="1">
    <field x="1"/>
  </rowFields>
  <rowItems count="22">
    <i>
      <x v="21"/>
    </i>
    <i>
      <x v="19"/>
    </i>
    <i>
      <x v="5"/>
    </i>
    <i>
      <x v="1"/>
    </i>
    <i>
      <x v="10"/>
    </i>
    <i>
      <x v="2"/>
    </i>
    <i>
      <x v="4"/>
    </i>
    <i>
      <x v="11"/>
    </i>
    <i>
      <x v="6"/>
    </i>
    <i>
      <x v="13"/>
    </i>
    <i>
      <x v="17"/>
    </i>
    <i>
      <x v="14"/>
    </i>
    <i>
      <x v="15"/>
    </i>
    <i>
      <x v="18"/>
    </i>
    <i>
      <x v="16"/>
    </i>
    <i>
      <x v="3"/>
    </i>
    <i>
      <x v="7"/>
    </i>
    <i>
      <x v="20"/>
    </i>
    <i>
      <x v="12"/>
    </i>
    <i>
      <x v="8"/>
    </i>
    <i>
      <x v="9"/>
    </i>
    <i t="grand">
      <x/>
    </i>
  </rowItems>
  <colItems count="1">
    <i/>
  </colItems>
  <dataFields count="1">
    <dataField name="Suma de MONTO TOTAL" fld="42" baseField="1" baseItem="8" numFmtId="16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2000000}" name="Monto x Objetivo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22:B36" firstHeaderRow="1" firstDataRow="1" firstDataCol="1"/>
  <pivotFields count="53">
    <pivotField showAll="0"/>
    <pivotField showAll="0">
      <items count="23">
        <item x="13"/>
        <item x="1"/>
        <item m="1" x="21"/>
        <item x="2"/>
        <item x="0"/>
        <item x="18"/>
        <item x="17"/>
        <item x="12"/>
        <item x="4"/>
        <item x="16"/>
        <item x="15"/>
        <item x="6"/>
        <item x="8"/>
        <item x="5"/>
        <item x="10"/>
        <item x="9"/>
        <item x="3"/>
        <item x="19"/>
        <item x="7"/>
        <item x="14"/>
        <item x="20"/>
        <item x="11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14">
        <item x="7"/>
        <item x="8"/>
        <item x="0"/>
        <item x="6"/>
        <item x="1"/>
        <item x="2"/>
        <item x="4"/>
        <item x="5"/>
        <item x="9"/>
        <item x="10"/>
        <item x="11"/>
        <item x="1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>
      <items count="7">
        <item x="4"/>
        <item x="5"/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 defaultSubtotal="0"/>
    <pivotField showAll="0"/>
    <pivotField showAll="0" defaultSubtotal="0"/>
    <pivotField dataField="1"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</pivotFields>
  <rowFields count="1">
    <field x="7"/>
  </rowFields>
  <rowItems count="14">
    <i>
      <x v="5"/>
    </i>
    <i>
      <x v="4"/>
    </i>
    <i>
      <x v="8"/>
    </i>
    <i>
      <x v="2"/>
    </i>
    <i>
      <x v="6"/>
    </i>
    <i>
      <x v="3"/>
    </i>
    <i>
      <x v="7"/>
    </i>
    <i>
      <x/>
    </i>
    <i>
      <x v="10"/>
    </i>
    <i>
      <x v="1"/>
    </i>
    <i>
      <x v="9"/>
    </i>
    <i>
      <x v="11"/>
    </i>
    <i>
      <x v="12"/>
    </i>
    <i t="grand">
      <x/>
    </i>
  </rowItems>
  <colItems count="1">
    <i/>
  </colItems>
  <dataFields count="1">
    <dataField name="Suma de MONTO TOTAL" fld="42" baseField="0" baseItem="0" numFmtId="166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erencia1" xr10:uid="{00000000-0013-0000-FFFF-FFFF01000000}" sourceName="Gerencia">
  <pivotTables>
    <pivotTable tabId="9" name="TablaDinámica7"/>
    <pivotTable tabId="14" name="Años1-4"/>
    <pivotTable tabId="13" name="Progam.año1"/>
  </pivotTables>
  <data>
    <tabular pivotCacheId="1">
      <items count="22">
        <i x="13" s="1"/>
        <i x="1" s="1"/>
        <i x="2" s="1"/>
        <i x="0" s="1"/>
        <i x="18" s="1"/>
        <i x="17" s="1"/>
        <i x="12" s="1"/>
        <i x="4" s="1"/>
        <i x="16" s="1"/>
        <i x="15" s="1"/>
        <i x="6" s="1"/>
        <i x="8" s="1"/>
        <i x="5" s="1"/>
        <i x="10" s="1"/>
        <i x="9" s="1"/>
        <i x="3" s="1"/>
        <i x="19" s="1"/>
        <i x="7" s="1"/>
        <i x="14" s="1"/>
        <i x="20" s="1"/>
        <i x="11" s="1"/>
        <i x="2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erencia 1" xr10:uid="{00000000-0014-0000-FFFF-FFFF01000000}" cache="SegmentaciónDeDatos_Gerencia1" caption="Gerencia" columnCount="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3:C9" totalsRowShown="0" headerRowDxfId="8">
  <tableColumns count="1">
    <tableColumn id="1" xr3:uid="{00000000-0010-0000-0000-000001000000}" name="Tipo de proces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G3:G7" totalsRowShown="0" headerRowDxfId="7">
  <tableColumns count="1">
    <tableColumn id="1" xr3:uid="{00000000-0010-0000-0100-000001000000}" name="Tipo de Contrata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I3:N244" totalsRowShown="0" headerRowDxfId="6">
  <tableColumns count="6">
    <tableColumn id="1" xr3:uid="{00000000-0010-0000-0200-000001000000}" name="Cod. de UOR"/>
    <tableColumn id="2" xr3:uid="{00000000-0010-0000-0200-000002000000}" name="Gerencia"/>
    <tableColumn id="3" xr3:uid="{00000000-0010-0000-0200-000003000000}" name="Subgerencia"/>
    <tableColumn id="4" xr3:uid="{00000000-0010-0000-0200-000004000000}" name="Sección"/>
    <tableColumn id="5" xr3:uid="{00000000-0010-0000-0200-000005000000}" name="Contacto"/>
    <tableColumn id="6" xr3:uid="{00000000-0010-0000-0200-000006000000}" name="Celula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Q3:S415" totalsRowShown="0" headerRowDxfId="5" dataDxfId="4">
  <tableColumns count="3">
    <tableColumn id="1" xr3:uid="{00000000-0010-0000-0300-000001000000}" name="Código" dataDxfId="3"/>
    <tableColumn id="2" xr3:uid="{00000000-0010-0000-0300-000002000000}" name="Cuenta" dataDxfId="2"/>
    <tableColumn id="3" xr3:uid="{00000000-0010-0000-0300-000003000000}" name="Tipo" dataDxfId="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E3:E16" totalsRowShown="0">
  <tableColumns count="1">
    <tableColumn id="1" xr3:uid="{00000000-0010-0000-0400-000001000000}" name="M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U3:V7" totalsRowShown="0">
  <tableColumns count="2">
    <tableColumn id="1" xr3:uid="{00000000-0010-0000-0500-000001000000}" name="Periodicidad"/>
    <tableColumn id="2" xr3:uid="{00000000-0010-0000-0500-000002000000}" name="Número de pago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X3:X16" totalsRowShown="0">
  <autoFilter ref="X3:X16" xr:uid="{00000000-0009-0000-0100-000007000000}">
    <filterColumn colId="0" hiddenButton="1"/>
  </autoFilter>
  <tableColumns count="1">
    <tableColumn id="1" xr3:uid="{00000000-0010-0000-0600-000001000000}" name="Objetivo Operativo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3:A5" totalsRowShown="0">
  <autoFilter ref="A3:A5" xr:uid="{00000000-0009-0000-0100-000008000000}">
    <filterColumn colId="0" hiddenButton="1"/>
  </autoFilter>
  <tableColumns count="1">
    <tableColumn id="1" xr3:uid="{00000000-0010-0000-0700-000001000000}" name="Are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E18:E21" totalsRowShown="0">
  <autoFilter ref="E18:E21" xr:uid="{00000000-0009-0000-0100-000009000000}">
    <filterColumn colId="0" hiddenButton="1"/>
  </autoFilter>
  <tableColumns count="1">
    <tableColumn id="1" xr3:uid="{00000000-0010-0000-0800-000001000000}" name="Priorizació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a11" displayName="Tabla11" ref="Z3:AG3229" totalsRowShown="0">
  <autoFilter ref="Z3:AG3229" xr:uid="{00000000-0009-0000-0100-00000B000000}"/>
  <tableColumns count="8">
    <tableColumn id="3" xr3:uid="{00000000-0010-0000-0900-000003000000}" name="Descripcion"/>
    <tableColumn id="4" xr3:uid="{00000000-0010-0000-0900-000004000000}" name="UM"/>
    <tableColumn id="5" xr3:uid="{00000000-0010-0000-0900-000005000000}" name="PrecioUnitario"/>
    <tableColumn id="1" xr3:uid="{00000000-0010-0000-0900-000001000000}" name="Id_Prod"/>
    <tableColumn id="2" xr3:uid="{00000000-0010-0000-0900-000002000000}" name="Codigo_SAI" dataDxfId="0"/>
    <tableColumn id="6" xr3:uid="{00000000-0010-0000-0900-000006000000}" name="Clase_Bien"/>
    <tableColumn id="7" xr3:uid="{00000000-0010-0000-0900-000007000000}" name="Organizacion"/>
    <tableColumn id="8" xr3:uid="{00000000-0010-0000-0900-000008000000}" name="Tipo_Bien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a13" displayName="Tabla13" ref="U9:U14" totalsRowShown="0">
  <autoFilter ref="U9:U14" xr:uid="{00000000-0009-0000-0100-00000D000000}"/>
  <tableColumns count="1">
    <tableColumn id="1" xr3:uid="{00000000-0010-0000-0A00-000001000000}" name="Solicitud de recurso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0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6" Type="http://schemas.openxmlformats.org/officeDocument/2006/relationships/printerSettings" Target="../printerSettings/printerSettings4.bin"/><Relationship Id="rId5" Type="http://schemas.openxmlformats.org/officeDocument/2006/relationships/pivotTable" Target="../pivotTables/pivotTable12.xml"/><Relationship Id="rId4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image" Target="../media/image1.jpeg"/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C37"/>
  <sheetViews>
    <sheetView showGridLines="0" topLeftCell="D1" zoomScale="130" zoomScaleNormal="130" workbookViewId="0">
      <selection activeCell="K11" sqref="K11"/>
    </sheetView>
  </sheetViews>
  <sheetFormatPr baseColWidth="10" defaultColWidth="0" defaultRowHeight="15" zeroHeight="1" x14ac:dyDescent="0.25"/>
  <cols>
    <col min="1" max="19" width="9.28515625" customWidth="1"/>
    <col min="20" max="29" width="9.28515625" hidden="1" customWidth="1"/>
    <col min="30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</sheetData>
  <pageMargins left="0.7" right="0.7" top="0.75" bottom="0.75" header="0.3" footer="0.3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"/>
  <sheetViews>
    <sheetView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8.5703125" style="1" customWidth="1"/>
    <col min="2" max="2" width="36.28515625" customWidth="1"/>
    <col min="3" max="3" width="11.85546875" customWidth="1"/>
    <col min="4" max="4" width="11.5703125" customWidth="1"/>
    <col min="5" max="8" width="13.85546875" customWidth="1"/>
  </cols>
  <sheetData>
    <row r="1" spans="1:8" ht="8.25" customHeight="1" x14ac:dyDescent="0.25"/>
    <row r="2" spans="1:8" ht="21" x14ac:dyDescent="0.3">
      <c r="A2" s="23" t="s">
        <v>6571</v>
      </c>
      <c r="C2" s="24" t="s">
        <v>6572</v>
      </c>
      <c r="D2" s="25"/>
      <c r="E2" s="24"/>
      <c r="F2" s="24"/>
      <c r="G2" s="26"/>
    </row>
    <row r="3" spans="1:8" ht="6" customHeight="1" x14ac:dyDescent="0.25">
      <c r="B3" s="27"/>
      <c r="C3" s="27"/>
      <c r="D3" s="27"/>
      <c r="E3" s="27"/>
      <c r="F3" s="27"/>
      <c r="G3" s="27"/>
    </row>
    <row r="4" spans="1:8" ht="30" customHeight="1" x14ac:dyDescent="0.25">
      <c r="A4" s="28" t="s">
        <v>6573</v>
      </c>
      <c r="B4" s="28" t="s">
        <v>6574</v>
      </c>
      <c r="C4" s="29" t="s">
        <v>6575</v>
      </c>
      <c r="D4" s="30" t="s">
        <v>6576</v>
      </c>
      <c r="E4" s="29" t="s">
        <v>6577</v>
      </c>
      <c r="F4" s="30" t="s">
        <v>6578</v>
      </c>
      <c r="G4" s="30" t="s">
        <v>6579</v>
      </c>
      <c r="H4" s="30" t="s">
        <v>6580</v>
      </c>
    </row>
    <row r="5" spans="1:8" x14ac:dyDescent="0.25">
      <c r="A5" s="31">
        <v>1</v>
      </c>
      <c r="B5" s="32" t="s">
        <v>5378</v>
      </c>
      <c r="C5" s="31" t="s">
        <v>5691</v>
      </c>
      <c r="D5" s="31" t="s">
        <v>6581</v>
      </c>
      <c r="E5" s="31">
        <v>9</v>
      </c>
      <c r="F5" s="33" t="s">
        <v>6582</v>
      </c>
      <c r="G5" s="31" t="s">
        <v>5684</v>
      </c>
      <c r="H5" s="31" t="s">
        <v>5684</v>
      </c>
    </row>
    <row r="6" spans="1:8" ht="24" x14ac:dyDescent="0.25">
      <c r="A6" s="31">
        <v>2</v>
      </c>
      <c r="B6" s="32" t="s">
        <v>5379</v>
      </c>
      <c r="C6" s="31" t="s">
        <v>5691</v>
      </c>
      <c r="D6" s="31" t="s">
        <v>6581</v>
      </c>
      <c r="E6" s="33" t="s">
        <v>6582</v>
      </c>
      <c r="F6" s="33" t="s">
        <v>6582</v>
      </c>
      <c r="G6" s="33" t="s">
        <v>6582</v>
      </c>
      <c r="H6" s="33" t="s">
        <v>6582</v>
      </c>
    </row>
    <row r="7" spans="1:8" ht="24" x14ac:dyDescent="0.25">
      <c r="A7" s="31">
        <v>3</v>
      </c>
      <c r="B7" s="32" t="s">
        <v>5380</v>
      </c>
      <c r="C7" s="31" t="s">
        <v>5691</v>
      </c>
      <c r="D7" s="31" t="s">
        <v>6581</v>
      </c>
      <c r="E7" s="33" t="s">
        <v>6582</v>
      </c>
      <c r="F7" s="33" t="s">
        <v>6582</v>
      </c>
      <c r="G7" s="33" t="s">
        <v>6582</v>
      </c>
      <c r="H7" s="33" t="s">
        <v>6582</v>
      </c>
    </row>
    <row r="8" spans="1:8" x14ac:dyDescent="0.25">
      <c r="A8" s="31">
        <v>4</v>
      </c>
      <c r="B8" s="32" t="s">
        <v>5381</v>
      </c>
      <c r="C8" s="31" t="s">
        <v>5691</v>
      </c>
      <c r="D8" s="31" t="s">
        <v>6581</v>
      </c>
      <c r="E8" s="31">
        <v>7</v>
      </c>
      <c r="F8" s="33" t="s">
        <v>6582</v>
      </c>
      <c r="G8" s="31" t="s">
        <v>5684</v>
      </c>
      <c r="H8" s="31" t="s">
        <v>5684</v>
      </c>
    </row>
    <row r="9" spans="1:8" ht="24" x14ac:dyDescent="0.25">
      <c r="A9" s="31">
        <v>5</v>
      </c>
      <c r="B9" s="32" t="s">
        <v>5382</v>
      </c>
      <c r="C9" s="31" t="s">
        <v>5691</v>
      </c>
      <c r="D9" s="31" t="s">
        <v>6581</v>
      </c>
      <c r="E9" s="31">
        <v>17</v>
      </c>
      <c r="F9" s="33" t="s">
        <v>6582</v>
      </c>
      <c r="G9" s="31" t="s">
        <v>5684</v>
      </c>
      <c r="H9" s="31" t="s">
        <v>5684</v>
      </c>
    </row>
    <row r="10" spans="1:8" x14ac:dyDescent="0.25">
      <c r="A10" s="31">
        <v>6</v>
      </c>
      <c r="B10" s="32" t="s">
        <v>5383</v>
      </c>
      <c r="C10" s="31" t="s">
        <v>5691</v>
      </c>
      <c r="D10" s="31" t="s">
        <v>6581</v>
      </c>
      <c r="E10" s="33">
        <v>4</v>
      </c>
      <c r="F10" s="33" t="s">
        <v>6582</v>
      </c>
      <c r="G10" s="31" t="s">
        <v>5684</v>
      </c>
      <c r="H10" s="31" t="s">
        <v>5684</v>
      </c>
    </row>
    <row r="11" spans="1:8" x14ac:dyDescent="0.25">
      <c r="A11" s="31">
        <v>7</v>
      </c>
      <c r="B11" s="32" t="s">
        <v>5384</v>
      </c>
      <c r="C11" s="31" t="s">
        <v>5691</v>
      </c>
      <c r="D11" s="31" t="s">
        <v>6581</v>
      </c>
      <c r="E11" s="31">
        <v>6</v>
      </c>
      <c r="F11" s="33" t="s">
        <v>6582</v>
      </c>
      <c r="G11" s="31" t="s">
        <v>5684</v>
      </c>
      <c r="H11" s="31" t="s">
        <v>5684</v>
      </c>
    </row>
    <row r="12" spans="1:8" x14ac:dyDescent="0.25">
      <c r="A12" s="31">
        <v>8</v>
      </c>
      <c r="B12" s="32" t="s">
        <v>5385</v>
      </c>
      <c r="C12" s="31" t="s">
        <v>5691</v>
      </c>
      <c r="D12" s="31" t="s">
        <v>6581</v>
      </c>
      <c r="E12" s="31">
        <v>1</v>
      </c>
      <c r="F12" s="33" t="s">
        <v>6582</v>
      </c>
      <c r="G12" s="31" t="s">
        <v>5684</v>
      </c>
      <c r="H12" s="31" t="s">
        <v>5684</v>
      </c>
    </row>
    <row r="13" spans="1:8" x14ac:dyDescent="0.25">
      <c r="A13" s="31">
        <v>9</v>
      </c>
      <c r="B13" s="32" t="s">
        <v>5386</v>
      </c>
      <c r="C13" s="31" t="s">
        <v>5691</v>
      </c>
      <c r="D13" s="31" t="s">
        <v>6581</v>
      </c>
      <c r="E13" s="31">
        <v>37</v>
      </c>
      <c r="F13" s="33" t="s">
        <v>6582</v>
      </c>
      <c r="G13" s="31" t="s">
        <v>5684</v>
      </c>
      <c r="H13" s="31" t="s">
        <v>5684</v>
      </c>
    </row>
    <row r="14" spans="1:8" x14ac:dyDescent="0.25">
      <c r="A14" s="31">
        <v>10</v>
      </c>
      <c r="B14" s="32" t="s">
        <v>5387</v>
      </c>
      <c r="C14" s="31" t="s">
        <v>5691</v>
      </c>
      <c r="D14" s="31" t="s">
        <v>6581</v>
      </c>
      <c r="E14" s="33" t="s">
        <v>6582</v>
      </c>
      <c r="F14" s="33" t="s">
        <v>6582</v>
      </c>
      <c r="G14" s="33" t="s">
        <v>6582</v>
      </c>
      <c r="H14" s="33" t="s">
        <v>6582</v>
      </c>
    </row>
    <row r="15" spans="1:8" x14ac:dyDescent="0.25">
      <c r="A15" s="31">
        <v>11</v>
      </c>
      <c r="B15" s="32" t="s">
        <v>5388</v>
      </c>
      <c r="C15" s="31" t="s">
        <v>5691</v>
      </c>
      <c r="D15" s="31" t="s">
        <v>6581</v>
      </c>
      <c r="E15" s="31">
        <v>32</v>
      </c>
      <c r="F15" s="33" t="s">
        <v>6582</v>
      </c>
      <c r="G15" s="31" t="s">
        <v>5684</v>
      </c>
      <c r="H15" s="31" t="s">
        <v>5684</v>
      </c>
    </row>
    <row r="16" spans="1:8" s="36" customFormat="1" x14ac:dyDescent="0.25">
      <c r="A16" s="31">
        <v>12</v>
      </c>
      <c r="B16" s="34" t="s">
        <v>5389</v>
      </c>
      <c r="C16" s="35" t="s">
        <v>5691</v>
      </c>
      <c r="D16" s="31" t="s">
        <v>6581</v>
      </c>
      <c r="E16" s="35">
        <v>39</v>
      </c>
      <c r="F16" s="33" t="s">
        <v>6582</v>
      </c>
      <c r="G16" s="31" t="s">
        <v>5684</v>
      </c>
      <c r="H16" s="31" t="s">
        <v>5684</v>
      </c>
    </row>
    <row r="17" spans="1:8" x14ac:dyDescent="0.25">
      <c r="A17" s="31">
        <v>13</v>
      </c>
      <c r="B17" s="32" t="s">
        <v>5390</v>
      </c>
      <c r="C17" s="31" t="s">
        <v>5691</v>
      </c>
      <c r="D17" s="31" t="s">
        <v>6581</v>
      </c>
      <c r="E17" s="31">
        <v>7</v>
      </c>
      <c r="F17" s="33" t="s">
        <v>6582</v>
      </c>
      <c r="G17" s="31" t="s">
        <v>5684</v>
      </c>
      <c r="H17" s="31" t="s">
        <v>5684</v>
      </c>
    </row>
    <row r="18" spans="1:8" x14ac:dyDescent="0.25">
      <c r="A18" s="31">
        <v>14</v>
      </c>
      <c r="B18" s="32" t="s">
        <v>5391</v>
      </c>
      <c r="C18" s="31" t="s">
        <v>5691</v>
      </c>
      <c r="D18" s="31" t="s">
        <v>6581</v>
      </c>
      <c r="E18" s="33" t="s">
        <v>6582</v>
      </c>
      <c r="F18" s="33" t="s">
        <v>6582</v>
      </c>
      <c r="G18" s="33" t="s">
        <v>6582</v>
      </c>
      <c r="H18" s="33" t="s">
        <v>6582</v>
      </c>
    </row>
    <row r="19" spans="1:8" x14ac:dyDescent="0.25">
      <c r="A19" s="31">
        <v>15</v>
      </c>
      <c r="B19" s="32" t="s">
        <v>5392</v>
      </c>
      <c r="C19" s="31" t="s">
        <v>5691</v>
      </c>
      <c r="D19" s="31" t="s">
        <v>6581</v>
      </c>
      <c r="E19" s="31">
        <v>7</v>
      </c>
      <c r="F19" s="33" t="s">
        <v>6582</v>
      </c>
      <c r="G19" s="31" t="s">
        <v>5684</v>
      </c>
      <c r="H19" s="31" t="s">
        <v>5684</v>
      </c>
    </row>
    <row r="20" spans="1:8" s="36" customFormat="1" x14ac:dyDescent="0.25">
      <c r="A20" s="31">
        <v>23</v>
      </c>
      <c r="B20" s="34" t="s">
        <v>91</v>
      </c>
      <c r="C20" s="35" t="s">
        <v>5691</v>
      </c>
      <c r="D20" s="31" t="s">
        <v>6581</v>
      </c>
      <c r="E20" s="35">
        <v>9</v>
      </c>
      <c r="F20" s="33" t="s">
        <v>6582</v>
      </c>
      <c r="G20" s="31" t="s">
        <v>5684</v>
      </c>
      <c r="H20" s="31" t="s">
        <v>5684</v>
      </c>
    </row>
    <row r="21" spans="1:8" x14ac:dyDescent="0.25">
      <c r="A21" s="31">
        <v>24</v>
      </c>
      <c r="B21" s="32" t="s">
        <v>103</v>
      </c>
      <c r="C21" s="31" t="s">
        <v>5691</v>
      </c>
      <c r="D21" s="31" t="s">
        <v>6581</v>
      </c>
      <c r="E21" s="31">
        <v>12</v>
      </c>
      <c r="F21" s="31" t="s">
        <v>5684</v>
      </c>
      <c r="G21" s="33" t="s">
        <v>6582</v>
      </c>
      <c r="H21" s="31" t="s">
        <v>5684</v>
      </c>
    </row>
    <row r="22" spans="1:8" x14ac:dyDescent="0.25">
      <c r="A22" s="31">
        <v>25</v>
      </c>
      <c r="B22" s="32" t="s">
        <v>101</v>
      </c>
      <c r="C22" s="31" t="s">
        <v>5691</v>
      </c>
      <c r="D22" s="31" t="s">
        <v>6581</v>
      </c>
      <c r="E22" s="31">
        <v>14</v>
      </c>
      <c r="F22" s="33" t="s">
        <v>6582</v>
      </c>
      <c r="G22" s="31" t="s">
        <v>5684</v>
      </c>
      <c r="H22" s="31" t="s">
        <v>5684</v>
      </c>
    </row>
    <row r="23" spans="1:8" x14ac:dyDescent="0.25">
      <c r="A23" s="31">
        <v>26</v>
      </c>
      <c r="B23" s="32" t="s">
        <v>102</v>
      </c>
      <c r="C23" s="31" t="s">
        <v>5691</v>
      </c>
      <c r="D23" s="31" t="s">
        <v>6581</v>
      </c>
      <c r="E23" s="31">
        <v>11</v>
      </c>
      <c r="F23" s="33" t="s">
        <v>6582</v>
      </c>
      <c r="G23" s="31" t="s">
        <v>5684</v>
      </c>
      <c r="H23" s="31" t="s">
        <v>5684</v>
      </c>
    </row>
    <row r="24" spans="1:8" x14ac:dyDescent="0.25">
      <c r="A24" s="31">
        <v>27</v>
      </c>
      <c r="B24" s="32" t="s">
        <v>5400</v>
      </c>
      <c r="C24" s="31" t="s">
        <v>5691</v>
      </c>
      <c r="D24" s="31" t="s">
        <v>6581</v>
      </c>
      <c r="E24" s="31">
        <v>10</v>
      </c>
      <c r="F24" s="33" t="s">
        <v>6582</v>
      </c>
      <c r="G24" s="31" t="s">
        <v>5684</v>
      </c>
      <c r="H24" s="31" t="s">
        <v>5684</v>
      </c>
    </row>
    <row r="25" spans="1:8" s="36" customFormat="1" x14ac:dyDescent="0.25">
      <c r="A25" s="31">
        <v>28</v>
      </c>
      <c r="B25" s="34" t="s">
        <v>5401</v>
      </c>
      <c r="C25" s="35" t="s">
        <v>5691</v>
      </c>
      <c r="D25" s="31" t="s">
        <v>6581</v>
      </c>
      <c r="E25" s="35">
        <v>4</v>
      </c>
      <c r="F25" s="33" t="s">
        <v>6582</v>
      </c>
      <c r="G25" s="31" t="s">
        <v>5684</v>
      </c>
      <c r="H25" s="31" t="s">
        <v>5684</v>
      </c>
    </row>
    <row r="26" spans="1:8" x14ac:dyDescent="0.25">
      <c r="A26" s="31">
        <v>29</v>
      </c>
      <c r="B26" s="32" t="s">
        <v>99</v>
      </c>
      <c r="C26" s="31" t="s">
        <v>5691</v>
      </c>
      <c r="D26" s="31" t="s">
        <v>6581</v>
      </c>
      <c r="E26" s="31">
        <v>6</v>
      </c>
      <c r="F26" s="33" t="s">
        <v>6582</v>
      </c>
      <c r="G26" s="31" t="s">
        <v>5684</v>
      </c>
      <c r="H26" s="31" t="s">
        <v>5684</v>
      </c>
    </row>
    <row r="27" spans="1:8" x14ac:dyDescent="0.25">
      <c r="D27" s="37" t="s">
        <v>6583</v>
      </c>
      <c r="E27" s="38">
        <f>SUM(E5:E26)</f>
        <v>232</v>
      </c>
    </row>
    <row r="28" spans="1:8" x14ac:dyDescent="0.25">
      <c r="E28" s="54"/>
    </row>
  </sheetData>
  <printOptions horizontalCentered="1" verticalCentered="1"/>
  <pageMargins left="0.25" right="0.25" top="0.3" bottom="0.28000000000000003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L106"/>
  <sheetViews>
    <sheetView tabSelected="1" view="pageBreakPreview" zoomScale="64" zoomScaleNormal="75" zoomScaleSheetLayoutView="64" workbookViewId="0">
      <pane xSplit="4" ySplit="7" topLeftCell="F38" activePane="bottomRight" state="frozen"/>
      <selection pane="topRight"/>
      <selection pane="bottomLeft"/>
      <selection pane="bottomRight" activeCell="P10" sqref="P10"/>
    </sheetView>
  </sheetViews>
  <sheetFormatPr baseColWidth="10" defaultRowHeight="15" x14ac:dyDescent="0.25"/>
  <cols>
    <col min="1" max="1" width="6.28515625" customWidth="1"/>
    <col min="2" max="2" width="10.42578125" customWidth="1"/>
    <col min="3" max="3" width="12.28515625" customWidth="1"/>
    <col min="4" max="4" width="60.42578125" customWidth="1"/>
    <col min="5" max="5" width="10.28515625" customWidth="1"/>
    <col min="6" max="6" width="12.7109375" customWidth="1"/>
    <col min="7" max="8" width="11" customWidth="1"/>
    <col min="9" max="9" width="12.7109375" customWidth="1"/>
    <col min="10" max="11" width="13.5703125" customWidth="1"/>
    <col min="12" max="12" width="24.140625" customWidth="1"/>
  </cols>
  <sheetData>
    <row r="1" spans="1:12" ht="20.25" x14ac:dyDescent="0.25">
      <c r="A1" s="39"/>
      <c r="B1" s="68" t="s">
        <v>6584</v>
      </c>
      <c r="C1" s="68"/>
      <c r="D1" s="68" t="s">
        <v>6585</v>
      </c>
      <c r="E1" s="68"/>
      <c r="F1" s="69"/>
      <c r="G1" s="68"/>
      <c r="H1" s="68"/>
      <c r="I1" s="68"/>
      <c r="J1" s="68"/>
      <c r="K1" s="40"/>
      <c r="L1" s="41"/>
    </row>
    <row r="2" spans="1:12" x14ac:dyDescent="0.25">
      <c r="A2" s="39"/>
      <c r="B2" s="43"/>
      <c r="C2" s="43"/>
      <c r="D2" s="43"/>
      <c r="E2" s="43"/>
      <c r="F2" s="44"/>
      <c r="G2" s="43"/>
      <c r="H2" s="43"/>
      <c r="I2" s="43"/>
      <c r="J2" s="43"/>
      <c r="K2" s="43"/>
      <c r="L2" s="41"/>
    </row>
    <row r="3" spans="1:12" x14ac:dyDescent="0.25">
      <c r="A3" s="39"/>
      <c r="B3" s="41" t="s">
        <v>6586</v>
      </c>
      <c r="C3" s="42"/>
      <c r="D3" s="45"/>
      <c r="E3" s="42"/>
      <c r="F3" s="46"/>
      <c r="G3" s="42"/>
      <c r="H3" s="42"/>
      <c r="I3" s="45"/>
      <c r="J3" s="45"/>
      <c r="K3" s="41" t="s">
        <v>6587</v>
      </c>
      <c r="L3" s="41"/>
    </row>
    <row r="4" spans="1:12" x14ac:dyDescent="0.25">
      <c r="A4" s="39"/>
      <c r="B4" s="41" t="s">
        <v>6588</v>
      </c>
      <c r="C4" s="42"/>
      <c r="D4" s="45"/>
      <c r="E4" s="42" t="s">
        <v>6589</v>
      </c>
      <c r="F4" s="46"/>
      <c r="G4" s="39"/>
      <c r="H4" s="39"/>
      <c r="I4" s="45"/>
      <c r="J4" s="45"/>
      <c r="K4" s="41" t="s">
        <v>6590</v>
      </c>
      <c r="L4" s="41"/>
    </row>
    <row r="5" spans="1:12" x14ac:dyDescent="0.25">
      <c r="A5" s="39"/>
      <c r="B5" s="42" t="s">
        <v>6591</v>
      </c>
      <c r="C5" s="42"/>
      <c r="D5" s="39"/>
      <c r="E5" s="42" t="s">
        <v>6592</v>
      </c>
      <c r="F5" s="46"/>
      <c r="G5" s="45"/>
      <c r="H5" s="45"/>
      <c r="I5" s="45"/>
      <c r="J5" s="45"/>
      <c r="K5" s="45"/>
      <c r="L5" s="41"/>
    </row>
    <row r="6" spans="1:12" x14ac:dyDescent="0.25">
      <c r="A6" s="39"/>
      <c r="B6" s="39"/>
      <c r="C6" s="42"/>
      <c r="D6" s="42"/>
      <c r="E6" s="42"/>
      <c r="F6" s="46"/>
      <c r="G6" s="47"/>
      <c r="H6" s="47"/>
      <c r="I6" s="48"/>
      <c r="J6" s="48"/>
      <c r="K6" s="48"/>
      <c r="L6" s="41"/>
    </row>
    <row r="7" spans="1:12" ht="53.25" customHeight="1" x14ac:dyDescent="0.25">
      <c r="A7" s="59" t="s">
        <v>6593</v>
      </c>
      <c r="B7" s="59" t="s">
        <v>6594</v>
      </c>
      <c r="C7" s="59" t="s">
        <v>6595</v>
      </c>
      <c r="D7" s="59" t="s">
        <v>6596</v>
      </c>
      <c r="E7" s="59" t="s">
        <v>6597</v>
      </c>
      <c r="F7" s="59" t="s">
        <v>6598</v>
      </c>
      <c r="G7" s="59" t="s">
        <v>6599</v>
      </c>
      <c r="H7" s="59" t="s">
        <v>6710</v>
      </c>
      <c r="I7" s="59" t="s">
        <v>6600</v>
      </c>
      <c r="J7" s="60" t="s">
        <v>6601</v>
      </c>
      <c r="K7" s="60" t="s">
        <v>6602</v>
      </c>
      <c r="L7" s="59" t="s">
        <v>6603</v>
      </c>
    </row>
    <row r="8" spans="1:12" ht="36" customHeight="1" x14ac:dyDescent="0.25">
      <c r="A8" s="49">
        <v>1</v>
      </c>
      <c r="B8" s="49" t="s">
        <v>6652</v>
      </c>
      <c r="C8" s="49" t="s">
        <v>20</v>
      </c>
      <c r="D8" s="50" t="s">
        <v>6654</v>
      </c>
      <c r="E8" s="51">
        <v>99</v>
      </c>
      <c r="F8" s="52"/>
      <c r="G8" s="49" t="s">
        <v>6604</v>
      </c>
      <c r="H8" s="49"/>
      <c r="I8" s="49" t="s">
        <v>6605</v>
      </c>
      <c r="J8" s="49" t="s">
        <v>34</v>
      </c>
      <c r="K8" s="53" t="s">
        <v>6606</v>
      </c>
      <c r="L8" s="49"/>
    </row>
    <row r="9" spans="1:12" ht="36" customHeight="1" x14ac:dyDescent="0.25">
      <c r="A9" s="49">
        <v>2</v>
      </c>
      <c r="B9" s="49" t="str">
        <f>IF(AND(C9="Bienes",F9&gt;400000),"LP",IF(AND(C9="Servicios",F9&gt;400000),"CP","AS"))</f>
        <v>AS</v>
      </c>
      <c r="C9" s="49" t="s">
        <v>20</v>
      </c>
      <c r="D9" s="50" t="s">
        <v>6650</v>
      </c>
      <c r="E9" s="51">
        <v>99</v>
      </c>
      <c r="F9" s="52"/>
      <c r="G9" s="49" t="s">
        <v>6604</v>
      </c>
      <c r="H9" s="49"/>
      <c r="I9" s="49" t="s">
        <v>6605</v>
      </c>
      <c r="J9" s="49" t="s">
        <v>19</v>
      </c>
      <c r="K9" s="53" t="s">
        <v>6606</v>
      </c>
      <c r="L9" s="49"/>
    </row>
    <row r="10" spans="1:12" ht="36" customHeight="1" x14ac:dyDescent="0.25">
      <c r="A10" s="49">
        <v>3</v>
      </c>
      <c r="B10" s="49" t="str">
        <f>IF(AND(C10="Bienes",F10&gt;400000),"LP",IF(AND(C10="Servicios",F10&gt;400000),"CP","AS"))</f>
        <v>AS</v>
      </c>
      <c r="C10" s="49" t="s">
        <v>20</v>
      </c>
      <c r="D10" s="50" t="s">
        <v>6607</v>
      </c>
      <c r="E10" s="51">
        <v>99</v>
      </c>
      <c r="F10" s="52"/>
      <c r="G10" s="49" t="s">
        <v>6604</v>
      </c>
      <c r="H10" s="49"/>
      <c r="I10" s="49" t="s">
        <v>6605</v>
      </c>
      <c r="J10" s="49" t="s">
        <v>23</v>
      </c>
      <c r="K10" s="53" t="s">
        <v>6606</v>
      </c>
      <c r="L10" s="49"/>
    </row>
    <row r="11" spans="1:12" ht="36" customHeight="1" x14ac:dyDescent="0.25">
      <c r="A11" s="49">
        <v>4</v>
      </c>
      <c r="B11" s="49" t="s">
        <v>6652</v>
      </c>
      <c r="C11" s="49" t="s">
        <v>20</v>
      </c>
      <c r="D11" s="50" t="s">
        <v>6653</v>
      </c>
      <c r="E11" s="51">
        <v>99</v>
      </c>
      <c r="F11" s="52"/>
      <c r="G11" s="49" t="s">
        <v>6604</v>
      </c>
      <c r="H11" s="49"/>
      <c r="I11" s="49" t="s">
        <v>6605</v>
      </c>
      <c r="J11" s="49" t="s">
        <v>31</v>
      </c>
      <c r="K11" s="53" t="s">
        <v>6606</v>
      </c>
      <c r="L11" s="49"/>
    </row>
    <row r="12" spans="1:12" ht="36" customHeight="1" x14ac:dyDescent="0.25">
      <c r="A12" s="49">
        <v>5</v>
      </c>
      <c r="B12" s="49" t="s">
        <v>6652</v>
      </c>
      <c r="C12" s="49" t="s">
        <v>20</v>
      </c>
      <c r="D12" s="50" t="s">
        <v>6655</v>
      </c>
      <c r="E12" s="51">
        <v>99</v>
      </c>
      <c r="F12" s="52"/>
      <c r="G12" s="49" t="s">
        <v>6604</v>
      </c>
      <c r="H12" s="49"/>
      <c r="I12" s="49" t="s">
        <v>6605</v>
      </c>
      <c r="J12" s="49" t="s">
        <v>36</v>
      </c>
      <c r="K12" s="53" t="s">
        <v>6606</v>
      </c>
      <c r="L12" s="49"/>
    </row>
    <row r="13" spans="1:12" ht="36" customHeight="1" x14ac:dyDescent="0.25">
      <c r="A13" s="49">
        <v>6</v>
      </c>
      <c r="B13" s="49" t="str">
        <f>IF(AND(C13="Bienes",F13&gt;400000),"LP",IF(AND(C13="Servicios",F13&gt;400000),"CP","AS"))</f>
        <v>AS</v>
      </c>
      <c r="C13" s="49" t="s">
        <v>20</v>
      </c>
      <c r="D13" s="50" t="s">
        <v>6675</v>
      </c>
      <c r="E13" s="51">
        <v>99</v>
      </c>
      <c r="F13" s="52"/>
      <c r="G13" s="49" t="s">
        <v>6604</v>
      </c>
      <c r="H13" s="49"/>
      <c r="I13" s="49" t="s">
        <v>6605</v>
      </c>
      <c r="J13" s="49" t="s">
        <v>19</v>
      </c>
      <c r="K13" s="53" t="s">
        <v>6606</v>
      </c>
      <c r="L13" s="49"/>
    </row>
    <row r="14" spans="1:12" ht="36" customHeight="1" x14ac:dyDescent="0.25">
      <c r="A14" s="49">
        <v>7</v>
      </c>
      <c r="B14" s="49" t="s">
        <v>6652</v>
      </c>
      <c r="C14" s="49" t="s">
        <v>20</v>
      </c>
      <c r="D14" s="50" t="s">
        <v>6656</v>
      </c>
      <c r="E14" s="51">
        <v>99</v>
      </c>
      <c r="F14" s="52"/>
      <c r="G14" s="49" t="s">
        <v>6604</v>
      </c>
      <c r="H14" s="49"/>
      <c r="I14" s="49" t="s">
        <v>6605</v>
      </c>
      <c r="J14" s="49" t="s">
        <v>34</v>
      </c>
      <c r="K14" s="53" t="s">
        <v>6606</v>
      </c>
      <c r="L14" s="49"/>
    </row>
    <row r="15" spans="1:12" ht="36" customHeight="1" x14ac:dyDescent="0.25">
      <c r="A15" s="49">
        <v>8</v>
      </c>
      <c r="B15" s="49" t="s">
        <v>6652</v>
      </c>
      <c r="C15" s="49" t="s">
        <v>20</v>
      </c>
      <c r="D15" s="50" t="s">
        <v>6657</v>
      </c>
      <c r="E15" s="51">
        <v>99</v>
      </c>
      <c r="F15" s="52"/>
      <c r="G15" s="49" t="s">
        <v>6604</v>
      </c>
      <c r="H15" s="49"/>
      <c r="I15" s="49" t="s">
        <v>6605</v>
      </c>
      <c r="J15" s="49" t="s">
        <v>31</v>
      </c>
      <c r="K15" s="53" t="s">
        <v>6606</v>
      </c>
      <c r="L15" s="49"/>
    </row>
    <row r="16" spans="1:12" ht="36" customHeight="1" x14ac:dyDescent="0.25">
      <c r="A16" s="49">
        <v>9</v>
      </c>
      <c r="B16" s="49" t="s">
        <v>6652</v>
      </c>
      <c r="C16" s="49" t="s">
        <v>20</v>
      </c>
      <c r="D16" s="50" t="s">
        <v>6658</v>
      </c>
      <c r="E16" s="51">
        <v>99</v>
      </c>
      <c r="F16" s="52"/>
      <c r="G16" s="49" t="s">
        <v>6604</v>
      </c>
      <c r="H16" s="49"/>
      <c r="I16" s="49" t="s">
        <v>6605</v>
      </c>
      <c r="J16" s="49" t="s">
        <v>34</v>
      </c>
      <c r="K16" s="53" t="s">
        <v>6606</v>
      </c>
      <c r="L16" s="49"/>
    </row>
    <row r="17" spans="1:12" ht="36" customHeight="1" x14ac:dyDescent="0.25">
      <c r="A17" s="49">
        <v>10</v>
      </c>
      <c r="B17" s="49" t="s">
        <v>6652</v>
      </c>
      <c r="C17" s="49" t="s">
        <v>20</v>
      </c>
      <c r="D17" s="50" t="s">
        <v>6659</v>
      </c>
      <c r="E17" s="51">
        <v>99</v>
      </c>
      <c r="F17" s="52"/>
      <c r="G17" s="49" t="s">
        <v>6604</v>
      </c>
      <c r="H17" s="49"/>
      <c r="I17" s="49" t="s">
        <v>6605</v>
      </c>
      <c r="J17" s="49" t="s">
        <v>31</v>
      </c>
      <c r="K17" s="53" t="s">
        <v>6606</v>
      </c>
      <c r="L17" s="49"/>
    </row>
    <row r="18" spans="1:12" ht="36" customHeight="1" x14ac:dyDescent="0.25">
      <c r="A18" s="49">
        <v>11</v>
      </c>
      <c r="B18" s="49" t="str">
        <f>IF(AND(C18="Bienes",F18&gt;400000),"LP",IF(AND(C18="Servicios",F18&gt;400000),"CP","AS"))</f>
        <v>AS</v>
      </c>
      <c r="C18" s="49" t="s">
        <v>20</v>
      </c>
      <c r="D18" s="50" t="s">
        <v>6676</v>
      </c>
      <c r="E18" s="51">
        <v>99</v>
      </c>
      <c r="F18" s="52"/>
      <c r="G18" s="49" t="s">
        <v>6604</v>
      </c>
      <c r="H18" s="49"/>
      <c r="I18" s="49" t="s">
        <v>6605</v>
      </c>
      <c r="J18" s="49" t="s">
        <v>34</v>
      </c>
      <c r="K18" s="53" t="s">
        <v>6606</v>
      </c>
      <c r="L18" s="49"/>
    </row>
    <row r="19" spans="1:12" ht="36" customHeight="1" x14ac:dyDescent="0.25">
      <c r="A19" s="49">
        <v>12</v>
      </c>
      <c r="B19" s="49" t="s">
        <v>6652</v>
      </c>
      <c r="C19" s="49" t="s">
        <v>20</v>
      </c>
      <c r="D19" s="50" t="s">
        <v>6660</v>
      </c>
      <c r="E19" s="51">
        <v>99</v>
      </c>
      <c r="F19" s="52"/>
      <c r="G19" s="49" t="s">
        <v>6604</v>
      </c>
      <c r="H19" s="49"/>
      <c r="I19" s="49" t="s">
        <v>6605</v>
      </c>
      <c r="J19" s="49" t="s">
        <v>6706</v>
      </c>
      <c r="K19" s="53" t="s">
        <v>6606</v>
      </c>
      <c r="L19" s="49"/>
    </row>
    <row r="20" spans="1:12" ht="36" customHeight="1" x14ac:dyDescent="0.25">
      <c r="A20" s="49">
        <v>13</v>
      </c>
      <c r="B20" s="49" t="s">
        <v>6652</v>
      </c>
      <c r="C20" s="49" t="s">
        <v>20</v>
      </c>
      <c r="D20" s="50" t="s">
        <v>6661</v>
      </c>
      <c r="E20" s="51">
        <v>99</v>
      </c>
      <c r="F20" s="52"/>
      <c r="G20" s="49" t="s">
        <v>6604</v>
      </c>
      <c r="H20" s="49"/>
      <c r="I20" s="49" t="s">
        <v>6605</v>
      </c>
      <c r="J20" s="49" t="s">
        <v>38</v>
      </c>
      <c r="K20" s="53" t="s">
        <v>6606</v>
      </c>
      <c r="L20" s="49"/>
    </row>
    <row r="21" spans="1:12" ht="36" customHeight="1" x14ac:dyDescent="0.25">
      <c r="A21" s="49">
        <v>14</v>
      </c>
      <c r="B21" s="49" t="s">
        <v>6652</v>
      </c>
      <c r="C21" s="49" t="s">
        <v>20</v>
      </c>
      <c r="D21" s="50" t="s">
        <v>6662</v>
      </c>
      <c r="E21" s="51">
        <v>99</v>
      </c>
      <c r="F21" s="52"/>
      <c r="G21" s="49" t="s">
        <v>6604</v>
      </c>
      <c r="H21" s="49"/>
      <c r="I21" s="49" t="s">
        <v>6605</v>
      </c>
      <c r="J21" s="49" t="s">
        <v>42</v>
      </c>
      <c r="K21" s="53" t="s">
        <v>6606</v>
      </c>
      <c r="L21" s="49"/>
    </row>
    <row r="22" spans="1:12" ht="36" customHeight="1" x14ac:dyDescent="0.25">
      <c r="A22" s="49">
        <v>15</v>
      </c>
      <c r="B22" s="49" t="s">
        <v>6652</v>
      </c>
      <c r="C22" s="49" t="s">
        <v>20</v>
      </c>
      <c r="D22" s="50" t="s">
        <v>6663</v>
      </c>
      <c r="E22" s="51">
        <v>99</v>
      </c>
      <c r="F22" s="52"/>
      <c r="G22" s="49" t="s">
        <v>6604</v>
      </c>
      <c r="H22" s="49"/>
      <c r="I22" s="49" t="s">
        <v>6605</v>
      </c>
      <c r="J22" s="49" t="s">
        <v>46</v>
      </c>
      <c r="K22" s="53" t="s">
        <v>6606</v>
      </c>
      <c r="L22" s="49"/>
    </row>
    <row r="23" spans="1:12" ht="36" customHeight="1" x14ac:dyDescent="0.25">
      <c r="A23" s="49">
        <v>16</v>
      </c>
      <c r="B23" s="49" t="s">
        <v>6652</v>
      </c>
      <c r="C23" s="49" t="s">
        <v>20</v>
      </c>
      <c r="D23" s="50" t="s">
        <v>6664</v>
      </c>
      <c r="E23" s="51">
        <v>99</v>
      </c>
      <c r="F23" s="52"/>
      <c r="G23" s="49" t="s">
        <v>6604</v>
      </c>
      <c r="H23" s="49"/>
      <c r="I23" s="49" t="s">
        <v>6605</v>
      </c>
      <c r="J23" s="49" t="s">
        <v>42</v>
      </c>
      <c r="K23" s="53" t="s">
        <v>6606</v>
      </c>
      <c r="L23" s="49"/>
    </row>
    <row r="24" spans="1:12" ht="36" customHeight="1" x14ac:dyDescent="0.25">
      <c r="A24" s="49">
        <v>17</v>
      </c>
      <c r="B24" s="49" t="s">
        <v>6652</v>
      </c>
      <c r="C24" s="49" t="s">
        <v>20</v>
      </c>
      <c r="D24" s="50" t="s">
        <v>6665</v>
      </c>
      <c r="E24" s="51">
        <v>99</v>
      </c>
      <c r="F24" s="52"/>
      <c r="G24" s="49" t="s">
        <v>6604</v>
      </c>
      <c r="H24" s="49"/>
      <c r="I24" s="49" t="s">
        <v>6605</v>
      </c>
      <c r="J24" s="49" t="s">
        <v>27</v>
      </c>
      <c r="K24" s="53" t="s">
        <v>6606</v>
      </c>
      <c r="L24" s="49"/>
    </row>
    <row r="25" spans="1:12" ht="36" customHeight="1" x14ac:dyDescent="0.25">
      <c r="A25" s="49">
        <v>18</v>
      </c>
      <c r="B25" s="49" t="str">
        <f>IF(AND(C25="Bienes",F25&gt;400000),"LP",IF(AND(C25="Servicios",F25&gt;400000),"CP","AS"))</f>
        <v>AS</v>
      </c>
      <c r="C25" s="49" t="s">
        <v>20</v>
      </c>
      <c r="D25" s="50" t="s">
        <v>6678</v>
      </c>
      <c r="E25" s="51">
        <v>99</v>
      </c>
      <c r="F25" s="52"/>
      <c r="G25" s="49" t="s">
        <v>6604</v>
      </c>
      <c r="H25" s="49"/>
      <c r="I25" s="49" t="s">
        <v>6605</v>
      </c>
      <c r="J25" s="49" t="s">
        <v>23</v>
      </c>
      <c r="K25" s="53" t="s">
        <v>6606</v>
      </c>
      <c r="L25" s="49"/>
    </row>
    <row r="26" spans="1:12" ht="36" customHeight="1" x14ac:dyDescent="0.25">
      <c r="A26" s="49">
        <v>19</v>
      </c>
      <c r="B26" s="49" t="s">
        <v>6652</v>
      </c>
      <c r="C26" s="49" t="s">
        <v>20</v>
      </c>
      <c r="D26" s="50" t="s">
        <v>6666</v>
      </c>
      <c r="E26" s="51">
        <v>99</v>
      </c>
      <c r="F26" s="52"/>
      <c r="G26" s="49" t="s">
        <v>6604</v>
      </c>
      <c r="H26" s="49"/>
      <c r="I26" s="49" t="s">
        <v>6605</v>
      </c>
      <c r="J26" s="49" t="s">
        <v>44</v>
      </c>
      <c r="K26" s="53" t="s">
        <v>6606</v>
      </c>
      <c r="L26" s="49"/>
    </row>
    <row r="27" spans="1:12" ht="36" customHeight="1" x14ac:dyDescent="0.25">
      <c r="A27" s="49">
        <v>20</v>
      </c>
      <c r="B27" s="49" t="str">
        <f>IF(AND(C27="Bienes",F27&gt;400000),"LP",IF(AND(C27="Servicios",F27&gt;400000),"CP","AS"))</f>
        <v>AS</v>
      </c>
      <c r="C27" s="49" t="s">
        <v>20</v>
      </c>
      <c r="D27" s="50" t="s">
        <v>6635</v>
      </c>
      <c r="E27" s="51">
        <v>99</v>
      </c>
      <c r="F27" s="52"/>
      <c r="G27" s="49" t="s">
        <v>6604</v>
      </c>
      <c r="H27" s="49"/>
      <c r="I27" s="49" t="s">
        <v>6605</v>
      </c>
      <c r="J27" s="49" t="s">
        <v>23</v>
      </c>
      <c r="K27" s="53" t="s">
        <v>6606</v>
      </c>
      <c r="L27" s="49"/>
    </row>
    <row r="28" spans="1:12" ht="36" customHeight="1" x14ac:dyDescent="0.25">
      <c r="A28" s="49">
        <v>21</v>
      </c>
      <c r="B28" s="49" t="str">
        <f>IF(AND(C28="Bienes",F28&gt;400000),"LP",IF(AND(C28="Servicios",F28&gt;400000),"CP","AS"))</f>
        <v>AS</v>
      </c>
      <c r="C28" s="49" t="s">
        <v>20</v>
      </c>
      <c r="D28" s="55" t="s">
        <v>6613</v>
      </c>
      <c r="E28" s="51">
        <v>99</v>
      </c>
      <c r="F28" s="52"/>
      <c r="G28" s="49" t="s">
        <v>6604</v>
      </c>
      <c r="H28" s="49"/>
      <c r="I28" s="49" t="s">
        <v>6605</v>
      </c>
      <c r="J28" s="49" t="s">
        <v>23</v>
      </c>
      <c r="K28" s="53" t="s">
        <v>6606</v>
      </c>
      <c r="L28" s="49"/>
    </row>
    <row r="29" spans="1:12" ht="36" customHeight="1" x14ac:dyDescent="0.25">
      <c r="A29" s="49">
        <v>22</v>
      </c>
      <c r="B29" s="49" t="str">
        <f>IF(AND(C29="Bienes",F29&gt;400000),"LP",IF(AND(C29="Servicios",F29&gt;400000),"CP","AS"))</f>
        <v>AS</v>
      </c>
      <c r="C29" s="49" t="s">
        <v>20</v>
      </c>
      <c r="D29" s="55" t="s">
        <v>6614</v>
      </c>
      <c r="E29" s="51">
        <v>99</v>
      </c>
      <c r="F29" s="52"/>
      <c r="G29" s="49" t="s">
        <v>6604</v>
      </c>
      <c r="H29" s="49"/>
      <c r="I29" s="49" t="s">
        <v>6605</v>
      </c>
      <c r="J29" s="49" t="s">
        <v>42</v>
      </c>
      <c r="K29" s="53" t="s">
        <v>6606</v>
      </c>
      <c r="L29" s="49"/>
    </row>
    <row r="30" spans="1:12" ht="36" customHeight="1" x14ac:dyDescent="0.25">
      <c r="A30" s="49">
        <v>23</v>
      </c>
      <c r="B30" s="49" t="str">
        <f>IF(AND(C30="Bienes",F30&gt;400000),"LP",IF(AND(C30="Servicios",F30&gt;400000),"CP","AS"))</f>
        <v>AS</v>
      </c>
      <c r="C30" s="49" t="s">
        <v>20</v>
      </c>
      <c r="D30" s="55" t="s">
        <v>6615</v>
      </c>
      <c r="E30" s="51">
        <v>99</v>
      </c>
      <c r="F30" s="52"/>
      <c r="G30" s="49" t="s">
        <v>6604</v>
      </c>
      <c r="H30" s="49"/>
      <c r="I30" s="49" t="s">
        <v>6605</v>
      </c>
      <c r="J30" s="49" t="s">
        <v>27</v>
      </c>
      <c r="K30" s="53" t="s">
        <v>6606</v>
      </c>
      <c r="L30" s="49"/>
    </row>
    <row r="31" spans="1:12" ht="36" customHeight="1" x14ac:dyDescent="0.25">
      <c r="A31" s="49">
        <v>24</v>
      </c>
      <c r="B31" s="49" t="str">
        <f>IF(AND(C31="Bienes",F31&gt;400000),"LP",IF(AND(C31="Servicios",F31&gt;400000),"CP","AS"))</f>
        <v>AS</v>
      </c>
      <c r="C31" s="49" t="s">
        <v>16</v>
      </c>
      <c r="D31" s="55" t="s">
        <v>6608</v>
      </c>
      <c r="E31" s="51">
        <v>99</v>
      </c>
      <c r="F31" s="52"/>
      <c r="G31" s="49" t="s">
        <v>6604</v>
      </c>
      <c r="H31" s="49"/>
      <c r="I31" s="49" t="s">
        <v>6605</v>
      </c>
      <c r="J31" s="49" t="s">
        <v>31</v>
      </c>
      <c r="K31" s="53" t="s">
        <v>6606</v>
      </c>
      <c r="L31" s="49"/>
    </row>
    <row r="32" spans="1:12" ht="36" customHeight="1" x14ac:dyDescent="0.25">
      <c r="A32" s="49">
        <v>25</v>
      </c>
      <c r="B32" s="49" t="s">
        <v>6612</v>
      </c>
      <c r="C32" s="49" t="s">
        <v>16</v>
      </c>
      <c r="D32" s="55" t="s">
        <v>5776</v>
      </c>
      <c r="E32" s="51">
        <v>99</v>
      </c>
      <c r="F32" s="52"/>
      <c r="G32" s="49" t="s">
        <v>6604</v>
      </c>
      <c r="H32" s="49"/>
      <c r="I32" s="49" t="s">
        <v>6605</v>
      </c>
      <c r="J32" s="49" t="s">
        <v>23</v>
      </c>
      <c r="K32" s="53" t="s">
        <v>6606</v>
      </c>
      <c r="L32" s="49" t="s">
        <v>6695</v>
      </c>
    </row>
    <row r="33" spans="1:12" ht="36" customHeight="1" x14ac:dyDescent="0.25">
      <c r="A33" s="49">
        <v>26</v>
      </c>
      <c r="B33" s="49" t="str">
        <f t="shared" ref="B33:B38" si="0">IF(AND(C33="Bienes",F33&gt;400000),"LP",IF(AND(C33="Servicios",F33&gt;400000),"CP","AS"))</f>
        <v>AS</v>
      </c>
      <c r="C33" s="49" t="s">
        <v>20</v>
      </c>
      <c r="D33" s="55" t="s">
        <v>6641</v>
      </c>
      <c r="E33" s="51">
        <v>99</v>
      </c>
      <c r="F33" s="52"/>
      <c r="G33" s="49" t="s">
        <v>6604</v>
      </c>
      <c r="H33" s="49"/>
      <c r="I33" s="49" t="s">
        <v>6605</v>
      </c>
      <c r="J33" s="49" t="s">
        <v>36</v>
      </c>
      <c r="K33" s="53" t="s">
        <v>6606</v>
      </c>
      <c r="L33" s="49"/>
    </row>
    <row r="34" spans="1:12" ht="36" customHeight="1" x14ac:dyDescent="0.25">
      <c r="A34" s="49">
        <v>27</v>
      </c>
      <c r="B34" s="49" t="str">
        <f t="shared" si="0"/>
        <v>AS</v>
      </c>
      <c r="C34" s="49" t="s">
        <v>20</v>
      </c>
      <c r="D34" s="55" t="s">
        <v>6616</v>
      </c>
      <c r="E34" s="51">
        <v>99</v>
      </c>
      <c r="F34" s="52"/>
      <c r="G34" s="49" t="s">
        <v>6604</v>
      </c>
      <c r="H34" s="49"/>
      <c r="I34" s="49" t="s">
        <v>6605</v>
      </c>
      <c r="J34" s="49" t="s">
        <v>27</v>
      </c>
      <c r="K34" s="53" t="s">
        <v>6606</v>
      </c>
      <c r="L34" s="49"/>
    </row>
    <row r="35" spans="1:12" ht="36" customHeight="1" x14ac:dyDescent="0.25">
      <c r="A35" s="49">
        <v>28</v>
      </c>
      <c r="B35" s="49" t="str">
        <f t="shared" si="0"/>
        <v>AS</v>
      </c>
      <c r="C35" s="49" t="s">
        <v>20</v>
      </c>
      <c r="D35" s="55" t="s">
        <v>6617</v>
      </c>
      <c r="E35" s="51">
        <v>99</v>
      </c>
      <c r="F35" s="52"/>
      <c r="G35" s="49" t="s">
        <v>6604</v>
      </c>
      <c r="H35" s="49"/>
      <c r="I35" s="49" t="s">
        <v>6605</v>
      </c>
      <c r="J35" s="49" t="s">
        <v>31</v>
      </c>
      <c r="K35" s="53" t="s">
        <v>6606</v>
      </c>
      <c r="L35" s="49"/>
    </row>
    <row r="36" spans="1:12" ht="36" customHeight="1" x14ac:dyDescent="0.25">
      <c r="A36" s="49">
        <v>29</v>
      </c>
      <c r="B36" s="49" t="str">
        <f t="shared" si="0"/>
        <v>AS</v>
      </c>
      <c r="C36" s="49" t="s">
        <v>20</v>
      </c>
      <c r="D36" s="55" t="s">
        <v>6618</v>
      </c>
      <c r="E36" s="51">
        <v>99</v>
      </c>
      <c r="F36" s="52"/>
      <c r="G36" s="49" t="s">
        <v>6604</v>
      </c>
      <c r="H36" s="49"/>
      <c r="I36" s="49" t="s">
        <v>6605</v>
      </c>
      <c r="J36" s="49" t="s">
        <v>31</v>
      </c>
      <c r="K36" s="53" t="s">
        <v>6606</v>
      </c>
      <c r="L36" s="49"/>
    </row>
    <row r="37" spans="1:12" ht="36" customHeight="1" x14ac:dyDescent="0.25">
      <c r="A37" s="49">
        <v>30</v>
      </c>
      <c r="B37" s="49" t="str">
        <f t="shared" si="0"/>
        <v>AS</v>
      </c>
      <c r="C37" s="49" t="s">
        <v>20</v>
      </c>
      <c r="D37" s="55" t="s">
        <v>6619</v>
      </c>
      <c r="E37" s="51">
        <v>99</v>
      </c>
      <c r="F37" s="52"/>
      <c r="G37" s="49" t="s">
        <v>6604</v>
      </c>
      <c r="H37" s="49"/>
      <c r="I37" s="49" t="s">
        <v>6605</v>
      </c>
      <c r="J37" s="49" t="s">
        <v>27</v>
      </c>
      <c r="K37" s="53" t="s">
        <v>6606</v>
      </c>
      <c r="L37" s="49"/>
    </row>
    <row r="38" spans="1:12" ht="36" customHeight="1" x14ac:dyDescent="0.25">
      <c r="A38" s="49">
        <v>31</v>
      </c>
      <c r="B38" s="49" t="str">
        <f t="shared" si="0"/>
        <v>AS</v>
      </c>
      <c r="C38" s="49" t="s">
        <v>16</v>
      </c>
      <c r="D38" s="55" t="s">
        <v>6620</v>
      </c>
      <c r="E38" s="51">
        <v>99</v>
      </c>
      <c r="F38" s="52"/>
      <c r="G38" s="49" t="s">
        <v>6604</v>
      </c>
      <c r="H38" s="49"/>
      <c r="I38" s="49" t="s">
        <v>6605</v>
      </c>
      <c r="J38" s="49" t="s">
        <v>31</v>
      </c>
      <c r="K38" s="53" t="s">
        <v>6606</v>
      </c>
      <c r="L38" s="49"/>
    </row>
    <row r="39" spans="1:12" ht="36" customHeight="1" x14ac:dyDescent="0.25">
      <c r="A39" s="49">
        <v>32</v>
      </c>
      <c r="B39" s="49" t="s">
        <v>6610</v>
      </c>
      <c r="C39" s="49" t="s">
        <v>16</v>
      </c>
      <c r="D39" s="55" t="s">
        <v>6621</v>
      </c>
      <c r="E39" s="51">
        <v>99</v>
      </c>
      <c r="F39" s="52"/>
      <c r="G39" s="49" t="s">
        <v>6604</v>
      </c>
      <c r="H39" s="49"/>
      <c r="I39" s="49" t="s">
        <v>6605</v>
      </c>
      <c r="J39" s="49" t="s">
        <v>19</v>
      </c>
      <c r="K39" s="53" t="s">
        <v>6606</v>
      </c>
      <c r="L39" s="49"/>
    </row>
    <row r="40" spans="1:12" ht="36" customHeight="1" x14ac:dyDescent="0.25">
      <c r="A40" s="49">
        <v>33</v>
      </c>
      <c r="B40" s="49" t="str">
        <f>IF(AND(C40="Bienes",F40&gt;400000),"LP",IF(AND(C40="Servicios",F40&gt;400000),"CP","AS"))</f>
        <v>AS</v>
      </c>
      <c r="C40" s="49" t="s">
        <v>16</v>
      </c>
      <c r="D40" s="55" t="s">
        <v>6622</v>
      </c>
      <c r="E40" s="51">
        <v>99</v>
      </c>
      <c r="F40" s="52"/>
      <c r="G40" s="49" t="s">
        <v>6604</v>
      </c>
      <c r="H40" s="49"/>
      <c r="I40" s="49" t="s">
        <v>6605</v>
      </c>
      <c r="J40" s="49" t="s">
        <v>31</v>
      </c>
      <c r="K40" s="53" t="s">
        <v>6606</v>
      </c>
      <c r="L40" s="49"/>
    </row>
    <row r="41" spans="1:12" ht="36" customHeight="1" x14ac:dyDescent="0.25">
      <c r="A41" s="49">
        <v>34</v>
      </c>
      <c r="B41" s="49" t="str">
        <f>IF(AND(C41="Bienes",F41&gt;400000),"LP",IF(AND(C41="Servicios",F41&gt;400000),"CP","AS"))</f>
        <v>AS</v>
      </c>
      <c r="C41" s="49" t="s">
        <v>16</v>
      </c>
      <c r="D41" s="55" t="s">
        <v>6623</v>
      </c>
      <c r="E41" s="51">
        <v>99</v>
      </c>
      <c r="F41" s="52"/>
      <c r="G41" s="49" t="s">
        <v>6604</v>
      </c>
      <c r="H41" s="49"/>
      <c r="I41" s="49" t="s">
        <v>6605</v>
      </c>
      <c r="J41" s="49" t="s">
        <v>23</v>
      </c>
      <c r="K41" s="53" t="s">
        <v>6606</v>
      </c>
      <c r="L41" s="49"/>
    </row>
    <row r="42" spans="1:12" ht="36" customHeight="1" x14ac:dyDescent="0.25">
      <c r="A42" s="49">
        <v>35</v>
      </c>
      <c r="B42" s="49" t="str">
        <f>IF(AND(C42="Bienes",F42&gt;400000),"LP",IF(AND(C42="Servicios",F42&gt;400000),"CP","AS"))</f>
        <v>AS</v>
      </c>
      <c r="C42" s="49" t="s">
        <v>20</v>
      </c>
      <c r="D42" s="55" t="s">
        <v>6624</v>
      </c>
      <c r="E42" s="51">
        <v>99</v>
      </c>
      <c r="F42" s="52"/>
      <c r="G42" s="49" t="s">
        <v>6604</v>
      </c>
      <c r="H42" s="49"/>
      <c r="I42" s="49" t="s">
        <v>6605</v>
      </c>
      <c r="J42" s="49" t="s">
        <v>19</v>
      </c>
      <c r="K42" s="53" t="s">
        <v>6606</v>
      </c>
      <c r="L42" s="49"/>
    </row>
    <row r="43" spans="1:12" ht="36" customHeight="1" x14ac:dyDescent="0.25">
      <c r="A43" s="49">
        <v>36</v>
      </c>
      <c r="B43" s="49" t="s">
        <v>6612</v>
      </c>
      <c r="C43" s="49" t="s">
        <v>16</v>
      </c>
      <c r="D43" s="55" t="s">
        <v>6625</v>
      </c>
      <c r="E43" s="51">
        <v>99</v>
      </c>
      <c r="F43" s="52"/>
      <c r="G43" s="49" t="s">
        <v>6604</v>
      </c>
      <c r="H43" s="49"/>
      <c r="I43" s="49" t="s">
        <v>6605</v>
      </c>
      <c r="J43" s="49" t="s">
        <v>38</v>
      </c>
      <c r="K43" s="53" t="s">
        <v>6606</v>
      </c>
      <c r="L43" s="49" t="s">
        <v>6695</v>
      </c>
    </row>
    <row r="44" spans="1:12" ht="36" customHeight="1" x14ac:dyDescent="0.25">
      <c r="A44" s="49">
        <v>37</v>
      </c>
      <c r="B44" s="49" t="str">
        <f>IF(AND(C44="Bienes",F44&gt;400000),"LP",IF(AND(C44="Servicios",F44&gt;400000),"CP","AS"))</f>
        <v>AS</v>
      </c>
      <c r="C44" s="49" t="s">
        <v>16</v>
      </c>
      <c r="D44" s="55" t="s">
        <v>6626</v>
      </c>
      <c r="E44" s="51">
        <v>99</v>
      </c>
      <c r="F44" s="52"/>
      <c r="G44" s="49" t="s">
        <v>6604</v>
      </c>
      <c r="H44" s="49"/>
      <c r="I44" s="49" t="s">
        <v>6605</v>
      </c>
      <c r="J44" s="49" t="s">
        <v>36</v>
      </c>
      <c r="K44" s="53" t="s">
        <v>6606</v>
      </c>
      <c r="L44" s="49"/>
    </row>
    <row r="45" spans="1:12" ht="36" customHeight="1" x14ac:dyDescent="0.25">
      <c r="A45" s="49">
        <v>38</v>
      </c>
      <c r="B45" s="49" t="s">
        <v>6612</v>
      </c>
      <c r="C45" s="49" t="s">
        <v>16</v>
      </c>
      <c r="D45" s="55" t="s">
        <v>5775</v>
      </c>
      <c r="E45" s="51">
        <v>99</v>
      </c>
      <c r="F45" s="52"/>
      <c r="G45" s="49" t="s">
        <v>6604</v>
      </c>
      <c r="H45" s="49"/>
      <c r="I45" s="49" t="s">
        <v>6605</v>
      </c>
      <c r="J45" s="49" t="s">
        <v>27</v>
      </c>
      <c r="K45" s="53" t="s">
        <v>6606</v>
      </c>
      <c r="L45" s="49" t="s">
        <v>6695</v>
      </c>
    </row>
    <row r="46" spans="1:12" ht="36" customHeight="1" x14ac:dyDescent="0.25">
      <c r="A46" s="49">
        <v>39</v>
      </c>
      <c r="B46" s="49" t="str">
        <f>IF(AND(C46="Bienes",F46&gt;400000),"LP",IF(AND(C46="Servicios",F46&gt;400000),"CP","AS"))</f>
        <v>AS</v>
      </c>
      <c r="C46" s="49" t="s">
        <v>20</v>
      </c>
      <c r="D46" s="55" t="s">
        <v>6642</v>
      </c>
      <c r="E46" s="51">
        <v>99</v>
      </c>
      <c r="F46" s="52"/>
      <c r="G46" s="49" t="s">
        <v>6604</v>
      </c>
      <c r="H46" s="49"/>
      <c r="I46" s="49" t="s">
        <v>6605</v>
      </c>
      <c r="J46" s="49" t="s">
        <v>31</v>
      </c>
      <c r="K46" s="53" t="s">
        <v>6606</v>
      </c>
      <c r="L46" s="49"/>
    </row>
    <row r="47" spans="1:12" ht="36" customHeight="1" x14ac:dyDescent="0.25">
      <c r="A47" s="49">
        <v>40</v>
      </c>
      <c r="B47" s="49" t="str">
        <f>IF(AND(C47="Bienes",F47&gt;400000),"LP",IF(AND(C47="Servicios",F47&gt;400000),"CP","AS"))</f>
        <v>AS</v>
      </c>
      <c r="C47" s="49" t="s">
        <v>20</v>
      </c>
      <c r="D47" s="55" t="s">
        <v>6687</v>
      </c>
      <c r="E47" s="51">
        <v>99</v>
      </c>
      <c r="F47" s="52"/>
      <c r="G47" s="49" t="s">
        <v>6604</v>
      </c>
      <c r="H47" s="49"/>
      <c r="I47" s="49" t="s">
        <v>6605</v>
      </c>
      <c r="J47" s="49" t="s">
        <v>27</v>
      </c>
      <c r="K47" s="53" t="s">
        <v>6606</v>
      </c>
      <c r="L47" s="49"/>
    </row>
    <row r="48" spans="1:12" ht="36" customHeight="1" x14ac:dyDescent="0.25">
      <c r="A48" s="49">
        <v>41</v>
      </c>
      <c r="B48" s="49" t="str">
        <f>IF(AND(C48="Bienes",F48&gt;400000),"LP",IF(AND(C48="Servicios",F48&gt;400000),"CP","AS"))</f>
        <v>AS</v>
      </c>
      <c r="C48" s="49" t="s">
        <v>20</v>
      </c>
      <c r="D48" s="55" t="s">
        <v>5780</v>
      </c>
      <c r="E48" s="51">
        <v>99</v>
      </c>
      <c r="F48" s="52"/>
      <c r="G48" s="49" t="s">
        <v>6604</v>
      </c>
      <c r="H48" s="49"/>
      <c r="I48" s="49" t="s">
        <v>6605</v>
      </c>
      <c r="J48" s="49" t="s">
        <v>23</v>
      </c>
      <c r="K48" s="53" t="s">
        <v>6606</v>
      </c>
      <c r="L48" s="49"/>
    </row>
    <row r="49" spans="1:12" ht="36" customHeight="1" x14ac:dyDescent="0.25">
      <c r="A49" s="49">
        <v>42</v>
      </c>
      <c r="B49" s="49" t="str">
        <f>IF(AND(C49="Bienes",F49&gt;400000),"LP",IF(AND(C49="Servicios",F49&gt;400000),"CP","AS"))</f>
        <v>AS</v>
      </c>
      <c r="C49" s="49" t="s">
        <v>20</v>
      </c>
      <c r="D49" s="55" t="s">
        <v>6627</v>
      </c>
      <c r="E49" s="51">
        <v>99</v>
      </c>
      <c r="F49" s="52"/>
      <c r="G49" s="49" t="s">
        <v>6604</v>
      </c>
      <c r="H49" s="49"/>
      <c r="I49" s="49" t="s">
        <v>6605</v>
      </c>
      <c r="J49" s="49" t="s">
        <v>42</v>
      </c>
      <c r="K49" s="53" t="s">
        <v>6606</v>
      </c>
      <c r="L49" s="49"/>
    </row>
    <row r="50" spans="1:12" ht="36" customHeight="1" x14ac:dyDescent="0.25">
      <c r="A50" s="49">
        <v>43</v>
      </c>
      <c r="B50" s="49" t="str">
        <f>IF(AND(C50="Bienes",F50&gt;400000),"LP",IF(AND(C50="Servicios",F50&gt;400000),"CP","AS"))</f>
        <v>AS</v>
      </c>
      <c r="C50" s="49" t="s">
        <v>20</v>
      </c>
      <c r="D50" s="50" t="s">
        <v>6628</v>
      </c>
      <c r="E50" s="51">
        <v>99</v>
      </c>
      <c r="F50" s="52"/>
      <c r="G50" s="49" t="s">
        <v>6604</v>
      </c>
      <c r="H50" s="49"/>
      <c r="I50" s="49" t="s">
        <v>6605</v>
      </c>
      <c r="J50" s="49" t="s">
        <v>42</v>
      </c>
      <c r="K50" s="53" t="s">
        <v>6606</v>
      </c>
      <c r="L50" s="49"/>
    </row>
    <row r="51" spans="1:12" ht="36" customHeight="1" x14ac:dyDescent="0.25">
      <c r="A51" s="49">
        <v>44</v>
      </c>
      <c r="B51" s="49" t="s">
        <v>33</v>
      </c>
      <c r="C51" s="49" t="s">
        <v>16</v>
      </c>
      <c r="D51" s="50" t="s">
        <v>6629</v>
      </c>
      <c r="E51" s="51">
        <v>99</v>
      </c>
      <c r="F51" s="52"/>
      <c r="G51" s="49" t="s">
        <v>6604</v>
      </c>
      <c r="H51" s="49"/>
      <c r="I51" s="49" t="s">
        <v>6605</v>
      </c>
      <c r="J51" s="49" t="s">
        <v>23</v>
      </c>
      <c r="K51" s="53" t="s">
        <v>6606</v>
      </c>
      <c r="L51" s="49" t="s">
        <v>6696</v>
      </c>
    </row>
    <row r="52" spans="1:12" ht="36" customHeight="1" x14ac:dyDescent="0.25">
      <c r="A52" s="49">
        <v>45</v>
      </c>
      <c r="B52" s="49" t="str">
        <f>IF(AND(C52="Bienes",F52&gt;400000),"LP",IF(AND(C52="Servicios",F52&gt;400000),"CP","AS"))</f>
        <v>AS</v>
      </c>
      <c r="C52" s="49" t="s">
        <v>20</v>
      </c>
      <c r="D52" s="50" t="s">
        <v>6630</v>
      </c>
      <c r="E52" s="51">
        <v>99</v>
      </c>
      <c r="F52" s="52"/>
      <c r="G52" s="49" t="s">
        <v>6604</v>
      </c>
      <c r="H52" s="49"/>
      <c r="I52" s="49" t="s">
        <v>6605</v>
      </c>
      <c r="J52" s="49" t="s">
        <v>36</v>
      </c>
      <c r="K52" s="53" t="s">
        <v>6606</v>
      </c>
      <c r="L52" s="49"/>
    </row>
    <row r="53" spans="1:12" ht="36" customHeight="1" x14ac:dyDescent="0.25">
      <c r="A53" s="49">
        <v>46</v>
      </c>
      <c r="B53" s="49" t="s">
        <v>6652</v>
      </c>
      <c r="C53" s="49" t="s">
        <v>20</v>
      </c>
      <c r="D53" s="55" t="s">
        <v>6670</v>
      </c>
      <c r="E53" s="51">
        <v>99</v>
      </c>
      <c r="F53" s="52"/>
      <c r="G53" s="49" t="s">
        <v>6604</v>
      </c>
      <c r="H53" s="49"/>
      <c r="I53" s="49" t="s">
        <v>6605</v>
      </c>
      <c r="J53" s="49" t="s">
        <v>23</v>
      </c>
      <c r="K53" s="53" t="s">
        <v>6606</v>
      </c>
      <c r="L53" s="49"/>
    </row>
    <row r="54" spans="1:12" ht="36" customHeight="1" x14ac:dyDescent="0.25">
      <c r="A54" s="49">
        <v>47</v>
      </c>
      <c r="B54" s="49" t="s">
        <v>6652</v>
      </c>
      <c r="C54" s="49" t="s">
        <v>20</v>
      </c>
      <c r="D54" s="50" t="s">
        <v>6671</v>
      </c>
      <c r="E54" s="51">
        <v>99</v>
      </c>
      <c r="F54" s="52"/>
      <c r="G54" s="49" t="s">
        <v>6604</v>
      </c>
      <c r="H54" s="49"/>
      <c r="I54" s="49" t="s">
        <v>6605</v>
      </c>
      <c r="J54" s="49" t="s">
        <v>19</v>
      </c>
      <c r="K54" s="53" t="s">
        <v>6606</v>
      </c>
      <c r="L54" s="49"/>
    </row>
    <row r="55" spans="1:12" ht="36" customHeight="1" x14ac:dyDescent="0.25">
      <c r="A55" s="49">
        <v>48</v>
      </c>
      <c r="B55" s="49" t="s">
        <v>6652</v>
      </c>
      <c r="C55" s="49" t="s">
        <v>20</v>
      </c>
      <c r="D55" s="50" t="s">
        <v>6672</v>
      </c>
      <c r="E55" s="51">
        <v>99</v>
      </c>
      <c r="F55" s="52"/>
      <c r="G55" s="49" t="s">
        <v>6604</v>
      </c>
      <c r="H55" s="49"/>
      <c r="I55" s="49" t="s">
        <v>6605</v>
      </c>
      <c r="J55" s="49" t="s">
        <v>19</v>
      </c>
      <c r="K55" s="53" t="s">
        <v>6606</v>
      </c>
      <c r="L55" s="49"/>
    </row>
    <row r="56" spans="1:12" ht="36" customHeight="1" x14ac:dyDescent="0.25">
      <c r="A56" s="49">
        <v>49</v>
      </c>
      <c r="B56" s="49" t="s">
        <v>6652</v>
      </c>
      <c r="C56" s="49" t="s">
        <v>20</v>
      </c>
      <c r="D56" s="50" t="s">
        <v>6673</v>
      </c>
      <c r="E56" s="51">
        <v>99</v>
      </c>
      <c r="F56" s="52"/>
      <c r="G56" s="49" t="s">
        <v>6604</v>
      </c>
      <c r="H56" s="49"/>
      <c r="I56" s="49" t="s">
        <v>6605</v>
      </c>
      <c r="J56" s="49" t="s">
        <v>46</v>
      </c>
      <c r="K56" s="53" t="s">
        <v>6606</v>
      </c>
      <c r="L56" s="49"/>
    </row>
    <row r="57" spans="1:12" ht="36" customHeight="1" x14ac:dyDescent="0.25">
      <c r="A57" s="49">
        <v>50</v>
      </c>
      <c r="B57" s="49" t="s">
        <v>6612</v>
      </c>
      <c r="C57" s="49" t="s">
        <v>16</v>
      </c>
      <c r="D57" s="55" t="s">
        <v>5778</v>
      </c>
      <c r="E57" s="51">
        <v>99</v>
      </c>
      <c r="F57" s="52"/>
      <c r="G57" s="49" t="s">
        <v>6604</v>
      </c>
      <c r="H57" s="49"/>
      <c r="I57" s="49" t="s">
        <v>6605</v>
      </c>
      <c r="J57" s="49" t="s">
        <v>38</v>
      </c>
      <c r="K57" s="53" t="s">
        <v>6606</v>
      </c>
      <c r="L57" s="49" t="s">
        <v>6695</v>
      </c>
    </row>
    <row r="58" spans="1:12" ht="36" customHeight="1" x14ac:dyDescent="0.25">
      <c r="A58" s="49">
        <v>51</v>
      </c>
      <c r="B58" s="49" t="str">
        <f>IF(AND(C58="Bienes",F58&gt;400000),"LP",IF(AND(C58="Servicios",F58&gt;400000),"CP","AS"))</f>
        <v>AS</v>
      </c>
      <c r="C58" s="49" t="s">
        <v>20</v>
      </c>
      <c r="D58" s="50" t="s">
        <v>6688</v>
      </c>
      <c r="E58" s="51">
        <v>99</v>
      </c>
      <c r="F58" s="52"/>
      <c r="G58" s="49" t="s">
        <v>6604</v>
      </c>
      <c r="H58" s="49"/>
      <c r="I58" s="49" t="s">
        <v>6605</v>
      </c>
      <c r="J58" s="49" t="s">
        <v>34</v>
      </c>
      <c r="K58" s="53" t="s">
        <v>6606</v>
      </c>
      <c r="L58" s="56"/>
    </row>
    <row r="59" spans="1:12" ht="36" customHeight="1" x14ac:dyDescent="0.25">
      <c r="A59" s="49">
        <v>52</v>
      </c>
      <c r="B59" s="49" t="str">
        <f>IF(AND(C59="Bienes",F59&gt;400000),"LP",IF(AND(C59="Servicios",F59&gt;400000),"CP","AS"))</f>
        <v>AS</v>
      </c>
      <c r="C59" s="49" t="s">
        <v>20</v>
      </c>
      <c r="D59" s="50" t="s">
        <v>6609</v>
      </c>
      <c r="E59" s="51">
        <v>99</v>
      </c>
      <c r="F59" s="52"/>
      <c r="G59" s="49" t="s">
        <v>6604</v>
      </c>
      <c r="H59" s="49"/>
      <c r="I59" s="49" t="s">
        <v>6605</v>
      </c>
      <c r="J59" s="49" t="s">
        <v>27</v>
      </c>
      <c r="K59" s="53" t="s">
        <v>6606</v>
      </c>
      <c r="L59" s="49"/>
    </row>
    <row r="60" spans="1:12" ht="36" customHeight="1" x14ac:dyDescent="0.25">
      <c r="A60" s="49">
        <v>53</v>
      </c>
      <c r="B60" s="49" t="s">
        <v>6612</v>
      </c>
      <c r="C60" s="49" t="s">
        <v>16</v>
      </c>
      <c r="D60" s="50" t="s">
        <v>5779</v>
      </c>
      <c r="E60" s="51">
        <v>99</v>
      </c>
      <c r="F60" s="52"/>
      <c r="G60" s="49" t="s">
        <v>6604</v>
      </c>
      <c r="H60" s="49"/>
      <c r="I60" s="49" t="s">
        <v>6605</v>
      </c>
      <c r="J60" s="49" t="s">
        <v>27</v>
      </c>
      <c r="K60" s="53" t="s">
        <v>6606</v>
      </c>
      <c r="L60" s="49" t="s">
        <v>6695</v>
      </c>
    </row>
    <row r="61" spans="1:12" ht="36" customHeight="1" x14ac:dyDescent="0.25">
      <c r="A61" s="49">
        <v>54</v>
      </c>
      <c r="B61" s="49" t="str">
        <f>IF(AND(C61="Bienes",F61&gt;400000),"LP",IF(AND(C61="Servicios",F61&gt;400000),"CP","AS"))</f>
        <v>AS</v>
      </c>
      <c r="C61" s="49" t="s">
        <v>20</v>
      </c>
      <c r="D61" s="50" t="s">
        <v>6631</v>
      </c>
      <c r="E61" s="51">
        <v>99</v>
      </c>
      <c r="F61" s="52"/>
      <c r="G61" s="49" t="s">
        <v>6604</v>
      </c>
      <c r="H61" s="49"/>
      <c r="I61" s="49" t="s">
        <v>6605</v>
      </c>
      <c r="J61" s="49" t="s">
        <v>31</v>
      </c>
      <c r="K61" s="53" t="s">
        <v>6606</v>
      </c>
      <c r="L61" s="49"/>
    </row>
    <row r="62" spans="1:12" ht="36" customHeight="1" x14ac:dyDescent="0.25">
      <c r="A62" s="49">
        <v>55</v>
      </c>
      <c r="B62" s="49" t="str">
        <f>IF(AND(C62="Bienes",F62&gt;400000),"LP",IF(AND(C62="Servicios",F62&gt;400000),"CP","AS"))</f>
        <v>AS</v>
      </c>
      <c r="C62" s="49" t="s">
        <v>20</v>
      </c>
      <c r="D62" s="50" t="s">
        <v>6632</v>
      </c>
      <c r="E62" s="51">
        <v>99</v>
      </c>
      <c r="F62" s="52"/>
      <c r="G62" s="49" t="s">
        <v>6604</v>
      </c>
      <c r="H62" s="49"/>
      <c r="I62" s="49" t="s">
        <v>6605</v>
      </c>
      <c r="J62" s="49" t="s">
        <v>27</v>
      </c>
      <c r="K62" s="53" t="s">
        <v>6606</v>
      </c>
      <c r="L62" s="49"/>
    </row>
    <row r="63" spans="1:12" ht="36" customHeight="1" x14ac:dyDescent="0.25">
      <c r="A63" s="49">
        <v>56</v>
      </c>
      <c r="B63" s="49" t="str">
        <f>IF(AND(C63="Bienes",F63&gt;400000),"LP",IF(AND(C63="Servicios",F63&gt;400000),"CP","AS"))</f>
        <v>AS</v>
      </c>
      <c r="C63" s="49" t="s">
        <v>20</v>
      </c>
      <c r="D63" s="50" t="s">
        <v>6648</v>
      </c>
      <c r="E63" s="51">
        <v>99</v>
      </c>
      <c r="F63" s="52"/>
      <c r="G63" s="49" t="s">
        <v>6604</v>
      </c>
      <c r="H63" s="49"/>
      <c r="I63" s="49" t="s">
        <v>6605</v>
      </c>
      <c r="J63" s="49" t="s">
        <v>27</v>
      </c>
      <c r="K63" s="53" t="s">
        <v>6606</v>
      </c>
      <c r="L63" s="49"/>
    </row>
    <row r="64" spans="1:12" ht="36" customHeight="1" x14ac:dyDescent="0.25">
      <c r="A64" s="49">
        <v>57</v>
      </c>
      <c r="B64" s="49" t="str">
        <f>IF(AND(C64="Bienes",F64&gt;400000),"LP",IF(AND(C64="Servicios",F64&gt;400000),"CP","AS"))</f>
        <v>AS</v>
      </c>
      <c r="C64" s="49" t="s">
        <v>20</v>
      </c>
      <c r="D64" s="50" t="s">
        <v>6689</v>
      </c>
      <c r="E64" s="51">
        <v>99</v>
      </c>
      <c r="F64" s="52"/>
      <c r="G64" s="49" t="s">
        <v>6604</v>
      </c>
      <c r="H64" s="49"/>
      <c r="I64" s="49" t="s">
        <v>6605</v>
      </c>
      <c r="J64" s="49" t="s">
        <v>40</v>
      </c>
      <c r="K64" s="53" t="s">
        <v>6606</v>
      </c>
      <c r="L64" s="56"/>
    </row>
    <row r="65" spans="1:12" ht="36" customHeight="1" x14ac:dyDescent="0.25">
      <c r="A65" s="49">
        <v>58</v>
      </c>
      <c r="B65" s="49" t="s">
        <v>6610</v>
      </c>
      <c r="C65" s="49" t="s">
        <v>20</v>
      </c>
      <c r="D65" s="50" t="s">
        <v>6684</v>
      </c>
      <c r="E65" s="51">
        <v>99</v>
      </c>
      <c r="F65" s="52"/>
      <c r="G65" s="49" t="s">
        <v>6604</v>
      </c>
      <c r="H65" s="49"/>
      <c r="I65" s="49" t="s">
        <v>6605</v>
      </c>
      <c r="J65" s="49" t="s">
        <v>27</v>
      </c>
      <c r="K65" s="53" t="s">
        <v>6606</v>
      </c>
      <c r="L65" s="56"/>
    </row>
    <row r="66" spans="1:12" ht="36" customHeight="1" x14ac:dyDescent="0.25">
      <c r="A66" s="49">
        <v>59</v>
      </c>
      <c r="B66" s="49" t="str">
        <f t="shared" ref="B66:B85" si="1">IF(AND(C66="Bienes",F66&gt;400000),"LP",IF(AND(C66="Servicios",F66&gt;400000),"CP","AS"))</f>
        <v>AS</v>
      </c>
      <c r="C66" s="49" t="s">
        <v>20</v>
      </c>
      <c r="D66" s="50" t="s">
        <v>6643</v>
      </c>
      <c r="E66" s="51">
        <v>99</v>
      </c>
      <c r="F66" s="52"/>
      <c r="G66" s="49" t="s">
        <v>6604</v>
      </c>
      <c r="H66" s="49"/>
      <c r="I66" s="49" t="s">
        <v>6605</v>
      </c>
      <c r="J66" s="49" t="s">
        <v>27</v>
      </c>
      <c r="K66" s="53" t="s">
        <v>6606</v>
      </c>
      <c r="L66" s="49"/>
    </row>
    <row r="67" spans="1:12" ht="36" customHeight="1" x14ac:dyDescent="0.25">
      <c r="A67" s="49">
        <v>60</v>
      </c>
      <c r="B67" s="49" t="str">
        <f t="shared" si="1"/>
        <v>AS</v>
      </c>
      <c r="C67" s="49" t="s">
        <v>20</v>
      </c>
      <c r="D67" s="50" t="s">
        <v>6644</v>
      </c>
      <c r="E67" s="51">
        <v>99</v>
      </c>
      <c r="F67" s="52"/>
      <c r="G67" s="49" t="s">
        <v>6604</v>
      </c>
      <c r="H67" s="49"/>
      <c r="I67" s="49" t="s">
        <v>6605</v>
      </c>
      <c r="J67" s="49" t="s">
        <v>27</v>
      </c>
      <c r="K67" s="53" t="s">
        <v>6606</v>
      </c>
      <c r="L67" s="49"/>
    </row>
    <row r="68" spans="1:12" ht="36" customHeight="1" x14ac:dyDescent="0.25">
      <c r="A68" s="49">
        <v>61</v>
      </c>
      <c r="B68" s="49" t="str">
        <f t="shared" si="1"/>
        <v>AS</v>
      </c>
      <c r="C68" s="49" t="s">
        <v>20</v>
      </c>
      <c r="D68" s="50" t="s">
        <v>6645</v>
      </c>
      <c r="E68" s="51">
        <v>99</v>
      </c>
      <c r="F68" s="52"/>
      <c r="G68" s="49" t="s">
        <v>6604</v>
      </c>
      <c r="H68" s="49"/>
      <c r="I68" s="49" t="s">
        <v>6605</v>
      </c>
      <c r="J68" s="49" t="s">
        <v>23</v>
      </c>
      <c r="K68" s="53" t="s">
        <v>6606</v>
      </c>
      <c r="L68" s="49"/>
    </row>
    <row r="69" spans="1:12" ht="36" customHeight="1" x14ac:dyDescent="0.25">
      <c r="A69" s="49">
        <v>62</v>
      </c>
      <c r="B69" s="49" t="str">
        <f t="shared" si="1"/>
        <v>AS</v>
      </c>
      <c r="C69" s="49" t="s">
        <v>20</v>
      </c>
      <c r="D69" s="50" t="s">
        <v>6685</v>
      </c>
      <c r="E69" s="51">
        <v>99</v>
      </c>
      <c r="F69" s="52"/>
      <c r="G69" s="49" t="s">
        <v>6604</v>
      </c>
      <c r="H69" s="49"/>
      <c r="I69" s="49" t="s">
        <v>6605</v>
      </c>
      <c r="J69" s="49" t="s">
        <v>38</v>
      </c>
      <c r="K69" s="53" t="s">
        <v>6606</v>
      </c>
      <c r="L69" s="56"/>
    </row>
    <row r="70" spans="1:12" ht="36" customHeight="1" x14ac:dyDescent="0.25">
      <c r="A70" s="49">
        <v>63</v>
      </c>
      <c r="B70" s="49" t="str">
        <f t="shared" si="1"/>
        <v>AS</v>
      </c>
      <c r="C70" s="49" t="s">
        <v>20</v>
      </c>
      <c r="D70" s="50" t="s">
        <v>6638</v>
      </c>
      <c r="E70" s="51">
        <v>99</v>
      </c>
      <c r="F70" s="52"/>
      <c r="G70" s="49" t="s">
        <v>6604</v>
      </c>
      <c r="H70" s="49"/>
      <c r="I70" s="49" t="s">
        <v>6605</v>
      </c>
      <c r="J70" s="49" t="s">
        <v>34</v>
      </c>
      <c r="K70" s="53" t="s">
        <v>6606</v>
      </c>
      <c r="L70" s="49"/>
    </row>
    <row r="71" spans="1:12" ht="36" customHeight="1" x14ac:dyDescent="0.25">
      <c r="A71" s="49">
        <v>64</v>
      </c>
      <c r="B71" s="49" t="str">
        <f t="shared" si="1"/>
        <v>AS</v>
      </c>
      <c r="C71" s="49" t="s">
        <v>20</v>
      </c>
      <c r="D71" s="50" t="s">
        <v>6640</v>
      </c>
      <c r="E71" s="51">
        <v>99</v>
      </c>
      <c r="F71" s="52"/>
      <c r="G71" s="49" t="s">
        <v>6604</v>
      </c>
      <c r="H71" s="49"/>
      <c r="I71" s="49" t="s">
        <v>6605</v>
      </c>
      <c r="J71" s="49" t="s">
        <v>23</v>
      </c>
      <c r="K71" s="53" t="s">
        <v>6606</v>
      </c>
      <c r="L71" s="49" t="s">
        <v>6691</v>
      </c>
    </row>
    <row r="72" spans="1:12" ht="36" customHeight="1" x14ac:dyDescent="0.25">
      <c r="A72" s="49">
        <v>65</v>
      </c>
      <c r="B72" s="49" t="str">
        <f t="shared" si="1"/>
        <v>AS</v>
      </c>
      <c r="C72" s="49" t="s">
        <v>20</v>
      </c>
      <c r="D72" s="50" t="s">
        <v>6646</v>
      </c>
      <c r="E72" s="51">
        <v>99</v>
      </c>
      <c r="F72" s="52"/>
      <c r="G72" s="49" t="s">
        <v>6604</v>
      </c>
      <c r="H72" s="49"/>
      <c r="I72" s="49" t="s">
        <v>6605</v>
      </c>
      <c r="J72" s="49" t="s">
        <v>27</v>
      </c>
      <c r="K72" s="53" t="s">
        <v>6606</v>
      </c>
      <c r="L72" s="49"/>
    </row>
    <row r="73" spans="1:12" ht="36" customHeight="1" x14ac:dyDescent="0.25">
      <c r="A73" s="49">
        <v>66</v>
      </c>
      <c r="B73" s="49" t="str">
        <f t="shared" si="1"/>
        <v>AS</v>
      </c>
      <c r="C73" s="49" t="s">
        <v>20</v>
      </c>
      <c r="D73" s="50" t="s">
        <v>6686</v>
      </c>
      <c r="E73" s="51">
        <v>99</v>
      </c>
      <c r="F73" s="52"/>
      <c r="G73" s="49" t="s">
        <v>6604</v>
      </c>
      <c r="H73" s="49"/>
      <c r="I73" s="49" t="s">
        <v>6605</v>
      </c>
      <c r="J73" s="49" t="s">
        <v>27</v>
      </c>
      <c r="K73" s="53" t="s">
        <v>6606</v>
      </c>
      <c r="L73" s="49"/>
    </row>
    <row r="74" spans="1:12" ht="36" customHeight="1" x14ac:dyDescent="0.25">
      <c r="A74" s="49">
        <v>67</v>
      </c>
      <c r="B74" s="49" t="str">
        <f t="shared" si="1"/>
        <v>AS</v>
      </c>
      <c r="C74" s="49" t="s">
        <v>16</v>
      </c>
      <c r="D74" s="55" t="s">
        <v>6690</v>
      </c>
      <c r="E74" s="51">
        <v>99</v>
      </c>
      <c r="F74" s="52"/>
      <c r="G74" s="49" t="s">
        <v>6604</v>
      </c>
      <c r="H74" s="49"/>
      <c r="I74" s="49" t="s">
        <v>6605</v>
      </c>
      <c r="J74" s="49" t="s">
        <v>31</v>
      </c>
      <c r="K74" s="53" t="s">
        <v>6606</v>
      </c>
      <c r="L74" s="49"/>
    </row>
    <row r="75" spans="1:12" ht="36" customHeight="1" x14ac:dyDescent="0.25">
      <c r="A75" s="49">
        <v>68</v>
      </c>
      <c r="B75" s="49" t="str">
        <f t="shared" si="1"/>
        <v>AS</v>
      </c>
      <c r="C75" s="49" t="s">
        <v>20</v>
      </c>
      <c r="D75" s="55" t="s">
        <v>6289</v>
      </c>
      <c r="E75" s="51">
        <v>99</v>
      </c>
      <c r="F75" s="52"/>
      <c r="G75" s="49" t="s">
        <v>6604</v>
      </c>
      <c r="H75" s="49"/>
      <c r="I75" s="49" t="s">
        <v>6605</v>
      </c>
      <c r="J75" s="49" t="s">
        <v>23</v>
      </c>
      <c r="K75" s="53" t="s">
        <v>6606</v>
      </c>
      <c r="L75" s="49"/>
    </row>
    <row r="76" spans="1:12" ht="36" customHeight="1" x14ac:dyDescent="0.25">
      <c r="A76" s="49">
        <v>69</v>
      </c>
      <c r="B76" s="49" t="str">
        <f t="shared" si="1"/>
        <v>AS</v>
      </c>
      <c r="C76" s="49" t="s">
        <v>20</v>
      </c>
      <c r="D76" s="50" t="s">
        <v>6290</v>
      </c>
      <c r="E76" s="51">
        <v>99</v>
      </c>
      <c r="F76" s="52"/>
      <c r="G76" s="49" t="s">
        <v>6604</v>
      </c>
      <c r="H76" s="49"/>
      <c r="I76" s="49" t="s">
        <v>6605</v>
      </c>
      <c r="J76" s="49" t="s">
        <v>23</v>
      </c>
      <c r="K76" s="53" t="s">
        <v>6606</v>
      </c>
      <c r="L76" s="49"/>
    </row>
    <row r="77" spans="1:12" ht="36" customHeight="1" x14ac:dyDescent="0.25">
      <c r="A77" s="49">
        <v>70</v>
      </c>
      <c r="B77" s="49" t="str">
        <f t="shared" si="1"/>
        <v>AS</v>
      </c>
      <c r="C77" s="49" t="s">
        <v>20</v>
      </c>
      <c r="D77" s="50" t="s">
        <v>6705</v>
      </c>
      <c r="E77" s="51">
        <v>99</v>
      </c>
      <c r="F77" s="52"/>
      <c r="G77" s="49" t="s">
        <v>6604</v>
      </c>
      <c r="H77" s="49"/>
      <c r="I77" s="49" t="s">
        <v>6605</v>
      </c>
      <c r="J77" s="49" t="s">
        <v>23</v>
      </c>
      <c r="K77" s="53" t="s">
        <v>6606</v>
      </c>
      <c r="L77" s="49"/>
    </row>
    <row r="78" spans="1:12" ht="36" customHeight="1" x14ac:dyDescent="0.25">
      <c r="A78" s="49">
        <v>71</v>
      </c>
      <c r="B78" s="49" t="str">
        <f t="shared" si="1"/>
        <v>AS</v>
      </c>
      <c r="C78" s="49" t="s">
        <v>20</v>
      </c>
      <c r="D78" s="50" t="s">
        <v>6636</v>
      </c>
      <c r="E78" s="51">
        <v>99</v>
      </c>
      <c r="F78" s="52"/>
      <c r="G78" s="49" t="s">
        <v>6604</v>
      </c>
      <c r="H78" s="49"/>
      <c r="I78" s="49" t="s">
        <v>6605</v>
      </c>
      <c r="J78" s="49" t="s">
        <v>27</v>
      </c>
      <c r="K78" s="53" t="s">
        <v>6606</v>
      </c>
      <c r="L78" s="56"/>
    </row>
    <row r="79" spans="1:12" ht="36" customHeight="1" x14ac:dyDescent="0.25">
      <c r="A79" s="49">
        <v>72</v>
      </c>
      <c r="B79" s="49" t="str">
        <f t="shared" si="1"/>
        <v>AS</v>
      </c>
      <c r="C79" s="49" t="s">
        <v>20</v>
      </c>
      <c r="D79" s="50" t="s">
        <v>6611</v>
      </c>
      <c r="E79" s="51">
        <v>99</v>
      </c>
      <c r="F79" s="52"/>
      <c r="G79" s="49" t="s">
        <v>6604</v>
      </c>
      <c r="H79" s="49"/>
      <c r="I79" s="49" t="s">
        <v>6605</v>
      </c>
      <c r="J79" s="49" t="s">
        <v>40</v>
      </c>
      <c r="K79" s="53" t="s">
        <v>6606</v>
      </c>
      <c r="L79" s="49"/>
    </row>
    <row r="80" spans="1:12" ht="36" customHeight="1" x14ac:dyDescent="0.25">
      <c r="A80" s="49">
        <v>73</v>
      </c>
      <c r="B80" s="49" t="str">
        <f t="shared" si="1"/>
        <v>AS</v>
      </c>
      <c r="C80" s="49" t="s">
        <v>20</v>
      </c>
      <c r="D80" s="50" t="s">
        <v>6637</v>
      </c>
      <c r="E80" s="51">
        <v>99</v>
      </c>
      <c r="F80" s="52"/>
      <c r="G80" s="49" t="s">
        <v>6604</v>
      </c>
      <c r="H80" s="49"/>
      <c r="I80" s="49" t="s">
        <v>6605</v>
      </c>
      <c r="J80" s="49" t="s">
        <v>27</v>
      </c>
      <c r="K80" s="53" t="s">
        <v>6606</v>
      </c>
      <c r="L80" s="56"/>
    </row>
    <row r="81" spans="1:12" ht="36" customHeight="1" x14ac:dyDescent="0.25">
      <c r="A81" s="49">
        <v>74</v>
      </c>
      <c r="B81" s="49" t="str">
        <f t="shared" si="1"/>
        <v>AS</v>
      </c>
      <c r="C81" s="49" t="s">
        <v>20</v>
      </c>
      <c r="D81" s="55" t="s">
        <v>6270</v>
      </c>
      <c r="E81" s="51">
        <v>99</v>
      </c>
      <c r="F81" s="52"/>
      <c r="G81" s="49" t="s">
        <v>6604</v>
      </c>
      <c r="H81" s="49"/>
      <c r="I81" s="49" t="s">
        <v>6605</v>
      </c>
      <c r="J81" s="49" t="s">
        <v>23</v>
      </c>
      <c r="K81" s="53" t="s">
        <v>6606</v>
      </c>
      <c r="L81" s="49"/>
    </row>
    <row r="82" spans="1:12" ht="36" customHeight="1" x14ac:dyDescent="0.25">
      <c r="A82" s="49">
        <v>75</v>
      </c>
      <c r="B82" s="49" t="str">
        <f t="shared" si="1"/>
        <v>AS</v>
      </c>
      <c r="C82" s="49" t="s">
        <v>20</v>
      </c>
      <c r="D82" s="55" t="s">
        <v>6639</v>
      </c>
      <c r="E82" s="51">
        <v>99</v>
      </c>
      <c r="F82" s="52"/>
      <c r="G82" s="49" t="s">
        <v>6604</v>
      </c>
      <c r="H82" s="49"/>
      <c r="I82" s="49" t="s">
        <v>6605</v>
      </c>
      <c r="J82" s="49" t="s">
        <v>27</v>
      </c>
      <c r="K82" s="53" t="s">
        <v>6606</v>
      </c>
      <c r="L82" s="56"/>
    </row>
    <row r="83" spans="1:12" ht="36" customHeight="1" x14ac:dyDescent="0.25">
      <c r="A83" s="49">
        <v>76</v>
      </c>
      <c r="B83" s="49" t="str">
        <f t="shared" si="1"/>
        <v>AS</v>
      </c>
      <c r="C83" s="49" t="s">
        <v>20</v>
      </c>
      <c r="D83" s="50" t="s">
        <v>6633</v>
      </c>
      <c r="E83" s="51">
        <v>99</v>
      </c>
      <c r="F83" s="52"/>
      <c r="G83" s="49" t="s">
        <v>6604</v>
      </c>
      <c r="H83" s="49"/>
      <c r="I83" s="49" t="s">
        <v>6605</v>
      </c>
      <c r="J83" s="49" t="s">
        <v>19</v>
      </c>
      <c r="K83" s="53" t="s">
        <v>6606</v>
      </c>
      <c r="L83" s="49"/>
    </row>
    <row r="84" spans="1:12" ht="36" customHeight="1" x14ac:dyDescent="0.25">
      <c r="A84" s="49">
        <v>77</v>
      </c>
      <c r="B84" s="49" t="str">
        <f t="shared" si="1"/>
        <v>AS</v>
      </c>
      <c r="C84" s="49" t="s">
        <v>20</v>
      </c>
      <c r="D84" s="55" t="s">
        <v>6634</v>
      </c>
      <c r="E84" s="51">
        <v>99</v>
      </c>
      <c r="F84" s="52"/>
      <c r="G84" s="49" t="s">
        <v>6604</v>
      </c>
      <c r="H84" s="49"/>
      <c r="I84" s="49" t="s">
        <v>6605</v>
      </c>
      <c r="J84" s="49" t="s">
        <v>19</v>
      </c>
      <c r="K84" s="53" t="s">
        <v>6606</v>
      </c>
      <c r="L84" s="49"/>
    </row>
    <row r="85" spans="1:12" ht="36" customHeight="1" x14ac:dyDescent="0.25">
      <c r="A85" s="49">
        <v>78</v>
      </c>
      <c r="B85" s="49" t="str">
        <f t="shared" si="1"/>
        <v>AS</v>
      </c>
      <c r="C85" s="49" t="s">
        <v>16</v>
      </c>
      <c r="D85" s="50" t="s">
        <v>6680</v>
      </c>
      <c r="E85" s="51">
        <v>99</v>
      </c>
      <c r="F85" s="52"/>
      <c r="G85" s="49" t="s">
        <v>6604</v>
      </c>
      <c r="H85" s="49"/>
      <c r="I85" s="49" t="s">
        <v>6605</v>
      </c>
      <c r="J85" s="49" t="s">
        <v>31</v>
      </c>
      <c r="K85" s="53" t="s">
        <v>6606</v>
      </c>
      <c r="L85" s="56"/>
    </row>
    <row r="86" spans="1:12" ht="36" customHeight="1" x14ac:dyDescent="0.25">
      <c r="A86" s="49">
        <v>79</v>
      </c>
      <c r="B86" s="49" t="s">
        <v>6610</v>
      </c>
      <c r="C86" s="49" t="s">
        <v>20</v>
      </c>
      <c r="D86" s="55" t="s">
        <v>6704</v>
      </c>
      <c r="E86" s="51">
        <v>99</v>
      </c>
      <c r="F86" s="52"/>
      <c r="G86" s="49" t="s">
        <v>6604</v>
      </c>
      <c r="H86" s="49"/>
      <c r="I86" s="49" t="s">
        <v>6605</v>
      </c>
      <c r="J86" s="49" t="s">
        <v>19</v>
      </c>
      <c r="K86" s="53" t="s">
        <v>6606</v>
      </c>
      <c r="L86" s="49" t="s">
        <v>6692</v>
      </c>
    </row>
    <row r="87" spans="1:12" ht="36" customHeight="1" x14ac:dyDescent="0.25">
      <c r="A87" s="49">
        <v>80</v>
      </c>
      <c r="B87" s="49" t="s">
        <v>6610</v>
      </c>
      <c r="C87" s="49" t="s">
        <v>16</v>
      </c>
      <c r="D87" s="55" t="s">
        <v>6681</v>
      </c>
      <c r="E87" s="51">
        <v>99</v>
      </c>
      <c r="F87" s="52"/>
      <c r="G87" s="49" t="s">
        <v>6604</v>
      </c>
      <c r="H87" s="49"/>
      <c r="I87" s="49" t="s">
        <v>6605</v>
      </c>
      <c r="J87" s="49" t="s">
        <v>19</v>
      </c>
      <c r="K87" s="53" t="s">
        <v>6606</v>
      </c>
      <c r="L87" s="49" t="s">
        <v>6693</v>
      </c>
    </row>
    <row r="88" spans="1:12" ht="36" customHeight="1" x14ac:dyDescent="0.25">
      <c r="A88" s="49">
        <v>81</v>
      </c>
      <c r="B88" s="49" t="str">
        <f>IF(AND(C88="Bienes",F88&gt;400000),"LP",IF(AND(C88="Servicios",F88&gt;400000),"CP","AS"))</f>
        <v>AS</v>
      </c>
      <c r="C88" s="49" t="s">
        <v>20</v>
      </c>
      <c r="D88" s="50" t="s">
        <v>6647</v>
      </c>
      <c r="E88" s="51">
        <v>99</v>
      </c>
      <c r="F88" s="52"/>
      <c r="G88" s="49" t="s">
        <v>6604</v>
      </c>
      <c r="H88" s="49"/>
      <c r="I88" s="49" t="s">
        <v>6605</v>
      </c>
      <c r="J88" s="49" t="s">
        <v>38</v>
      </c>
      <c r="K88" s="53" t="s">
        <v>6606</v>
      </c>
      <c r="L88" s="49"/>
    </row>
    <row r="89" spans="1:12" ht="36" customHeight="1" x14ac:dyDescent="0.25">
      <c r="A89" s="49">
        <v>82</v>
      </c>
      <c r="B89" s="49" t="s">
        <v>6652</v>
      </c>
      <c r="C89" s="49" t="s">
        <v>20</v>
      </c>
      <c r="D89" s="50" t="s">
        <v>6667</v>
      </c>
      <c r="E89" s="51">
        <v>99</v>
      </c>
      <c r="F89" s="52"/>
      <c r="G89" s="49" t="s">
        <v>6604</v>
      </c>
      <c r="H89" s="49"/>
      <c r="I89" s="49" t="s">
        <v>6605</v>
      </c>
      <c r="J89" s="49" t="s">
        <v>46</v>
      </c>
      <c r="K89" s="53" t="s">
        <v>6606</v>
      </c>
      <c r="L89" s="49"/>
    </row>
    <row r="90" spans="1:12" ht="36" customHeight="1" x14ac:dyDescent="0.25">
      <c r="A90" s="49">
        <v>83</v>
      </c>
      <c r="B90" s="49" t="s">
        <v>6652</v>
      </c>
      <c r="C90" s="49" t="s">
        <v>20</v>
      </c>
      <c r="D90" s="50" t="s">
        <v>6668</v>
      </c>
      <c r="E90" s="51">
        <v>99</v>
      </c>
      <c r="F90" s="52"/>
      <c r="G90" s="49" t="s">
        <v>6604</v>
      </c>
      <c r="H90" s="49"/>
      <c r="I90" s="49" t="s">
        <v>6605</v>
      </c>
      <c r="J90" s="49" t="s">
        <v>6706</v>
      </c>
      <c r="K90" s="53" t="s">
        <v>6606</v>
      </c>
      <c r="L90" s="49"/>
    </row>
    <row r="91" spans="1:12" ht="36" customHeight="1" x14ac:dyDescent="0.25">
      <c r="A91" s="49">
        <v>84</v>
      </c>
      <c r="B91" s="49" t="s">
        <v>6652</v>
      </c>
      <c r="C91" s="49" t="s">
        <v>20</v>
      </c>
      <c r="D91" s="50" t="s">
        <v>6669</v>
      </c>
      <c r="E91" s="51">
        <v>99</v>
      </c>
      <c r="F91" s="52"/>
      <c r="G91" s="49" t="s">
        <v>6604</v>
      </c>
      <c r="H91" s="49"/>
      <c r="I91" s="49" t="s">
        <v>6605</v>
      </c>
      <c r="J91" s="49" t="s">
        <v>27</v>
      </c>
      <c r="K91" s="53" t="s">
        <v>6606</v>
      </c>
      <c r="L91" s="49"/>
    </row>
    <row r="92" spans="1:12" ht="36" customHeight="1" x14ac:dyDescent="0.25">
      <c r="A92" s="49">
        <v>85</v>
      </c>
      <c r="B92" s="49" t="str">
        <f>IF(AND(C92="Bienes",F92&gt;400000),"LP",IF(AND(C92="Servicios",F92&gt;400000),"CP","AS"))</f>
        <v>AS</v>
      </c>
      <c r="C92" s="49" t="s">
        <v>20</v>
      </c>
      <c r="D92" s="55" t="s">
        <v>6677</v>
      </c>
      <c r="E92" s="51">
        <v>99</v>
      </c>
      <c r="F92" s="52"/>
      <c r="G92" s="49" t="s">
        <v>6604</v>
      </c>
      <c r="H92" s="49"/>
      <c r="I92" s="49" t="s">
        <v>6605</v>
      </c>
      <c r="J92" s="49" t="s">
        <v>19</v>
      </c>
      <c r="K92" s="53" t="s">
        <v>6606</v>
      </c>
      <c r="L92" s="49"/>
    </row>
    <row r="93" spans="1:12" ht="36" customHeight="1" x14ac:dyDescent="0.25">
      <c r="A93" s="49">
        <v>86</v>
      </c>
      <c r="B93" s="49" t="str">
        <f>IF(AND(C93="Bienes",F93&gt;400000),"LP",IF(AND(C93="Servicios",F93&gt;400000),"CP","AS"))</f>
        <v>AS</v>
      </c>
      <c r="C93" s="49" t="s">
        <v>20</v>
      </c>
      <c r="D93" s="55" t="s">
        <v>6649</v>
      </c>
      <c r="E93" s="51">
        <v>99</v>
      </c>
      <c r="F93" s="52"/>
      <c r="G93" s="49" t="s">
        <v>6604</v>
      </c>
      <c r="H93" s="49"/>
      <c r="I93" s="49" t="s">
        <v>6605</v>
      </c>
      <c r="J93" s="49" t="s">
        <v>23</v>
      </c>
      <c r="K93" s="53" t="s">
        <v>6606</v>
      </c>
      <c r="L93" s="49"/>
    </row>
    <row r="94" spans="1:12" ht="36" customHeight="1" x14ac:dyDescent="0.25">
      <c r="A94" s="49">
        <v>87</v>
      </c>
      <c r="B94" s="49" t="s">
        <v>6610</v>
      </c>
      <c r="C94" s="49" t="s">
        <v>20</v>
      </c>
      <c r="D94" s="55" t="s">
        <v>6674</v>
      </c>
      <c r="E94" s="51">
        <v>99</v>
      </c>
      <c r="F94" s="52"/>
      <c r="G94" s="49" t="s">
        <v>6604</v>
      </c>
      <c r="H94" s="49"/>
      <c r="I94" s="49" t="s">
        <v>6605</v>
      </c>
      <c r="J94" s="49" t="s">
        <v>23</v>
      </c>
      <c r="K94" s="53" t="s">
        <v>6606</v>
      </c>
      <c r="L94" s="49" t="s">
        <v>6694</v>
      </c>
    </row>
    <row r="95" spans="1:12" ht="36" customHeight="1" x14ac:dyDescent="0.25">
      <c r="A95" s="49">
        <v>88</v>
      </c>
      <c r="B95" s="49" t="s">
        <v>6651</v>
      </c>
      <c r="C95" s="49" t="s">
        <v>16</v>
      </c>
      <c r="D95" s="50" t="s">
        <v>6682</v>
      </c>
      <c r="E95" s="51">
        <v>99</v>
      </c>
      <c r="F95" s="52"/>
      <c r="G95" s="49" t="s">
        <v>6604</v>
      </c>
      <c r="H95" s="49"/>
      <c r="I95" s="49" t="s">
        <v>6605</v>
      </c>
      <c r="J95" s="49" t="s">
        <v>34</v>
      </c>
      <c r="K95" s="53" t="s">
        <v>6606</v>
      </c>
      <c r="L95" s="49"/>
    </row>
    <row r="96" spans="1:12" ht="36" customHeight="1" x14ac:dyDescent="0.25">
      <c r="A96" s="49">
        <v>89</v>
      </c>
      <c r="B96" s="49" t="s">
        <v>6610</v>
      </c>
      <c r="C96" s="49" t="s">
        <v>20</v>
      </c>
      <c r="D96" s="50" t="s">
        <v>6683</v>
      </c>
      <c r="E96" s="51">
        <v>99</v>
      </c>
      <c r="F96" s="52"/>
      <c r="G96" s="49" t="s">
        <v>6604</v>
      </c>
      <c r="H96" s="49"/>
      <c r="I96" s="49" t="s">
        <v>6605</v>
      </c>
      <c r="J96" s="49" t="s">
        <v>34</v>
      </c>
      <c r="K96" s="53" t="s">
        <v>6606</v>
      </c>
      <c r="L96" s="49"/>
    </row>
    <row r="97" spans="1:12" ht="36" customHeight="1" x14ac:dyDescent="0.25">
      <c r="A97" s="49">
        <v>90</v>
      </c>
      <c r="B97" s="49" t="s">
        <v>6651</v>
      </c>
      <c r="C97" s="49" t="s">
        <v>16</v>
      </c>
      <c r="D97" s="50" t="s">
        <v>6679</v>
      </c>
      <c r="E97" s="51">
        <v>99</v>
      </c>
      <c r="F97" s="52"/>
      <c r="G97" s="49" t="s">
        <v>6604</v>
      </c>
      <c r="H97" s="49"/>
      <c r="I97" s="49" t="s">
        <v>6605</v>
      </c>
      <c r="J97" s="49" t="s">
        <v>34</v>
      </c>
      <c r="K97" s="53" t="s">
        <v>6606</v>
      </c>
      <c r="L97" s="49"/>
    </row>
    <row r="99" spans="1:12" x14ac:dyDescent="0.25">
      <c r="B99" s="57" t="s">
        <v>6594</v>
      </c>
      <c r="E99" s="57" t="s">
        <v>6707</v>
      </c>
      <c r="F99" s="65"/>
      <c r="G99" s="66"/>
      <c r="H99" s="66"/>
      <c r="I99" s="66"/>
      <c r="J99" s="66"/>
      <c r="K99" s="67" t="s">
        <v>6711</v>
      </c>
      <c r="L99" s="57" t="s">
        <v>6708</v>
      </c>
    </row>
    <row r="100" spans="1:12" x14ac:dyDescent="0.25">
      <c r="B100" s="58" t="s">
        <v>6697</v>
      </c>
      <c r="E100" s="41" t="s">
        <v>6712</v>
      </c>
      <c r="F100" s="61"/>
      <c r="G100" s="62"/>
      <c r="H100" s="62"/>
      <c r="I100" s="63"/>
      <c r="J100" s="63"/>
      <c r="K100" s="64">
        <v>44943</v>
      </c>
      <c r="L100" s="62" t="s">
        <v>6709</v>
      </c>
    </row>
    <row r="101" spans="1:12" x14ac:dyDescent="0.25">
      <c r="B101" s="58" t="s">
        <v>6698</v>
      </c>
    </row>
    <row r="102" spans="1:12" x14ac:dyDescent="0.25">
      <c r="B102" s="58" t="s">
        <v>6699</v>
      </c>
    </row>
    <row r="103" spans="1:12" x14ac:dyDescent="0.25">
      <c r="B103" s="58" t="s">
        <v>6700</v>
      </c>
    </row>
    <row r="104" spans="1:12" x14ac:dyDescent="0.25">
      <c r="B104" s="58" t="s">
        <v>6703</v>
      </c>
    </row>
    <row r="105" spans="1:12" x14ac:dyDescent="0.25">
      <c r="B105" s="58" t="s">
        <v>6701</v>
      </c>
    </row>
    <row r="106" spans="1:12" x14ac:dyDescent="0.25">
      <c r="B106" s="58" t="s">
        <v>6702</v>
      </c>
    </row>
  </sheetData>
  <autoFilter ref="A7:L97" xr:uid="{00000000-0009-0000-0000-000002000000}"/>
  <mergeCells count="2">
    <mergeCell ref="B1:C1"/>
    <mergeCell ref="D1:J1"/>
  </mergeCells>
  <pageMargins left="0.75" right="0.70866141732283472" top="0.44" bottom="0.75" header="0.31496062992125984" footer="0.31496062992125984"/>
  <pageSetup paperSize="9" scale="65" fitToHeight="10" orientation="landscape" r:id="rId1"/>
  <headerFooter>
    <oddFooter>&amp;CPágina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0"/>
  <sheetViews>
    <sheetView topLeftCell="A22" zoomScale="75" zoomScaleNormal="75" workbookViewId="0">
      <selection activeCell="A26" sqref="A26"/>
    </sheetView>
  </sheetViews>
  <sheetFormatPr baseColWidth="10" defaultRowHeight="15" x14ac:dyDescent="0.25"/>
  <cols>
    <col min="1" max="1" width="54.28515625" customWidth="1"/>
    <col min="2" max="2" width="17.85546875" customWidth="1"/>
    <col min="3" max="3" width="23.28515625" customWidth="1"/>
    <col min="8" max="8" width="29" customWidth="1"/>
    <col min="10" max="10" width="30.5703125" bestFit="1" customWidth="1"/>
  </cols>
  <sheetData>
    <row r="3" spans="1:10" x14ac:dyDescent="0.25">
      <c r="A3" s="7" t="s">
        <v>5659</v>
      </c>
      <c r="B3" t="s">
        <v>6569</v>
      </c>
      <c r="C3" s="20" t="s">
        <v>5651</v>
      </c>
      <c r="H3" s="21" t="s">
        <v>0</v>
      </c>
      <c r="I3" s="21" t="s">
        <v>6569</v>
      </c>
      <c r="J3" s="22" t="s">
        <v>6570</v>
      </c>
    </row>
    <row r="4" spans="1:10" x14ac:dyDescent="0.25">
      <c r="A4" s="6" t="s">
        <v>62</v>
      </c>
      <c r="B4">
        <v>54</v>
      </c>
      <c r="C4" s="20">
        <v>535326586</v>
      </c>
      <c r="H4" s="6" t="s">
        <v>43</v>
      </c>
      <c r="I4">
        <v>10</v>
      </c>
      <c r="J4" s="20">
        <v>247883</v>
      </c>
    </row>
    <row r="5" spans="1:10" x14ac:dyDescent="0.25">
      <c r="A5" s="6" t="s">
        <v>125</v>
      </c>
      <c r="B5">
        <v>197</v>
      </c>
      <c r="C5" s="20">
        <v>284669748</v>
      </c>
      <c r="H5" s="6" t="s">
        <v>29</v>
      </c>
      <c r="I5">
        <v>28</v>
      </c>
      <c r="J5" s="20">
        <v>271980</v>
      </c>
    </row>
    <row r="6" spans="1:10" x14ac:dyDescent="0.25">
      <c r="A6" s="6" t="s">
        <v>90</v>
      </c>
      <c r="B6">
        <v>190</v>
      </c>
      <c r="C6" s="20">
        <v>203201248.33333334</v>
      </c>
      <c r="H6" s="6" t="s">
        <v>48</v>
      </c>
      <c r="I6">
        <v>13</v>
      </c>
      <c r="J6" s="20">
        <v>491150</v>
      </c>
    </row>
    <row r="7" spans="1:10" x14ac:dyDescent="0.25">
      <c r="A7" s="6" t="s">
        <v>179</v>
      </c>
      <c r="B7">
        <v>178</v>
      </c>
      <c r="C7" s="20">
        <v>107361242</v>
      </c>
      <c r="H7" s="6" t="s">
        <v>37</v>
      </c>
      <c r="I7">
        <v>30</v>
      </c>
      <c r="J7" s="20">
        <v>529598</v>
      </c>
    </row>
    <row r="8" spans="1:10" x14ac:dyDescent="0.25">
      <c r="A8" s="6" t="s">
        <v>76</v>
      </c>
      <c r="B8">
        <v>90</v>
      </c>
      <c r="C8" s="20">
        <v>74914355.00333333</v>
      </c>
      <c r="H8" s="6" t="s">
        <v>118</v>
      </c>
      <c r="I8">
        <v>4</v>
      </c>
      <c r="J8" s="20">
        <v>951280</v>
      </c>
    </row>
    <row r="9" spans="1:10" x14ac:dyDescent="0.25">
      <c r="A9" s="6" t="s">
        <v>185</v>
      </c>
      <c r="B9">
        <v>50</v>
      </c>
      <c r="C9" s="20">
        <v>47008914</v>
      </c>
      <c r="H9" s="6" t="s">
        <v>17</v>
      </c>
      <c r="I9">
        <v>19</v>
      </c>
      <c r="J9" s="20">
        <v>1202197</v>
      </c>
    </row>
    <row r="10" spans="1:10" x14ac:dyDescent="0.25">
      <c r="A10" s="6" t="s">
        <v>161</v>
      </c>
      <c r="B10">
        <v>66</v>
      </c>
      <c r="C10" s="20">
        <v>43211074</v>
      </c>
      <c r="H10" s="6" t="s">
        <v>114</v>
      </c>
      <c r="I10">
        <v>17</v>
      </c>
      <c r="J10" s="20">
        <v>1324080</v>
      </c>
    </row>
    <row r="11" spans="1:10" x14ac:dyDescent="0.25">
      <c r="A11" s="6" t="s">
        <v>104</v>
      </c>
      <c r="B11">
        <v>70</v>
      </c>
      <c r="C11" s="20">
        <v>28139399</v>
      </c>
      <c r="H11" s="6" t="s">
        <v>25</v>
      </c>
      <c r="I11">
        <v>52</v>
      </c>
      <c r="J11" s="20">
        <v>5559196</v>
      </c>
    </row>
    <row r="12" spans="1:10" x14ac:dyDescent="0.25">
      <c r="A12" s="6" t="s">
        <v>144</v>
      </c>
      <c r="B12">
        <v>12</v>
      </c>
      <c r="C12" s="20">
        <v>18285345</v>
      </c>
      <c r="H12" s="6" t="s">
        <v>108</v>
      </c>
      <c r="I12">
        <v>56</v>
      </c>
      <c r="J12" s="20">
        <v>5594818</v>
      </c>
    </row>
    <row r="13" spans="1:10" x14ac:dyDescent="0.25">
      <c r="A13" s="6" t="s">
        <v>51</v>
      </c>
      <c r="B13">
        <v>58</v>
      </c>
      <c r="C13" s="20">
        <v>14318513</v>
      </c>
      <c r="H13" s="6" t="s">
        <v>51</v>
      </c>
      <c r="I13">
        <v>58</v>
      </c>
      <c r="J13" s="20">
        <v>14318513</v>
      </c>
    </row>
    <row r="14" spans="1:10" x14ac:dyDescent="0.25">
      <c r="A14" s="6" t="s">
        <v>108</v>
      </c>
      <c r="B14">
        <v>56</v>
      </c>
      <c r="C14" s="20">
        <v>5594818</v>
      </c>
      <c r="H14" s="6" t="s">
        <v>144</v>
      </c>
      <c r="I14">
        <v>12</v>
      </c>
      <c r="J14" s="20">
        <v>18285345</v>
      </c>
    </row>
    <row r="15" spans="1:10" x14ac:dyDescent="0.25">
      <c r="A15" s="6" t="s">
        <v>25</v>
      </c>
      <c r="B15">
        <v>52</v>
      </c>
      <c r="C15" s="20">
        <v>5559196</v>
      </c>
      <c r="H15" s="6" t="s">
        <v>104</v>
      </c>
      <c r="I15">
        <v>70</v>
      </c>
      <c r="J15" s="20">
        <v>28139399</v>
      </c>
    </row>
    <row r="16" spans="1:10" x14ac:dyDescent="0.25">
      <c r="A16" s="6" t="s">
        <v>114</v>
      </c>
      <c r="B16">
        <v>17</v>
      </c>
      <c r="C16" s="20">
        <v>1324080</v>
      </c>
      <c r="H16" s="6" t="s">
        <v>161</v>
      </c>
      <c r="I16">
        <v>66</v>
      </c>
      <c r="J16" s="20">
        <v>43211074</v>
      </c>
    </row>
    <row r="17" spans="1:10" x14ac:dyDescent="0.25">
      <c r="A17" s="6" t="s">
        <v>17</v>
      </c>
      <c r="B17">
        <v>19</v>
      </c>
      <c r="C17" s="20">
        <v>1202197</v>
      </c>
      <c r="H17" s="6" t="s">
        <v>185</v>
      </c>
      <c r="I17">
        <v>50</v>
      </c>
      <c r="J17" s="20">
        <v>47008914</v>
      </c>
    </row>
    <row r="18" spans="1:10" x14ac:dyDescent="0.25">
      <c r="A18" s="6" t="s">
        <v>118</v>
      </c>
      <c r="B18">
        <v>4</v>
      </c>
      <c r="C18" s="20">
        <v>951280</v>
      </c>
      <c r="H18" s="6" t="s">
        <v>76</v>
      </c>
      <c r="I18">
        <v>90</v>
      </c>
      <c r="J18" s="20">
        <v>74914355.00333333</v>
      </c>
    </row>
    <row r="19" spans="1:10" x14ac:dyDescent="0.25">
      <c r="A19" s="6" t="s">
        <v>37</v>
      </c>
      <c r="B19">
        <v>30</v>
      </c>
      <c r="C19" s="20">
        <v>529598</v>
      </c>
      <c r="H19" s="6" t="s">
        <v>179</v>
      </c>
      <c r="I19">
        <v>178</v>
      </c>
      <c r="J19" s="20">
        <v>107361242</v>
      </c>
    </row>
    <row r="20" spans="1:10" x14ac:dyDescent="0.25">
      <c r="A20" s="6" t="s">
        <v>48</v>
      </c>
      <c r="B20">
        <v>13</v>
      </c>
      <c r="C20" s="20">
        <v>491150</v>
      </c>
      <c r="H20" s="6" t="s">
        <v>90</v>
      </c>
      <c r="I20">
        <v>190</v>
      </c>
      <c r="J20" s="20">
        <v>203201248.33333334</v>
      </c>
    </row>
    <row r="21" spans="1:10" x14ac:dyDescent="0.25">
      <c r="A21" s="6" t="s">
        <v>29</v>
      </c>
      <c r="B21">
        <v>28</v>
      </c>
      <c r="C21" s="20">
        <v>271980</v>
      </c>
      <c r="H21" s="6" t="s">
        <v>125</v>
      </c>
      <c r="I21">
        <v>197</v>
      </c>
      <c r="J21" s="20">
        <v>284669748</v>
      </c>
    </row>
    <row r="22" spans="1:10" x14ac:dyDescent="0.25">
      <c r="A22" s="6" t="s">
        <v>43</v>
      </c>
      <c r="B22">
        <v>10</v>
      </c>
      <c r="C22" s="20">
        <v>247883</v>
      </c>
      <c r="H22" s="6" t="s">
        <v>62</v>
      </c>
      <c r="I22">
        <v>54</v>
      </c>
      <c r="J22" s="20">
        <v>535326586</v>
      </c>
    </row>
    <row r="23" spans="1:10" x14ac:dyDescent="0.25">
      <c r="A23" s="6" t="s">
        <v>5660</v>
      </c>
      <c r="B23">
        <v>1194</v>
      </c>
      <c r="C23" s="20">
        <v>1372608606.3366666</v>
      </c>
    </row>
    <row r="25" spans="1:10" x14ac:dyDescent="0.25">
      <c r="A25" s="7" t="s">
        <v>4</v>
      </c>
      <c r="B25" t="s">
        <v>5685</v>
      </c>
    </row>
    <row r="27" spans="1:10" x14ac:dyDescent="0.25">
      <c r="A27" s="7" t="s">
        <v>5659</v>
      </c>
      <c r="B27" t="s">
        <v>6569</v>
      </c>
      <c r="C27" s="20" t="s">
        <v>5651</v>
      </c>
      <c r="H27" t="s">
        <v>0</v>
      </c>
      <c r="I27" t="s">
        <v>6569</v>
      </c>
      <c r="J27" t="s">
        <v>6570</v>
      </c>
    </row>
    <row r="28" spans="1:10" x14ac:dyDescent="0.25">
      <c r="A28" s="6" t="s">
        <v>90</v>
      </c>
      <c r="B28">
        <v>50</v>
      </c>
      <c r="C28" s="20">
        <v>56832465</v>
      </c>
      <c r="H28" t="s">
        <v>62</v>
      </c>
      <c r="I28">
        <v>1</v>
      </c>
      <c r="J28" s="19">
        <v>132000</v>
      </c>
    </row>
    <row r="29" spans="1:10" x14ac:dyDescent="0.25">
      <c r="A29" s="6" t="s">
        <v>161</v>
      </c>
      <c r="B29">
        <v>7</v>
      </c>
      <c r="C29" s="20">
        <v>36882644</v>
      </c>
      <c r="H29" t="s">
        <v>108</v>
      </c>
      <c r="I29">
        <v>4</v>
      </c>
      <c r="J29" s="19">
        <v>255135</v>
      </c>
    </row>
    <row r="30" spans="1:10" x14ac:dyDescent="0.25">
      <c r="A30" s="6" t="s">
        <v>125</v>
      </c>
      <c r="B30">
        <v>39</v>
      </c>
      <c r="C30" s="20">
        <v>27033336</v>
      </c>
      <c r="H30" t="s">
        <v>37</v>
      </c>
      <c r="I30">
        <v>8</v>
      </c>
      <c r="J30" s="19">
        <v>292000</v>
      </c>
    </row>
    <row r="31" spans="1:10" x14ac:dyDescent="0.25">
      <c r="A31" s="6" t="s">
        <v>179</v>
      </c>
      <c r="B31">
        <v>18</v>
      </c>
      <c r="C31" s="20">
        <v>22262343</v>
      </c>
      <c r="H31" t="s">
        <v>51</v>
      </c>
      <c r="I31">
        <v>7</v>
      </c>
      <c r="J31" s="19">
        <v>359950</v>
      </c>
    </row>
    <row r="32" spans="1:10" x14ac:dyDescent="0.25">
      <c r="A32" s="6" t="s">
        <v>104</v>
      </c>
      <c r="B32">
        <v>17</v>
      </c>
      <c r="C32" s="20">
        <v>18614213</v>
      </c>
      <c r="H32" t="s">
        <v>114</v>
      </c>
      <c r="I32">
        <v>6</v>
      </c>
      <c r="J32" s="19">
        <v>795000</v>
      </c>
    </row>
    <row r="33" spans="1:10" x14ac:dyDescent="0.25">
      <c r="A33" s="6" t="s">
        <v>76</v>
      </c>
      <c r="B33">
        <v>37</v>
      </c>
      <c r="C33" s="20">
        <v>13724643.003333334</v>
      </c>
      <c r="H33" t="s">
        <v>185</v>
      </c>
      <c r="I33">
        <v>7</v>
      </c>
      <c r="J33" s="19">
        <v>9297520</v>
      </c>
    </row>
    <row r="34" spans="1:10" x14ac:dyDescent="0.25">
      <c r="A34" s="6" t="s">
        <v>185</v>
      </c>
      <c r="B34">
        <v>7</v>
      </c>
      <c r="C34" s="20">
        <v>9297520</v>
      </c>
      <c r="H34" t="s">
        <v>76</v>
      </c>
      <c r="I34">
        <v>37</v>
      </c>
      <c r="J34" s="19">
        <v>13724643.003333334</v>
      </c>
    </row>
    <row r="35" spans="1:10" x14ac:dyDescent="0.25">
      <c r="A35" s="6" t="s">
        <v>114</v>
      </c>
      <c r="B35">
        <v>6</v>
      </c>
      <c r="C35" s="20">
        <v>795000</v>
      </c>
      <c r="H35" t="s">
        <v>104</v>
      </c>
      <c r="I35">
        <v>17</v>
      </c>
      <c r="J35" s="19">
        <v>18614213</v>
      </c>
    </row>
    <row r="36" spans="1:10" x14ac:dyDescent="0.25">
      <c r="A36" s="6" t="s">
        <v>51</v>
      </c>
      <c r="B36">
        <v>7</v>
      </c>
      <c r="C36" s="20">
        <v>359950</v>
      </c>
      <c r="H36" t="s">
        <v>179</v>
      </c>
      <c r="I36">
        <v>18</v>
      </c>
      <c r="J36" s="19">
        <v>22262343</v>
      </c>
    </row>
    <row r="37" spans="1:10" x14ac:dyDescent="0.25">
      <c r="A37" s="6" t="s">
        <v>37</v>
      </c>
      <c r="B37">
        <v>8</v>
      </c>
      <c r="C37" s="20">
        <v>292000</v>
      </c>
      <c r="H37" t="s">
        <v>125</v>
      </c>
      <c r="I37">
        <v>39</v>
      </c>
      <c r="J37" s="19">
        <v>27033336</v>
      </c>
    </row>
    <row r="38" spans="1:10" x14ac:dyDescent="0.25">
      <c r="A38" s="6" t="s">
        <v>108</v>
      </c>
      <c r="B38">
        <v>4</v>
      </c>
      <c r="C38" s="20">
        <v>255135</v>
      </c>
      <c r="H38" t="s">
        <v>161</v>
      </c>
      <c r="I38">
        <v>7</v>
      </c>
      <c r="J38" s="19">
        <v>36882644</v>
      </c>
    </row>
    <row r="39" spans="1:10" x14ac:dyDescent="0.25">
      <c r="A39" s="6" t="s">
        <v>62</v>
      </c>
      <c r="B39">
        <v>1</v>
      </c>
      <c r="C39" s="20">
        <v>132000</v>
      </c>
      <c r="H39" t="s">
        <v>90</v>
      </c>
      <c r="I39">
        <v>50</v>
      </c>
      <c r="J39" s="19">
        <v>56832465</v>
      </c>
    </row>
    <row r="40" spans="1:10" x14ac:dyDescent="0.25">
      <c r="A40" s="6" t="s">
        <v>5660</v>
      </c>
      <c r="B40">
        <v>201</v>
      </c>
      <c r="C40" s="20">
        <v>186481249.00333333</v>
      </c>
      <c r="J40" s="19"/>
    </row>
  </sheetData>
  <sortState xmlns:xlrd2="http://schemas.microsoft.com/office/spreadsheetml/2017/richdata2" ref="H28:J39">
    <sortCondition ref="J28"/>
  </sortState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53"/>
  <sheetViews>
    <sheetView zoomScale="69" zoomScaleNormal="69" workbookViewId="0">
      <selection activeCell="F4" sqref="F4"/>
    </sheetView>
  </sheetViews>
  <sheetFormatPr baseColWidth="10" defaultRowHeight="15" x14ac:dyDescent="0.25"/>
  <cols>
    <col min="1" max="1" width="23.7109375" bestFit="1" customWidth="1"/>
    <col min="2" max="2" width="30" bestFit="1" customWidth="1"/>
    <col min="3" max="3" width="31" bestFit="1" customWidth="1"/>
  </cols>
  <sheetData>
    <row r="2" spans="1:3" x14ac:dyDescent="0.25">
      <c r="A2" s="7" t="s">
        <v>4</v>
      </c>
      <c r="B2" t="s">
        <v>5685</v>
      </c>
    </row>
    <row r="3" spans="1:3" x14ac:dyDescent="0.25">
      <c r="A3" s="7" t="s">
        <v>2</v>
      </c>
      <c r="B3" t="s">
        <v>6557</v>
      </c>
    </row>
    <row r="4" spans="1:3" x14ac:dyDescent="0.25">
      <c r="A4" s="7" t="s">
        <v>5464</v>
      </c>
      <c r="B4" t="s">
        <v>6557</v>
      </c>
    </row>
    <row r="6" spans="1:3" x14ac:dyDescent="0.25">
      <c r="A6" s="7" t="s">
        <v>5659</v>
      </c>
      <c r="B6" t="s">
        <v>6558</v>
      </c>
      <c r="C6" t="s">
        <v>6559</v>
      </c>
    </row>
    <row r="7" spans="1:3" x14ac:dyDescent="0.25">
      <c r="A7" s="6" t="s">
        <v>15</v>
      </c>
      <c r="B7">
        <v>28</v>
      </c>
      <c r="C7" s="18">
        <v>13160502</v>
      </c>
    </row>
    <row r="8" spans="1:3" x14ac:dyDescent="0.25">
      <c r="A8" s="8" t="s">
        <v>5694</v>
      </c>
      <c r="B8">
        <v>2</v>
      </c>
      <c r="C8" s="18">
        <v>235550</v>
      </c>
    </row>
    <row r="9" spans="1:3" x14ac:dyDescent="0.25">
      <c r="A9" s="8" t="s">
        <v>5692</v>
      </c>
      <c r="B9">
        <v>23</v>
      </c>
      <c r="C9" s="18">
        <v>12318250</v>
      </c>
    </row>
    <row r="10" spans="1:3" x14ac:dyDescent="0.25">
      <c r="A10" s="8" t="s">
        <v>5831</v>
      </c>
      <c r="B10">
        <v>1</v>
      </c>
      <c r="C10" s="18">
        <v>378336</v>
      </c>
    </row>
    <row r="11" spans="1:3" x14ac:dyDescent="0.25">
      <c r="A11" s="8" t="s">
        <v>5693</v>
      </c>
      <c r="B11">
        <v>1</v>
      </c>
      <c r="C11" s="18">
        <v>132000</v>
      </c>
    </row>
    <row r="12" spans="1:3" x14ac:dyDescent="0.25">
      <c r="A12" s="8" t="s">
        <v>6568</v>
      </c>
      <c r="B12">
        <v>1</v>
      </c>
      <c r="C12" s="18">
        <v>96366</v>
      </c>
    </row>
    <row r="13" spans="1:3" x14ac:dyDescent="0.25">
      <c r="A13" s="6" t="s">
        <v>19</v>
      </c>
      <c r="B13">
        <v>16</v>
      </c>
      <c r="C13" s="18">
        <v>8311792</v>
      </c>
    </row>
    <row r="14" spans="1:3" x14ac:dyDescent="0.25">
      <c r="A14" s="8" t="s">
        <v>5694</v>
      </c>
      <c r="B14">
        <v>1</v>
      </c>
      <c r="C14" s="18">
        <v>100000</v>
      </c>
    </row>
    <row r="15" spans="1:3" x14ac:dyDescent="0.25">
      <c r="A15" s="8" t="s">
        <v>5692</v>
      </c>
      <c r="B15">
        <v>14</v>
      </c>
      <c r="C15" s="18">
        <v>8091792</v>
      </c>
    </row>
    <row r="16" spans="1:3" x14ac:dyDescent="0.25">
      <c r="A16" s="8" t="s">
        <v>5831</v>
      </c>
      <c r="B16">
        <v>1</v>
      </c>
      <c r="C16" s="18">
        <v>120000</v>
      </c>
    </row>
    <row r="17" spans="1:3" x14ac:dyDescent="0.25">
      <c r="A17" s="6" t="s">
        <v>23</v>
      </c>
      <c r="B17">
        <v>19</v>
      </c>
      <c r="C17" s="18">
        <v>43380506</v>
      </c>
    </row>
    <row r="18" spans="1:3" x14ac:dyDescent="0.25">
      <c r="A18" s="8" t="s">
        <v>5694</v>
      </c>
      <c r="B18">
        <v>1</v>
      </c>
      <c r="C18" s="18">
        <v>58619</v>
      </c>
    </row>
    <row r="19" spans="1:3" x14ac:dyDescent="0.25">
      <c r="A19" s="8" t="s">
        <v>5692</v>
      </c>
      <c r="B19">
        <v>15</v>
      </c>
      <c r="C19" s="18">
        <v>43056987</v>
      </c>
    </row>
    <row r="20" spans="1:3" x14ac:dyDescent="0.25">
      <c r="A20" s="8" t="s">
        <v>5831</v>
      </c>
      <c r="B20">
        <v>1</v>
      </c>
      <c r="C20" s="18">
        <v>42900</v>
      </c>
    </row>
    <row r="21" spans="1:3" x14ac:dyDescent="0.25">
      <c r="A21" s="8" t="s">
        <v>5693</v>
      </c>
      <c r="B21">
        <v>1</v>
      </c>
      <c r="C21" s="18">
        <v>132000</v>
      </c>
    </row>
    <row r="22" spans="1:3" x14ac:dyDescent="0.25">
      <c r="A22" s="8" t="s">
        <v>6568</v>
      </c>
      <c r="B22">
        <v>1</v>
      </c>
      <c r="C22" s="18">
        <v>90000</v>
      </c>
    </row>
    <row r="23" spans="1:3" x14ac:dyDescent="0.25">
      <c r="A23" s="6" t="s">
        <v>27</v>
      </c>
      <c r="B23">
        <v>27</v>
      </c>
      <c r="C23" s="18">
        <v>17070308</v>
      </c>
    </row>
    <row r="24" spans="1:3" x14ac:dyDescent="0.25">
      <c r="A24" s="8" t="s">
        <v>5694</v>
      </c>
      <c r="B24">
        <v>4</v>
      </c>
      <c r="C24" s="18">
        <v>734647</v>
      </c>
    </row>
    <row r="25" spans="1:3" x14ac:dyDescent="0.25">
      <c r="A25" s="8" t="s">
        <v>5692</v>
      </c>
      <c r="B25">
        <v>14</v>
      </c>
      <c r="C25" s="18">
        <v>14541335</v>
      </c>
    </row>
    <row r="26" spans="1:3" x14ac:dyDescent="0.25">
      <c r="A26" s="8" t="s">
        <v>5831</v>
      </c>
      <c r="B26">
        <v>1</v>
      </c>
      <c r="C26" s="18">
        <v>43920</v>
      </c>
    </row>
    <row r="27" spans="1:3" x14ac:dyDescent="0.25">
      <c r="A27" s="8" t="s">
        <v>5693</v>
      </c>
      <c r="B27">
        <v>2</v>
      </c>
      <c r="C27" s="18">
        <v>66006</v>
      </c>
    </row>
    <row r="28" spans="1:3" x14ac:dyDescent="0.25">
      <c r="A28" s="8" t="s">
        <v>6568</v>
      </c>
      <c r="B28">
        <v>6</v>
      </c>
      <c r="C28" s="18">
        <v>1684400</v>
      </c>
    </row>
    <row r="29" spans="1:3" x14ac:dyDescent="0.25">
      <c r="A29" s="6" t="s">
        <v>31</v>
      </c>
      <c r="B29">
        <v>6</v>
      </c>
      <c r="C29" s="18">
        <v>1741035</v>
      </c>
    </row>
    <row r="30" spans="1:3" x14ac:dyDescent="0.25">
      <c r="A30" s="8" t="s">
        <v>5694</v>
      </c>
      <c r="B30">
        <v>1</v>
      </c>
      <c r="C30" s="18">
        <v>50035</v>
      </c>
    </row>
    <row r="31" spans="1:3" x14ac:dyDescent="0.25">
      <c r="A31" s="8" t="s">
        <v>5692</v>
      </c>
      <c r="B31">
        <v>5</v>
      </c>
      <c r="C31" s="18">
        <v>1691000</v>
      </c>
    </row>
    <row r="32" spans="1:3" x14ac:dyDescent="0.25">
      <c r="A32" s="6" t="s">
        <v>34</v>
      </c>
      <c r="B32">
        <v>13</v>
      </c>
      <c r="C32" s="18">
        <v>14257990</v>
      </c>
    </row>
    <row r="33" spans="1:3" x14ac:dyDescent="0.25">
      <c r="A33" s="8" t="s">
        <v>5692</v>
      </c>
      <c r="B33">
        <v>11</v>
      </c>
      <c r="C33" s="18">
        <v>14231751</v>
      </c>
    </row>
    <row r="34" spans="1:3" x14ac:dyDescent="0.25">
      <c r="A34" s="8" t="s">
        <v>5693</v>
      </c>
      <c r="B34">
        <v>2</v>
      </c>
      <c r="C34" s="18">
        <v>26239</v>
      </c>
    </row>
    <row r="35" spans="1:3" x14ac:dyDescent="0.25">
      <c r="A35" s="6" t="s">
        <v>36</v>
      </c>
      <c r="B35">
        <v>11</v>
      </c>
      <c r="C35" s="18">
        <v>9764831</v>
      </c>
    </row>
    <row r="36" spans="1:3" x14ac:dyDescent="0.25">
      <c r="A36" s="8" t="s">
        <v>5694</v>
      </c>
      <c r="B36">
        <v>1</v>
      </c>
      <c r="C36" s="18">
        <v>558231</v>
      </c>
    </row>
    <row r="37" spans="1:3" x14ac:dyDescent="0.25">
      <c r="A37" s="8" t="s">
        <v>5692</v>
      </c>
      <c r="B37">
        <v>10</v>
      </c>
      <c r="C37" s="18">
        <v>9206600</v>
      </c>
    </row>
    <row r="38" spans="1:3" x14ac:dyDescent="0.25">
      <c r="A38" s="6" t="s">
        <v>38</v>
      </c>
      <c r="B38">
        <v>10</v>
      </c>
      <c r="C38" s="18">
        <v>18316948</v>
      </c>
    </row>
    <row r="39" spans="1:3" x14ac:dyDescent="0.25">
      <c r="A39" s="8" t="s">
        <v>5694</v>
      </c>
      <c r="B39">
        <v>3</v>
      </c>
      <c r="C39" s="18">
        <v>14447008</v>
      </c>
    </row>
    <row r="40" spans="1:3" x14ac:dyDescent="0.25">
      <c r="A40" s="8" t="s">
        <v>5692</v>
      </c>
      <c r="B40">
        <v>5</v>
      </c>
      <c r="C40" s="18">
        <v>3820000</v>
      </c>
    </row>
    <row r="41" spans="1:3" x14ac:dyDescent="0.25">
      <c r="A41" s="8" t="s">
        <v>5693</v>
      </c>
      <c r="B41">
        <v>1</v>
      </c>
      <c r="C41" s="18">
        <v>29600</v>
      </c>
    </row>
    <row r="42" spans="1:3" x14ac:dyDescent="0.25">
      <c r="A42" s="8" t="s">
        <v>6568</v>
      </c>
      <c r="B42">
        <v>1</v>
      </c>
      <c r="C42" s="18">
        <v>20340</v>
      </c>
    </row>
    <row r="43" spans="1:3" x14ac:dyDescent="0.25">
      <c r="A43" s="6" t="s">
        <v>40</v>
      </c>
      <c r="B43">
        <v>5</v>
      </c>
      <c r="C43" s="18">
        <v>477669</v>
      </c>
    </row>
    <row r="44" spans="1:3" x14ac:dyDescent="0.25">
      <c r="A44" s="8" t="s">
        <v>5692</v>
      </c>
      <c r="B44">
        <v>4</v>
      </c>
      <c r="C44" s="18">
        <v>429240</v>
      </c>
    </row>
    <row r="45" spans="1:3" x14ac:dyDescent="0.25">
      <c r="A45" s="8" t="s">
        <v>6568</v>
      </c>
      <c r="B45">
        <v>1</v>
      </c>
      <c r="C45" s="18">
        <v>48429</v>
      </c>
    </row>
    <row r="46" spans="1:3" x14ac:dyDescent="0.25">
      <c r="A46" s="6" t="s">
        <v>42</v>
      </c>
      <c r="B46">
        <v>2</v>
      </c>
      <c r="C46" s="18">
        <v>9894517</v>
      </c>
    </row>
    <row r="47" spans="1:3" x14ac:dyDescent="0.25">
      <c r="A47" s="8" t="s">
        <v>5692</v>
      </c>
      <c r="B47">
        <v>2</v>
      </c>
      <c r="C47" s="18">
        <v>9894517</v>
      </c>
    </row>
    <row r="48" spans="1:3" x14ac:dyDescent="0.25">
      <c r="A48" s="6" t="s">
        <v>44</v>
      </c>
      <c r="B48">
        <v>4</v>
      </c>
      <c r="C48" s="18">
        <v>5184638</v>
      </c>
    </row>
    <row r="49" spans="1:3" x14ac:dyDescent="0.25">
      <c r="A49" s="8" t="s">
        <v>5694</v>
      </c>
      <c r="B49">
        <v>3</v>
      </c>
      <c r="C49" s="18">
        <v>4899892</v>
      </c>
    </row>
    <row r="50" spans="1:3" x14ac:dyDescent="0.25">
      <c r="A50" s="8" t="s">
        <v>5692</v>
      </c>
      <c r="B50">
        <v>1</v>
      </c>
      <c r="C50" s="18">
        <v>284746</v>
      </c>
    </row>
    <row r="51" spans="1:3" x14ac:dyDescent="0.25">
      <c r="A51" s="6" t="s">
        <v>5709</v>
      </c>
      <c r="B51">
        <v>1</v>
      </c>
      <c r="C51" s="18">
        <v>60000</v>
      </c>
    </row>
    <row r="52" spans="1:3" x14ac:dyDescent="0.25">
      <c r="A52" s="8" t="s">
        <v>5694</v>
      </c>
      <c r="B52">
        <v>1</v>
      </c>
      <c r="C52" s="18">
        <v>60000</v>
      </c>
    </row>
    <row r="53" spans="1:3" x14ac:dyDescent="0.25">
      <c r="A53" s="6" t="s">
        <v>5660</v>
      </c>
      <c r="B53">
        <v>142</v>
      </c>
      <c r="C53" s="18">
        <v>141620736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rgb="FF7030A0"/>
  </sheetPr>
  <dimension ref="A1:B870"/>
  <sheetViews>
    <sheetView showGridLines="0" topLeftCell="B1" zoomScaleNormal="100" workbookViewId="0">
      <selection activeCell="H9" sqref="H9"/>
    </sheetView>
  </sheetViews>
  <sheetFormatPr baseColWidth="10" defaultColWidth="11.5703125" defaultRowHeight="15" x14ac:dyDescent="0.25"/>
  <cols>
    <col min="1" max="1" width="255.7109375" bestFit="1" customWidth="1"/>
    <col min="2" max="2" width="22.42578125" customWidth="1"/>
    <col min="3" max="20" width="11" customWidth="1"/>
    <col min="21" max="21" width="12.5703125" bestFit="1" customWidth="1"/>
  </cols>
  <sheetData>
    <row r="1" spans="1:2" x14ac:dyDescent="0.25">
      <c r="A1" s="7" t="s">
        <v>0</v>
      </c>
      <c r="B1" t="s">
        <v>6493</v>
      </c>
    </row>
    <row r="3" spans="1:2" x14ac:dyDescent="0.25">
      <c r="A3" s="7" t="s">
        <v>5659</v>
      </c>
      <c r="B3" t="s">
        <v>5650</v>
      </c>
    </row>
    <row r="4" spans="1:2" x14ac:dyDescent="0.25">
      <c r="A4" s="6"/>
      <c r="B4" s="11">
        <v>228509875</v>
      </c>
    </row>
    <row r="5" spans="1:2" x14ac:dyDescent="0.25">
      <c r="A5" s="6" t="s">
        <v>6157</v>
      </c>
      <c r="B5" s="11">
        <v>175982496</v>
      </c>
    </row>
    <row r="6" spans="1:2" x14ac:dyDescent="0.25">
      <c r="A6" s="6" t="s">
        <v>6158</v>
      </c>
      <c r="B6" s="11">
        <v>107043556</v>
      </c>
    </row>
    <row r="7" spans="1:2" x14ac:dyDescent="0.25">
      <c r="A7" s="6" t="s">
        <v>6208</v>
      </c>
      <c r="B7" s="11">
        <v>96241824</v>
      </c>
    </row>
    <row r="8" spans="1:2" x14ac:dyDescent="0.25">
      <c r="A8" s="6" t="s">
        <v>6159</v>
      </c>
      <c r="B8" s="11">
        <v>89220683</v>
      </c>
    </row>
    <row r="9" spans="1:2" x14ac:dyDescent="0.25">
      <c r="A9" s="6" t="s">
        <v>6207</v>
      </c>
      <c r="B9" s="11">
        <v>82400000</v>
      </c>
    </row>
    <row r="10" spans="1:2" x14ac:dyDescent="0.25">
      <c r="A10" s="6" t="s">
        <v>6494</v>
      </c>
      <c r="B10" s="11">
        <v>70681554</v>
      </c>
    </row>
    <row r="11" spans="1:2" x14ac:dyDescent="0.25">
      <c r="A11" s="6" t="s">
        <v>5712</v>
      </c>
      <c r="B11" s="11">
        <v>55069328</v>
      </c>
    </row>
    <row r="12" spans="1:2" x14ac:dyDescent="0.25">
      <c r="A12" s="6" t="s">
        <v>6160</v>
      </c>
      <c r="B12" s="11">
        <v>51662997</v>
      </c>
    </row>
    <row r="13" spans="1:2" x14ac:dyDescent="0.25">
      <c r="A13" s="6" t="s">
        <v>6206</v>
      </c>
      <c r="B13" s="11">
        <v>46384308</v>
      </c>
    </row>
    <row r="14" spans="1:2" x14ac:dyDescent="0.25">
      <c r="A14" s="6" t="s">
        <v>6495</v>
      </c>
      <c r="B14" s="11">
        <v>44293707</v>
      </c>
    </row>
    <row r="15" spans="1:2" x14ac:dyDescent="0.25">
      <c r="A15" s="6" t="s">
        <v>6345</v>
      </c>
      <c r="B15" s="11">
        <v>42330888</v>
      </c>
    </row>
    <row r="16" spans="1:2" x14ac:dyDescent="0.25">
      <c r="A16" s="6" t="s">
        <v>6212</v>
      </c>
      <c r="B16" s="11">
        <v>38821456</v>
      </c>
    </row>
    <row r="17" spans="1:2" x14ac:dyDescent="0.25">
      <c r="A17" s="6" t="s">
        <v>6363</v>
      </c>
      <c r="B17" s="11">
        <v>37598546</v>
      </c>
    </row>
    <row r="18" spans="1:2" x14ac:dyDescent="0.25">
      <c r="A18" s="6" t="s">
        <v>5745</v>
      </c>
      <c r="B18" s="11">
        <v>36979490</v>
      </c>
    </row>
    <row r="19" spans="1:2" x14ac:dyDescent="0.25">
      <c r="A19" s="6" t="s">
        <v>6330</v>
      </c>
      <c r="B19" s="11">
        <v>36224671</v>
      </c>
    </row>
    <row r="20" spans="1:2" x14ac:dyDescent="0.25">
      <c r="A20" s="6" t="s">
        <v>6496</v>
      </c>
      <c r="B20" s="11">
        <v>36073035</v>
      </c>
    </row>
    <row r="21" spans="1:2" x14ac:dyDescent="0.25">
      <c r="A21" s="6" t="s">
        <v>6137</v>
      </c>
      <c r="B21" s="11">
        <v>36000000</v>
      </c>
    </row>
    <row r="22" spans="1:2" x14ac:dyDescent="0.25">
      <c r="A22" s="6" t="s">
        <v>6359</v>
      </c>
      <c r="B22" s="11">
        <v>35000000</v>
      </c>
    </row>
    <row r="23" spans="1:2" x14ac:dyDescent="0.25">
      <c r="A23" s="6" t="s">
        <v>6209</v>
      </c>
      <c r="B23" s="11">
        <v>33600000</v>
      </c>
    </row>
    <row r="24" spans="1:2" x14ac:dyDescent="0.25">
      <c r="A24" s="6" t="s">
        <v>5732</v>
      </c>
      <c r="B24" s="11">
        <v>30914114</v>
      </c>
    </row>
    <row r="25" spans="1:2" x14ac:dyDescent="0.25">
      <c r="A25" s="6" t="s">
        <v>5761</v>
      </c>
      <c r="B25" s="11">
        <v>30000000</v>
      </c>
    </row>
    <row r="26" spans="1:2" x14ac:dyDescent="0.25">
      <c r="A26" s="6" t="s">
        <v>6331</v>
      </c>
      <c r="B26" s="11">
        <v>29542374</v>
      </c>
    </row>
    <row r="27" spans="1:2" x14ac:dyDescent="0.25">
      <c r="A27" s="6" t="s">
        <v>6497</v>
      </c>
      <c r="B27" s="11">
        <v>28558522</v>
      </c>
    </row>
    <row r="28" spans="1:2" x14ac:dyDescent="0.25">
      <c r="A28" s="6" t="s">
        <v>6353</v>
      </c>
      <c r="B28" s="11">
        <v>23725000</v>
      </c>
    </row>
    <row r="29" spans="1:2" x14ac:dyDescent="0.25">
      <c r="A29" s="6" t="s">
        <v>5793</v>
      </c>
      <c r="B29" s="11">
        <v>23674516</v>
      </c>
    </row>
    <row r="30" spans="1:2" x14ac:dyDescent="0.25">
      <c r="A30" s="6" t="s">
        <v>6365</v>
      </c>
      <c r="B30" s="11">
        <v>22904095</v>
      </c>
    </row>
    <row r="31" spans="1:2" x14ac:dyDescent="0.25">
      <c r="A31" s="6" t="s">
        <v>6319</v>
      </c>
      <c r="B31" s="11">
        <v>22817939</v>
      </c>
    </row>
    <row r="32" spans="1:2" x14ac:dyDescent="0.25">
      <c r="A32" s="6" t="s">
        <v>6161</v>
      </c>
      <c r="B32" s="11">
        <v>22196468</v>
      </c>
    </row>
    <row r="33" spans="1:2" x14ac:dyDescent="0.25">
      <c r="A33" s="6" t="s">
        <v>6498</v>
      </c>
      <c r="B33" s="11">
        <v>22005069</v>
      </c>
    </row>
    <row r="34" spans="1:2" x14ac:dyDescent="0.25">
      <c r="A34" s="6" t="s">
        <v>6217</v>
      </c>
      <c r="B34" s="11">
        <v>22000000</v>
      </c>
    </row>
    <row r="35" spans="1:2" x14ac:dyDescent="0.25">
      <c r="A35" s="6" t="s">
        <v>6362</v>
      </c>
      <c r="B35" s="11">
        <v>21793044</v>
      </c>
    </row>
    <row r="36" spans="1:2" x14ac:dyDescent="0.25">
      <c r="A36" s="6" t="s">
        <v>6499</v>
      </c>
      <c r="B36" s="11">
        <v>21349509</v>
      </c>
    </row>
    <row r="37" spans="1:2" x14ac:dyDescent="0.25">
      <c r="A37" s="6" t="s">
        <v>6162</v>
      </c>
      <c r="B37" s="11">
        <v>20794992</v>
      </c>
    </row>
    <row r="38" spans="1:2" x14ac:dyDescent="0.25">
      <c r="A38" s="6" t="s">
        <v>5774</v>
      </c>
      <c r="B38" s="11">
        <v>19795454</v>
      </c>
    </row>
    <row r="39" spans="1:2" x14ac:dyDescent="0.25">
      <c r="A39" s="6" t="s">
        <v>6500</v>
      </c>
      <c r="B39" s="11">
        <v>19462078</v>
      </c>
    </row>
    <row r="40" spans="1:2" x14ac:dyDescent="0.25">
      <c r="A40" s="6" t="s">
        <v>6184</v>
      </c>
      <c r="B40" s="11">
        <v>18908184</v>
      </c>
    </row>
    <row r="41" spans="1:2" x14ac:dyDescent="0.25">
      <c r="A41" s="6" t="s">
        <v>6210</v>
      </c>
      <c r="B41" s="11">
        <v>18252000</v>
      </c>
    </row>
    <row r="42" spans="1:2" x14ac:dyDescent="0.25">
      <c r="A42" s="6" t="s">
        <v>6164</v>
      </c>
      <c r="B42" s="11">
        <v>18171222</v>
      </c>
    </row>
    <row r="43" spans="1:2" x14ac:dyDescent="0.25">
      <c r="A43" s="6" t="s">
        <v>6163</v>
      </c>
      <c r="B43" s="11">
        <v>18171222</v>
      </c>
    </row>
    <row r="44" spans="1:2" x14ac:dyDescent="0.25">
      <c r="A44" s="6" t="s">
        <v>6218</v>
      </c>
      <c r="B44" s="11">
        <v>18000000</v>
      </c>
    </row>
    <row r="45" spans="1:2" x14ac:dyDescent="0.25">
      <c r="A45" s="6" t="s">
        <v>6100</v>
      </c>
      <c r="B45" s="11">
        <v>17911308</v>
      </c>
    </row>
    <row r="46" spans="1:2" x14ac:dyDescent="0.25">
      <c r="A46" s="6" t="s">
        <v>6501</v>
      </c>
      <c r="B46" s="11">
        <v>17490113</v>
      </c>
    </row>
    <row r="47" spans="1:2" x14ac:dyDescent="0.25">
      <c r="A47" s="6" t="s">
        <v>6366</v>
      </c>
      <c r="B47" s="11">
        <v>16563589.292500002</v>
      </c>
    </row>
    <row r="48" spans="1:2" x14ac:dyDescent="0.25">
      <c r="A48" s="6" t="s">
        <v>6320</v>
      </c>
      <c r="B48" s="11">
        <v>16469964</v>
      </c>
    </row>
    <row r="49" spans="1:2" x14ac:dyDescent="0.25">
      <c r="A49" s="6" t="s">
        <v>6026</v>
      </c>
      <c r="B49" s="11">
        <v>15583680</v>
      </c>
    </row>
    <row r="50" spans="1:2" x14ac:dyDescent="0.25">
      <c r="A50" s="6" t="s">
        <v>5728</v>
      </c>
      <c r="B50" s="11">
        <v>15016063</v>
      </c>
    </row>
    <row r="51" spans="1:2" x14ac:dyDescent="0.25">
      <c r="A51" s="6" t="s">
        <v>5829</v>
      </c>
      <c r="B51" s="11">
        <v>13860339</v>
      </c>
    </row>
    <row r="52" spans="1:2" x14ac:dyDescent="0.25">
      <c r="A52" s="6" t="s">
        <v>6502</v>
      </c>
      <c r="B52" s="11">
        <v>13057448</v>
      </c>
    </row>
    <row r="53" spans="1:2" x14ac:dyDescent="0.25">
      <c r="A53" s="6" t="s">
        <v>6371</v>
      </c>
      <c r="B53" s="11">
        <v>12231483.957999999</v>
      </c>
    </row>
    <row r="54" spans="1:2" x14ac:dyDescent="0.25">
      <c r="A54" s="6" t="s">
        <v>5828</v>
      </c>
      <c r="B54" s="11">
        <v>12132369</v>
      </c>
    </row>
    <row r="55" spans="1:2" x14ac:dyDescent="0.25">
      <c r="A55" s="6" t="s">
        <v>6503</v>
      </c>
      <c r="B55" s="11">
        <v>12093836</v>
      </c>
    </row>
    <row r="56" spans="1:2" x14ac:dyDescent="0.25">
      <c r="A56" s="6" t="s">
        <v>6504</v>
      </c>
      <c r="B56" s="11">
        <v>12034726</v>
      </c>
    </row>
    <row r="57" spans="1:2" x14ac:dyDescent="0.25">
      <c r="A57" s="6" t="s">
        <v>6227</v>
      </c>
      <c r="B57" s="11">
        <v>12000000</v>
      </c>
    </row>
    <row r="58" spans="1:2" x14ac:dyDescent="0.25">
      <c r="A58" s="6" t="s">
        <v>5784</v>
      </c>
      <c r="B58" s="11">
        <v>11472034</v>
      </c>
    </row>
    <row r="59" spans="1:2" x14ac:dyDescent="0.25">
      <c r="A59" s="6" t="s">
        <v>6364</v>
      </c>
      <c r="B59" s="11">
        <v>11100000</v>
      </c>
    </row>
    <row r="60" spans="1:2" x14ac:dyDescent="0.25">
      <c r="A60" s="6" t="s">
        <v>6219</v>
      </c>
      <c r="B60" s="11">
        <v>11000000</v>
      </c>
    </row>
    <row r="61" spans="1:2" x14ac:dyDescent="0.25">
      <c r="A61" s="6" t="s">
        <v>6220</v>
      </c>
      <c r="B61" s="11">
        <v>10500000</v>
      </c>
    </row>
    <row r="62" spans="1:2" x14ac:dyDescent="0.25">
      <c r="A62" s="6" t="s">
        <v>6369</v>
      </c>
      <c r="B62" s="11">
        <v>10235909</v>
      </c>
    </row>
    <row r="63" spans="1:2" x14ac:dyDescent="0.25">
      <c r="A63" s="6" t="s">
        <v>6355</v>
      </c>
      <c r="B63" s="11">
        <v>10068288</v>
      </c>
    </row>
    <row r="64" spans="1:2" x14ac:dyDescent="0.25">
      <c r="A64" s="6" t="s">
        <v>6505</v>
      </c>
      <c r="B64" s="11">
        <v>9179943</v>
      </c>
    </row>
    <row r="65" spans="1:2" x14ac:dyDescent="0.25">
      <c r="A65" s="6" t="s">
        <v>6190</v>
      </c>
      <c r="B65" s="11">
        <v>9040325</v>
      </c>
    </row>
    <row r="66" spans="1:2" x14ac:dyDescent="0.25">
      <c r="A66" s="6" t="s">
        <v>6506</v>
      </c>
      <c r="B66" s="11">
        <v>9011939</v>
      </c>
    </row>
    <row r="67" spans="1:2" x14ac:dyDescent="0.25">
      <c r="A67" s="6" t="s">
        <v>6354</v>
      </c>
      <c r="B67" s="11">
        <v>8960000</v>
      </c>
    </row>
    <row r="68" spans="1:2" x14ac:dyDescent="0.25">
      <c r="A68" s="6" t="s">
        <v>6165</v>
      </c>
      <c r="B68" s="11">
        <v>8928000</v>
      </c>
    </row>
    <row r="69" spans="1:2" x14ac:dyDescent="0.25">
      <c r="A69" s="6" t="s">
        <v>5994</v>
      </c>
      <c r="B69" s="11">
        <v>8486132</v>
      </c>
    </row>
    <row r="70" spans="1:2" x14ac:dyDescent="0.25">
      <c r="A70" s="6" t="s">
        <v>6360</v>
      </c>
      <c r="B70" s="11">
        <v>8000000</v>
      </c>
    </row>
    <row r="71" spans="1:2" x14ac:dyDescent="0.25">
      <c r="A71" s="6" t="s">
        <v>6335</v>
      </c>
      <c r="B71" s="11">
        <v>7877968</v>
      </c>
    </row>
    <row r="72" spans="1:2" x14ac:dyDescent="0.25">
      <c r="A72" s="6" t="s">
        <v>6336</v>
      </c>
      <c r="B72" s="11">
        <v>7785065</v>
      </c>
    </row>
    <row r="73" spans="1:2" x14ac:dyDescent="0.25">
      <c r="A73" s="6" t="s">
        <v>5714</v>
      </c>
      <c r="B73" s="11">
        <v>7627119</v>
      </c>
    </row>
    <row r="74" spans="1:2" x14ac:dyDescent="0.25">
      <c r="A74" s="6" t="s">
        <v>6091</v>
      </c>
      <c r="B74" s="11">
        <v>7565000</v>
      </c>
    </row>
    <row r="75" spans="1:2" x14ac:dyDescent="0.25">
      <c r="A75" s="6" t="s">
        <v>6099</v>
      </c>
      <c r="B75" s="11">
        <v>7383400</v>
      </c>
    </row>
    <row r="76" spans="1:2" x14ac:dyDescent="0.25">
      <c r="A76" s="6" t="s">
        <v>5713</v>
      </c>
      <c r="B76" s="11">
        <v>7150000</v>
      </c>
    </row>
    <row r="77" spans="1:2" x14ac:dyDescent="0.25">
      <c r="A77" s="6" t="s">
        <v>6507</v>
      </c>
      <c r="B77" s="11">
        <v>7113097</v>
      </c>
    </row>
    <row r="78" spans="1:2" x14ac:dyDescent="0.25">
      <c r="A78" s="6" t="s">
        <v>6222</v>
      </c>
      <c r="B78" s="11">
        <v>7000000</v>
      </c>
    </row>
    <row r="79" spans="1:2" x14ac:dyDescent="0.25">
      <c r="A79" s="6" t="s">
        <v>6221</v>
      </c>
      <c r="B79" s="11">
        <v>7000000</v>
      </c>
    </row>
    <row r="80" spans="1:2" x14ac:dyDescent="0.25">
      <c r="A80" s="6" t="s">
        <v>6307</v>
      </c>
      <c r="B80" s="11">
        <v>6800499</v>
      </c>
    </row>
    <row r="81" spans="1:2" x14ac:dyDescent="0.25">
      <c r="A81" s="6" t="s">
        <v>5716</v>
      </c>
      <c r="B81" s="11">
        <v>6779661</v>
      </c>
    </row>
    <row r="82" spans="1:2" x14ac:dyDescent="0.25">
      <c r="A82" s="6" t="s">
        <v>5715</v>
      </c>
      <c r="B82" s="11">
        <v>6779661</v>
      </c>
    </row>
    <row r="83" spans="1:2" x14ac:dyDescent="0.25">
      <c r="A83" s="6" t="s">
        <v>6367</v>
      </c>
      <c r="B83" s="11">
        <v>6728345</v>
      </c>
    </row>
    <row r="84" spans="1:2" x14ac:dyDescent="0.25">
      <c r="A84" s="6" t="s">
        <v>6202</v>
      </c>
      <c r="B84" s="11">
        <v>6687000</v>
      </c>
    </row>
    <row r="85" spans="1:2" x14ac:dyDescent="0.25">
      <c r="A85" s="6" t="s">
        <v>5731</v>
      </c>
      <c r="B85" s="11">
        <v>6539385</v>
      </c>
    </row>
    <row r="86" spans="1:2" x14ac:dyDescent="0.25">
      <c r="A86" s="6" t="s">
        <v>6378</v>
      </c>
      <c r="B86" s="11">
        <v>6150000</v>
      </c>
    </row>
    <row r="87" spans="1:2" x14ac:dyDescent="0.25">
      <c r="A87" s="6" t="s">
        <v>6104</v>
      </c>
      <c r="B87" s="11">
        <v>6066383</v>
      </c>
    </row>
    <row r="88" spans="1:2" x14ac:dyDescent="0.25">
      <c r="A88" s="6" t="s">
        <v>6102</v>
      </c>
      <c r="B88" s="11">
        <v>6066383</v>
      </c>
    </row>
    <row r="89" spans="1:2" x14ac:dyDescent="0.25">
      <c r="A89" s="6" t="s">
        <v>6321</v>
      </c>
      <c r="B89" s="11">
        <v>6063330</v>
      </c>
    </row>
    <row r="90" spans="1:2" x14ac:dyDescent="0.25">
      <c r="A90" s="6" t="s">
        <v>5786</v>
      </c>
      <c r="B90" s="11">
        <v>6008635</v>
      </c>
    </row>
    <row r="91" spans="1:2" x14ac:dyDescent="0.25">
      <c r="A91" s="6" t="s">
        <v>6368</v>
      </c>
      <c r="B91" s="11">
        <v>6000000</v>
      </c>
    </row>
    <row r="92" spans="1:2" x14ac:dyDescent="0.25">
      <c r="A92" s="6" t="s">
        <v>6508</v>
      </c>
      <c r="B92" s="11">
        <v>5584104</v>
      </c>
    </row>
    <row r="93" spans="1:2" x14ac:dyDescent="0.25">
      <c r="A93" s="6" t="s">
        <v>6031</v>
      </c>
      <c r="B93" s="11">
        <v>5467146</v>
      </c>
    </row>
    <row r="94" spans="1:2" x14ac:dyDescent="0.25">
      <c r="A94" s="6" t="s">
        <v>6552</v>
      </c>
      <c r="B94" s="11">
        <v>5397684</v>
      </c>
    </row>
    <row r="95" spans="1:2" x14ac:dyDescent="0.25">
      <c r="A95" s="6" t="s">
        <v>5776</v>
      </c>
      <c r="B95" s="11">
        <v>5174267</v>
      </c>
    </row>
    <row r="96" spans="1:2" x14ac:dyDescent="0.25">
      <c r="A96" s="6" t="s">
        <v>6352</v>
      </c>
      <c r="B96" s="11">
        <v>5128873</v>
      </c>
    </row>
    <row r="97" spans="1:2" x14ac:dyDescent="0.25">
      <c r="A97" s="6" t="s">
        <v>6380</v>
      </c>
      <c r="B97" s="11">
        <v>5084746</v>
      </c>
    </row>
    <row r="98" spans="1:2" x14ac:dyDescent="0.25">
      <c r="A98" s="6" t="s">
        <v>6228</v>
      </c>
      <c r="B98" s="11">
        <v>5058231</v>
      </c>
    </row>
    <row r="99" spans="1:2" x14ac:dyDescent="0.25">
      <c r="A99" s="6" t="s">
        <v>6382</v>
      </c>
      <c r="B99" s="11">
        <v>5040000</v>
      </c>
    </row>
    <row r="100" spans="1:2" x14ac:dyDescent="0.25">
      <c r="A100" s="6" t="s">
        <v>6185</v>
      </c>
      <c r="B100" s="11">
        <v>4969343</v>
      </c>
    </row>
    <row r="101" spans="1:2" x14ac:dyDescent="0.25">
      <c r="A101" s="6" t="s">
        <v>6509</v>
      </c>
      <c r="B101" s="11">
        <v>4957600</v>
      </c>
    </row>
    <row r="102" spans="1:2" x14ac:dyDescent="0.25">
      <c r="A102" s="6" t="s">
        <v>5735</v>
      </c>
      <c r="B102" s="11">
        <v>4901536</v>
      </c>
    </row>
    <row r="103" spans="1:2" x14ac:dyDescent="0.25">
      <c r="A103" s="6" t="s">
        <v>6374</v>
      </c>
      <c r="B103" s="11">
        <v>4894068</v>
      </c>
    </row>
    <row r="104" spans="1:2" x14ac:dyDescent="0.25">
      <c r="A104" s="6" t="s">
        <v>6088</v>
      </c>
      <c r="B104" s="11">
        <v>4854808</v>
      </c>
    </row>
    <row r="105" spans="1:2" x14ac:dyDescent="0.25">
      <c r="A105" s="6" t="s">
        <v>5821</v>
      </c>
      <c r="B105" s="11">
        <v>4800405</v>
      </c>
    </row>
    <row r="106" spans="1:2" x14ac:dyDescent="0.25">
      <c r="A106" s="6" t="s">
        <v>6090</v>
      </c>
      <c r="B106" s="11">
        <v>4800000</v>
      </c>
    </row>
    <row r="107" spans="1:2" x14ac:dyDescent="0.25">
      <c r="A107" s="6" t="s">
        <v>5743</v>
      </c>
      <c r="B107" s="11">
        <v>4725037</v>
      </c>
    </row>
    <row r="108" spans="1:2" x14ac:dyDescent="0.25">
      <c r="A108" s="6" t="s">
        <v>6166</v>
      </c>
      <c r="B108" s="11">
        <v>4532084</v>
      </c>
    </row>
    <row r="109" spans="1:2" x14ac:dyDescent="0.25">
      <c r="A109" s="6" t="s">
        <v>6379</v>
      </c>
      <c r="B109" s="11">
        <v>4444297</v>
      </c>
    </row>
    <row r="110" spans="1:2" x14ac:dyDescent="0.25">
      <c r="A110" s="6" t="s">
        <v>6332</v>
      </c>
      <c r="B110" s="11">
        <v>4431357</v>
      </c>
    </row>
    <row r="111" spans="1:2" x14ac:dyDescent="0.25">
      <c r="A111" s="6" t="s">
        <v>5787</v>
      </c>
      <c r="B111" s="11">
        <v>4401000</v>
      </c>
    </row>
    <row r="112" spans="1:2" x14ac:dyDescent="0.25">
      <c r="A112" s="6" t="s">
        <v>6296</v>
      </c>
      <c r="B112" s="11">
        <v>4245459</v>
      </c>
    </row>
    <row r="113" spans="1:2" x14ac:dyDescent="0.25">
      <c r="A113" s="6" t="s">
        <v>6381</v>
      </c>
      <c r="B113" s="11">
        <v>4219836</v>
      </c>
    </row>
    <row r="114" spans="1:2" x14ac:dyDescent="0.25">
      <c r="A114" s="6" t="s">
        <v>6322</v>
      </c>
      <c r="B114" s="11">
        <v>4200000</v>
      </c>
    </row>
    <row r="115" spans="1:2" x14ac:dyDescent="0.25">
      <c r="A115" s="6" t="s">
        <v>6211</v>
      </c>
      <c r="B115" s="11">
        <v>3900000</v>
      </c>
    </row>
    <row r="116" spans="1:2" x14ac:dyDescent="0.25">
      <c r="A116" s="6" t="s">
        <v>6109</v>
      </c>
      <c r="B116" s="11">
        <v>3900000</v>
      </c>
    </row>
    <row r="117" spans="1:2" x14ac:dyDescent="0.25">
      <c r="A117" s="6" t="s">
        <v>6553</v>
      </c>
      <c r="B117" s="11">
        <v>3878232</v>
      </c>
    </row>
    <row r="118" spans="1:2" x14ac:dyDescent="0.25">
      <c r="A118" s="6" t="s">
        <v>5785</v>
      </c>
      <c r="B118" s="11">
        <v>3759651</v>
      </c>
    </row>
    <row r="119" spans="1:2" x14ac:dyDescent="0.25">
      <c r="A119" s="6" t="s">
        <v>6323</v>
      </c>
      <c r="B119" s="11">
        <v>3719488</v>
      </c>
    </row>
    <row r="120" spans="1:2" x14ac:dyDescent="0.25">
      <c r="A120" s="6" t="s">
        <v>6510</v>
      </c>
      <c r="B120" s="11">
        <v>3644170</v>
      </c>
    </row>
    <row r="121" spans="1:2" x14ac:dyDescent="0.25">
      <c r="A121" s="6" t="s">
        <v>6511</v>
      </c>
      <c r="B121" s="11">
        <v>3552874</v>
      </c>
    </row>
    <row r="122" spans="1:2" x14ac:dyDescent="0.25">
      <c r="A122" s="6" t="s">
        <v>6512</v>
      </c>
      <c r="B122" s="11">
        <v>3551068</v>
      </c>
    </row>
    <row r="123" spans="1:2" x14ac:dyDescent="0.25">
      <c r="A123" s="6" t="s">
        <v>6387</v>
      </c>
      <c r="B123" s="11">
        <v>3516951</v>
      </c>
    </row>
    <row r="124" spans="1:2" x14ac:dyDescent="0.25">
      <c r="A124" s="6" t="s">
        <v>5991</v>
      </c>
      <c r="B124" s="11">
        <v>3515102</v>
      </c>
    </row>
    <row r="125" spans="1:2" x14ac:dyDescent="0.25">
      <c r="A125" s="6" t="s">
        <v>6513</v>
      </c>
      <c r="B125" s="11">
        <v>3494880</v>
      </c>
    </row>
    <row r="126" spans="1:2" x14ac:dyDescent="0.25">
      <c r="A126" s="6" t="s">
        <v>6324</v>
      </c>
      <c r="B126" s="11">
        <v>3404730</v>
      </c>
    </row>
    <row r="127" spans="1:2" x14ac:dyDescent="0.25">
      <c r="A127" s="6" t="s">
        <v>6170</v>
      </c>
      <c r="B127" s="11">
        <v>3337529</v>
      </c>
    </row>
    <row r="128" spans="1:2" x14ac:dyDescent="0.25">
      <c r="A128" s="6" t="s">
        <v>5789</v>
      </c>
      <c r="B128" s="11">
        <v>3182998</v>
      </c>
    </row>
    <row r="129" spans="1:2" x14ac:dyDescent="0.25">
      <c r="A129" s="6" t="s">
        <v>6370</v>
      </c>
      <c r="B129" s="11">
        <v>3141204</v>
      </c>
    </row>
    <row r="130" spans="1:2" x14ac:dyDescent="0.25">
      <c r="A130" s="6" t="s">
        <v>6389</v>
      </c>
      <c r="B130" s="11">
        <v>3133339</v>
      </c>
    </row>
    <row r="131" spans="1:2" x14ac:dyDescent="0.25">
      <c r="A131" s="6" t="s">
        <v>6188</v>
      </c>
      <c r="B131" s="11">
        <v>3118604</v>
      </c>
    </row>
    <row r="132" spans="1:2" x14ac:dyDescent="0.25">
      <c r="A132" s="6" t="s">
        <v>5788</v>
      </c>
      <c r="B132" s="11">
        <v>3077082</v>
      </c>
    </row>
    <row r="133" spans="1:2" x14ac:dyDescent="0.25">
      <c r="A133" s="6" t="s">
        <v>6196</v>
      </c>
      <c r="B133" s="11">
        <v>2950959</v>
      </c>
    </row>
    <row r="134" spans="1:2" x14ac:dyDescent="0.25">
      <c r="A134" s="6" t="s">
        <v>6514</v>
      </c>
      <c r="B134" s="11">
        <v>2893673</v>
      </c>
    </row>
    <row r="135" spans="1:2" x14ac:dyDescent="0.25">
      <c r="A135" s="6" t="s">
        <v>6337</v>
      </c>
      <c r="B135" s="11">
        <v>2870511</v>
      </c>
    </row>
    <row r="136" spans="1:2" x14ac:dyDescent="0.25">
      <c r="A136" s="6" t="s">
        <v>6375</v>
      </c>
      <c r="B136" s="11">
        <v>2860170</v>
      </c>
    </row>
    <row r="137" spans="1:2" x14ac:dyDescent="0.25">
      <c r="A137" s="6" t="s">
        <v>6347</v>
      </c>
      <c r="B137" s="11">
        <v>2802986</v>
      </c>
    </row>
    <row r="138" spans="1:2" x14ac:dyDescent="0.25">
      <c r="A138" s="6" t="s">
        <v>6372</v>
      </c>
      <c r="B138" s="11">
        <v>2725628</v>
      </c>
    </row>
    <row r="139" spans="1:2" x14ac:dyDescent="0.25">
      <c r="A139" s="6" t="s">
        <v>5706</v>
      </c>
      <c r="B139" s="11">
        <v>2702075</v>
      </c>
    </row>
    <row r="140" spans="1:2" x14ac:dyDescent="0.25">
      <c r="A140" s="6" t="s">
        <v>6205</v>
      </c>
      <c r="B140" s="11">
        <v>2695445</v>
      </c>
    </row>
    <row r="141" spans="1:2" x14ac:dyDescent="0.25">
      <c r="A141" s="6" t="s">
        <v>6394</v>
      </c>
      <c r="B141" s="11">
        <v>2688000</v>
      </c>
    </row>
    <row r="142" spans="1:2" x14ac:dyDescent="0.25">
      <c r="A142" s="6" t="s">
        <v>5803</v>
      </c>
      <c r="B142" s="11">
        <v>2585789.2000000002</v>
      </c>
    </row>
    <row r="143" spans="1:2" x14ac:dyDescent="0.25">
      <c r="A143" s="6" t="s">
        <v>6186</v>
      </c>
      <c r="B143" s="11">
        <v>2583000</v>
      </c>
    </row>
    <row r="144" spans="1:2" x14ac:dyDescent="0.25">
      <c r="A144" s="6" t="s">
        <v>6373</v>
      </c>
      <c r="B144" s="11">
        <v>2461275</v>
      </c>
    </row>
    <row r="145" spans="1:2" x14ac:dyDescent="0.25">
      <c r="A145" s="6" t="s">
        <v>5705</v>
      </c>
      <c r="B145" s="11">
        <v>2460184</v>
      </c>
    </row>
    <row r="146" spans="1:2" x14ac:dyDescent="0.25">
      <c r="A146" s="6" t="s">
        <v>5835</v>
      </c>
      <c r="B146" s="11">
        <v>2460000</v>
      </c>
    </row>
    <row r="147" spans="1:2" x14ac:dyDescent="0.25">
      <c r="A147" s="6" t="s">
        <v>6167</v>
      </c>
      <c r="B147" s="11">
        <v>2442004</v>
      </c>
    </row>
    <row r="148" spans="1:2" x14ac:dyDescent="0.25">
      <c r="A148" s="6" t="s">
        <v>6168</v>
      </c>
      <c r="B148" s="11">
        <v>2428004</v>
      </c>
    </row>
    <row r="149" spans="1:2" x14ac:dyDescent="0.25">
      <c r="A149" s="6" t="s">
        <v>6386</v>
      </c>
      <c r="B149" s="11">
        <v>2400000</v>
      </c>
    </row>
    <row r="150" spans="1:2" x14ac:dyDescent="0.25">
      <c r="A150" s="6" t="s">
        <v>20</v>
      </c>
      <c r="B150" s="11">
        <v>2399708</v>
      </c>
    </row>
    <row r="151" spans="1:2" x14ac:dyDescent="0.25">
      <c r="A151" s="6" t="s">
        <v>5749</v>
      </c>
      <c r="B151" s="11">
        <v>2379759</v>
      </c>
    </row>
    <row r="152" spans="1:2" x14ac:dyDescent="0.25">
      <c r="A152" s="6" t="s">
        <v>6392</v>
      </c>
      <c r="B152" s="11">
        <v>2372882</v>
      </c>
    </row>
    <row r="153" spans="1:2" x14ac:dyDescent="0.25">
      <c r="A153" s="6" t="s">
        <v>5695</v>
      </c>
      <c r="B153" s="11">
        <v>2341396</v>
      </c>
    </row>
    <row r="154" spans="1:2" x14ac:dyDescent="0.25">
      <c r="A154" s="6" t="s">
        <v>6035</v>
      </c>
      <c r="B154" s="11">
        <v>2340000</v>
      </c>
    </row>
    <row r="155" spans="1:2" x14ac:dyDescent="0.25">
      <c r="A155" s="6" t="s">
        <v>6169</v>
      </c>
      <c r="B155" s="11">
        <v>2332358</v>
      </c>
    </row>
    <row r="156" spans="1:2" x14ac:dyDescent="0.25">
      <c r="A156" s="6" t="s">
        <v>6252</v>
      </c>
      <c r="B156" s="11">
        <v>2300000</v>
      </c>
    </row>
    <row r="157" spans="1:2" x14ac:dyDescent="0.25">
      <c r="A157" s="6" t="s">
        <v>5730</v>
      </c>
      <c r="B157" s="11">
        <v>2240428</v>
      </c>
    </row>
    <row r="158" spans="1:2" x14ac:dyDescent="0.25">
      <c r="A158" s="6" t="s">
        <v>6515</v>
      </c>
      <c r="B158" s="11">
        <v>2200761</v>
      </c>
    </row>
    <row r="159" spans="1:2" x14ac:dyDescent="0.25">
      <c r="A159" s="6" t="s">
        <v>6192</v>
      </c>
      <c r="B159" s="11">
        <v>2110707</v>
      </c>
    </row>
    <row r="160" spans="1:2" x14ac:dyDescent="0.25">
      <c r="A160" s="6" t="s">
        <v>6325</v>
      </c>
      <c r="B160" s="11">
        <v>2100000</v>
      </c>
    </row>
    <row r="161" spans="1:2" x14ac:dyDescent="0.25">
      <c r="A161" s="6" t="s">
        <v>5974</v>
      </c>
      <c r="B161" s="11">
        <v>2094433</v>
      </c>
    </row>
    <row r="162" spans="1:2" x14ac:dyDescent="0.25">
      <c r="A162" s="6" t="s">
        <v>6388</v>
      </c>
      <c r="B162" s="11">
        <v>2063373</v>
      </c>
    </row>
    <row r="163" spans="1:2" x14ac:dyDescent="0.25">
      <c r="A163" s="6" t="s">
        <v>5775</v>
      </c>
      <c r="B163" s="11">
        <v>2055462</v>
      </c>
    </row>
    <row r="164" spans="1:2" x14ac:dyDescent="0.25">
      <c r="A164" s="6" t="s">
        <v>6516</v>
      </c>
      <c r="B164" s="11">
        <v>2053618</v>
      </c>
    </row>
    <row r="165" spans="1:2" x14ac:dyDescent="0.25">
      <c r="A165" s="6" t="s">
        <v>6105</v>
      </c>
      <c r="B165" s="11">
        <v>2050000</v>
      </c>
    </row>
    <row r="166" spans="1:2" x14ac:dyDescent="0.25">
      <c r="A166" s="6" t="s">
        <v>6103</v>
      </c>
      <c r="B166" s="11">
        <v>2050000</v>
      </c>
    </row>
    <row r="167" spans="1:2" x14ac:dyDescent="0.25">
      <c r="A167" s="6" t="s">
        <v>6376</v>
      </c>
      <c r="B167" s="11">
        <v>2014005</v>
      </c>
    </row>
    <row r="168" spans="1:2" x14ac:dyDescent="0.25">
      <c r="A168" s="6" t="s">
        <v>5783</v>
      </c>
      <c r="B168" s="11">
        <v>2000000</v>
      </c>
    </row>
    <row r="169" spans="1:2" x14ac:dyDescent="0.25">
      <c r="A169" s="6" t="s">
        <v>6224</v>
      </c>
      <c r="B169" s="11">
        <v>2000000</v>
      </c>
    </row>
    <row r="170" spans="1:2" x14ac:dyDescent="0.25">
      <c r="A170" s="6" t="s">
        <v>6216</v>
      </c>
      <c r="B170" s="11">
        <v>2000000</v>
      </c>
    </row>
    <row r="171" spans="1:2" x14ac:dyDescent="0.25">
      <c r="A171" s="6" t="s">
        <v>6223</v>
      </c>
      <c r="B171" s="11">
        <v>2000000</v>
      </c>
    </row>
    <row r="172" spans="1:2" x14ac:dyDescent="0.25">
      <c r="A172" s="6" t="s">
        <v>6338</v>
      </c>
      <c r="B172" s="11">
        <v>1969494</v>
      </c>
    </row>
    <row r="173" spans="1:2" x14ac:dyDescent="0.25">
      <c r="A173" s="6" t="s">
        <v>6377</v>
      </c>
      <c r="B173" s="11">
        <v>1964984</v>
      </c>
    </row>
    <row r="174" spans="1:2" x14ac:dyDescent="0.25">
      <c r="A174" s="6" t="s">
        <v>5981</v>
      </c>
      <c r="B174" s="11">
        <v>1963404</v>
      </c>
    </row>
    <row r="175" spans="1:2" x14ac:dyDescent="0.25">
      <c r="A175" s="6" t="s">
        <v>6401</v>
      </c>
      <c r="B175" s="11">
        <v>1949152</v>
      </c>
    </row>
    <row r="176" spans="1:2" x14ac:dyDescent="0.25">
      <c r="A176" s="6" t="s">
        <v>6517</v>
      </c>
      <c r="B176" s="11">
        <v>1920000</v>
      </c>
    </row>
    <row r="177" spans="1:2" x14ac:dyDescent="0.25">
      <c r="A177" s="6" t="s">
        <v>6518</v>
      </c>
      <c r="B177" s="11">
        <v>1920000</v>
      </c>
    </row>
    <row r="178" spans="1:2" x14ac:dyDescent="0.25">
      <c r="A178" s="6" t="s">
        <v>5703</v>
      </c>
      <c r="B178" s="11">
        <v>1859056</v>
      </c>
    </row>
    <row r="179" spans="1:2" x14ac:dyDescent="0.25">
      <c r="A179" s="6" t="s">
        <v>6291</v>
      </c>
      <c r="B179" s="11">
        <v>1820000</v>
      </c>
    </row>
    <row r="180" spans="1:2" x14ac:dyDescent="0.25">
      <c r="A180" s="6" t="s">
        <v>6519</v>
      </c>
      <c r="B180" s="11">
        <v>1812876</v>
      </c>
    </row>
    <row r="181" spans="1:2" x14ac:dyDescent="0.25">
      <c r="A181" s="6" t="s">
        <v>5770</v>
      </c>
      <c r="B181" s="11">
        <v>1800000</v>
      </c>
    </row>
    <row r="182" spans="1:2" x14ac:dyDescent="0.25">
      <c r="A182" s="6" t="s">
        <v>5696</v>
      </c>
      <c r="B182" s="11">
        <v>1787312</v>
      </c>
    </row>
    <row r="183" spans="1:2" x14ac:dyDescent="0.25">
      <c r="A183" s="6" t="s">
        <v>6397</v>
      </c>
      <c r="B183" s="11">
        <v>1694916</v>
      </c>
    </row>
    <row r="184" spans="1:2" x14ac:dyDescent="0.25">
      <c r="A184" s="6" t="s">
        <v>5733</v>
      </c>
      <c r="B184" s="11">
        <v>1683327</v>
      </c>
    </row>
    <row r="185" spans="1:2" x14ac:dyDescent="0.25">
      <c r="A185" s="6" t="s">
        <v>6171</v>
      </c>
      <c r="B185" s="11">
        <v>1676382</v>
      </c>
    </row>
    <row r="186" spans="1:2" x14ac:dyDescent="0.25">
      <c r="A186" s="6" t="s">
        <v>5702</v>
      </c>
      <c r="B186" s="11">
        <v>1662176</v>
      </c>
    </row>
    <row r="187" spans="1:2" x14ac:dyDescent="0.25">
      <c r="A187" s="6" t="s">
        <v>6037</v>
      </c>
      <c r="B187" s="11">
        <v>1632000</v>
      </c>
    </row>
    <row r="188" spans="1:2" x14ac:dyDescent="0.25">
      <c r="A188" s="6" t="s">
        <v>6191</v>
      </c>
      <c r="B188" s="11">
        <v>1613263</v>
      </c>
    </row>
    <row r="189" spans="1:2" x14ac:dyDescent="0.25">
      <c r="A189" s="6" t="s">
        <v>5697</v>
      </c>
      <c r="B189" s="11">
        <v>1606800</v>
      </c>
    </row>
    <row r="190" spans="1:2" x14ac:dyDescent="0.25">
      <c r="A190" s="6" t="s">
        <v>6349</v>
      </c>
      <c r="B190" s="11">
        <v>1600000</v>
      </c>
    </row>
    <row r="191" spans="1:2" x14ac:dyDescent="0.25">
      <c r="A191" s="6" t="s">
        <v>6226</v>
      </c>
      <c r="B191" s="11">
        <v>1600000</v>
      </c>
    </row>
    <row r="192" spans="1:2" x14ac:dyDescent="0.25">
      <c r="A192" s="6" t="s">
        <v>5698</v>
      </c>
      <c r="B192" s="11">
        <v>1586760</v>
      </c>
    </row>
    <row r="193" spans="1:2" x14ac:dyDescent="0.25">
      <c r="A193" s="6" t="s">
        <v>6383</v>
      </c>
      <c r="B193" s="11">
        <v>1586474</v>
      </c>
    </row>
    <row r="194" spans="1:2" x14ac:dyDescent="0.25">
      <c r="A194" s="6" t="s">
        <v>6384</v>
      </c>
      <c r="B194" s="11">
        <v>1525424</v>
      </c>
    </row>
    <row r="195" spans="1:2" x14ac:dyDescent="0.25">
      <c r="A195" s="6" t="s">
        <v>5701</v>
      </c>
      <c r="B195" s="11">
        <v>1513967</v>
      </c>
    </row>
    <row r="196" spans="1:2" x14ac:dyDescent="0.25">
      <c r="A196" s="6" t="s">
        <v>6106</v>
      </c>
      <c r="B196" s="11">
        <v>1500000</v>
      </c>
    </row>
    <row r="197" spans="1:2" x14ac:dyDescent="0.25">
      <c r="A197" s="6" t="s">
        <v>6172</v>
      </c>
      <c r="B197" s="11">
        <v>1486948</v>
      </c>
    </row>
    <row r="198" spans="1:2" x14ac:dyDescent="0.25">
      <c r="A198" s="6" t="s">
        <v>6339</v>
      </c>
      <c r="B198" s="11">
        <v>1477120</v>
      </c>
    </row>
    <row r="199" spans="1:2" x14ac:dyDescent="0.25">
      <c r="A199" s="6" t="s">
        <v>6029</v>
      </c>
      <c r="B199" s="11">
        <v>1443504</v>
      </c>
    </row>
    <row r="200" spans="1:2" x14ac:dyDescent="0.25">
      <c r="A200" s="6" t="s">
        <v>6521</v>
      </c>
      <c r="B200" s="11">
        <v>1440000</v>
      </c>
    </row>
    <row r="201" spans="1:2" x14ac:dyDescent="0.25">
      <c r="A201" s="6" t="s">
        <v>6520</v>
      </c>
      <c r="B201" s="11">
        <v>1440000</v>
      </c>
    </row>
    <row r="202" spans="1:2" x14ac:dyDescent="0.25">
      <c r="A202" s="6" t="s">
        <v>5982</v>
      </c>
      <c r="B202" s="11">
        <v>1394824</v>
      </c>
    </row>
    <row r="203" spans="1:2" x14ac:dyDescent="0.25">
      <c r="A203" s="6" t="s">
        <v>5790</v>
      </c>
      <c r="B203" s="11">
        <v>1393743</v>
      </c>
    </row>
    <row r="204" spans="1:2" x14ac:dyDescent="0.25">
      <c r="A204" s="6" t="s">
        <v>5699</v>
      </c>
      <c r="B204" s="11">
        <v>1385264</v>
      </c>
    </row>
    <row r="205" spans="1:2" x14ac:dyDescent="0.25">
      <c r="A205" s="6" t="s">
        <v>5777</v>
      </c>
      <c r="B205" s="11">
        <v>1385068</v>
      </c>
    </row>
    <row r="206" spans="1:2" x14ac:dyDescent="0.25">
      <c r="A206" s="6" t="s">
        <v>6385</v>
      </c>
      <c r="B206" s="11">
        <v>1302704</v>
      </c>
    </row>
    <row r="207" spans="1:2" x14ac:dyDescent="0.25">
      <c r="A207" s="6" t="s">
        <v>6398</v>
      </c>
      <c r="B207" s="11">
        <v>1280603</v>
      </c>
    </row>
    <row r="208" spans="1:2" x14ac:dyDescent="0.25">
      <c r="A208" s="6" t="s">
        <v>5710</v>
      </c>
      <c r="B208" s="11">
        <v>1279521</v>
      </c>
    </row>
    <row r="209" spans="1:2" x14ac:dyDescent="0.25">
      <c r="A209" s="6" t="s">
        <v>6130</v>
      </c>
      <c r="B209" s="11">
        <v>1274760</v>
      </c>
    </row>
    <row r="210" spans="1:2" x14ac:dyDescent="0.25">
      <c r="A210" s="6" t="s">
        <v>6560</v>
      </c>
      <c r="B210" s="11">
        <v>1250000</v>
      </c>
    </row>
    <row r="211" spans="1:2" x14ac:dyDescent="0.25">
      <c r="A211" s="6" t="s">
        <v>6393</v>
      </c>
      <c r="B211" s="11">
        <v>1180127</v>
      </c>
    </row>
    <row r="212" spans="1:2" x14ac:dyDescent="0.25">
      <c r="A212" s="6" t="s">
        <v>5736</v>
      </c>
      <c r="B212" s="11">
        <v>1171628</v>
      </c>
    </row>
    <row r="213" spans="1:2" x14ac:dyDescent="0.25">
      <c r="A213" s="6" t="s">
        <v>6272</v>
      </c>
      <c r="B213" s="11">
        <v>1166000</v>
      </c>
    </row>
    <row r="214" spans="1:2" x14ac:dyDescent="0.25">
      <c r="A214" s="6" t="s">
        <v>6193</v>
      </c>
      <c r="B214" s="11">
        <v>1148000</v>
      </c>
    </row>
    <row r="215" spans="1:2" x14ac:dyDescent="0.25">
      <c r="A215" s="6" t="s">
        <v>6395</v>
      </c>
      <c r="B215" s="11">
        <v>1141667</v>
      </c>
    </row>
    <row r="216" spans="1:2" x14ac:dyDescent="0.25">
      <c r="A216" s="6" t="s">
        <v>6134</v>
      </c>
      <c r="B216" s="11">
        <v>1113612</v>
      </c>
    </row>
    <row r="217" spans="1:2" x14ac:dyDescent="0.25">
      <c r="A217" s="6" t="s">
        <v>6038</v>
      </c>
      <c r="B217" s="11">
        <v>1105716</v>
      </c>
    </row>
    <row r="218" spans="1:2" x14ac:dyDescent="0.25">
      <c r="A218" s="6" t="s">
        <v>5717</v>
      </c>
      <c r="B218" s="11">
        <v>1101695</v>
      </c>
    </row>
    <row r="219" spans="1:2" x14ac:dyDescent="0.25">
      <c r="A219" s="6" t="s">
        <v>5718</v>
      </c>
      <c r="B219" s="11">
        <v>1101695</v>
      </c>
    </row>
    <row r="220" spans="1:2" x14ac:dyDescent="0.25">
      <c r="A220" s="6" t="s">
        <v>6416</v>
      </c>
      <c r="B220" s="11">
        <v>1100000</v>
      </c>
    </row>
    <row r="221" spans="1:2" x14ac:dyDescent="0.25">
      <c r="A221" s="6" t="s">
        <v>6204</v>
      </c>
      <c r="B221" s="11">
        <v>1094345</v>
      </c>
    </row>
    <row r="222" spans="1:2" x14ac:dyDescent="0.25">
      <c r="A222" s="6" t="s">
        <v>6229</v>
      </c>
      <c r="B222" s="11">
        <v>1090097</v>
      </c>
    </row>
    <row r="223" spans="1:2" x14ac:dyDescent="0.25">
      <c r="A223" s="6" t="s">
        <v>6052</v>
      </c>
      <c r="B223" s="11">
        <v>1067800</v>
      </c>
    </row>
    <row r="224" spans="1:2" x14ac:dyDescent="0.25">
      <c r="A224" s="6" t="s">
        <v>6203</v>
      </c>
      <c r="B224" s="11">
        <v>1034674</v>
      </c>
    </row>
    <row r="225" spans="1:2" x14ac:dyDescent="0.25">
      <c r="A225" s="6" t="s">
        <v>6405</v>
      </c>
      <c r="B225" s="11">
        <v>1013090</v>
      </c>
    </row>
    <row r="226" spans="1:2" x14ac:dyDescent="0.25">
      <c r="A226" s="6" t="s">
        <v>6237</v>
      </c>
      <c r="B226" s="11">
        <v>1000000</v>
      </c>
    </row>
    <row r="227" spans="1:2" x14ac:dyDescent="0.25">
      <c r="A227" s="6" t="s">
        <v>6476</v>
      </c>
      <c r="B227" s="11">
        <v>1000000</v>
      </c>
    </row>
    <row r="228" spans="1:2" x14ac:dyDescent="0.25">
      <c r="A228" s="6" t="s">
        <v>6020</v>
      </c>
      <c r="B228" s="11">
        <v>1000000</v>
      </c>
    </row>
    <row r="229" spans="1:2" x14ac:dyDescent="0.25">
      <c r="A229" s="6" t="s">
        <v>6213</v>
      </c>
      <c r="B229" s="11">
        <v>1000000</v>
      </c>
    </row>
    <row r="230" spans="1:2" x14ac:dyDescent="0.25">
      <c r="A230" s="6" t="s">
        <v>6348</v>
      </c>
      <c r="B230" s="11">
        <v>994500</v>
      </c>
    </row>
    <row r="231" spans="1:2" x14ac:dyDescent="0.25">
      <c r="A231" s="6" t="s">
        <v>6009</v>
      </c>
      <c r="B231" s="11">
        <v>948000</v>
      </c>
    </row>
    <row r="232" spans="1:2" x14ac:dyDescent="0.25">
      <c r="A232" s="6" t="s">
        <v>6089</v>
      </c>
      <c r="B232" s="11">
        <v>932496</v>
      </c>
    </row>
    <row r="233" spans="1:2" x14ac:dyDescent="0.25">
      <c r="A233" s="6" t="s">
        <v>6173</v>
      </c>
      <c r="B233" s="11">
        <v>926008</v>
      </c>
    </row>
    <row r="234" spans="1:2" x14ac:dyDescent="0.25">
      <c r="A234" s="6" t="s">
        <v>6402</v>
      </c>
      <c r="B234" s="11">
        <v>922035</v>
      </c>
    </row>
    <row r="235" spans="1:2" x14ac:dyDescent="0.25">
      <c r="A235" s="6" t="s">
        <v>6361</v>
      </c>
      <c r="B235" s="11">
        <v>909368</v>
      </c>
    </row>
    <row r="236" spans="1:2" x14ac:dyDescent="0.25">
      <c r="A236" s="6" t="s">
        <v>6551</v>
      </c>
      <c r="B236" s="11">
        <v>901725</v>
      </c>
    </row>
    <row r="237" spans="1:2" x14ac:dyDescent="0.25">
      <c r="A237" s="6" t="s">
        <v>6475</v>
      </c>
      <c r="B237" s="11">
        <v>900000</v>
      </c>
    </row>
    <row r="238" spans="1:2" x14ac:dyDescent="0.25">
      <c r="A238" s="6" t="s">
        <v>5795</v>
      </c>
      <c r="B238" s="11">
        <v>878840</v>
      </c>
    </row>
    <row r="239" spans="1:2" x14ac:dyDescent="0.25">
      <c r="A239" s="6" t="s">
        <v>6410</v>
      </c>
      <c r="B239" s="11">
        <v>865974</v>
      </c>
    </row>
    <row r="240" spans="1:2" x14ac:dyDescent="0.25">
      <c r="A240" s="6" t="s">
        <v>5992</v>
      </c>
      <c r="B240" s="11">
        <v>864500</v>
      </c>
    </row>
    <row r="241" spans="1:2" x14ac:dyDescent="0.25">
      <c r="A241" s="6" t="s">
        <v>6407</v>
      </c>
      <c r="B241" s="11">
        <v>828266</v>
      </c>
    </row>
    <row r="242" spans="1:2" x14ac:dyDescent="0.25">
      <c r="A242" s="6" t="s">
        <v>5796</v>
      </c>
      <c r="B242" s="11">
        <v>805263</v>
      </c>
    </row>
    <row r="243" spans="1:2" x14ac:dyDescent="0.25">
      <c r="A243" s="6" t="s">
        <v>5765</v>
      </c>
      <c r="B243" s="11">
        <v>803405</v>
      </c>
    </row>
    <row r="244" spans="1:2" x14ac:dyDescent="0.25">
      <c r="A244" s="6" t="s">
        <v>5762</v>
      </c>
      <c r="B244" s="11">
        <v>802038</v>
      </c>
    </row>
    <row r="245" spans="1:2" x14ac:dyDescent="0.25">
      <c r="A245" s="6" t="s">
        <v>6253</v>
      </c>
      <c r="B245" s="11">
        <v>800000</v>
      </c>
    </row>
    <row r="246" spans="1:2" x14ac:dyDescent="0.25">
      <c r="A246" s="6" t="s">
        <v>6036</v>
      </c>
      <c r="B246" s="11">
        <v>800000</v>
      </c>
    </row>
    <row r="247" spans="1:2" x14ac:dyDescent="0.25">
      <c r="A247" s="6" t="s">
        <v>5746</v>
      </c>
      <c r="B247" s="11">
        <v>800000</v>
      </c>
    </row>
    <row r="248" spans="1:2" x14ac:dyDescent="0.25">
      <c r="A248" s="6" t="s">
        <v>6350</v>
      </c>
      <c r="B248" s="11">
        <v>799891</v>
      </c>
    </row>
    <row r="249" spans="1:2" x14ac:dyDescent="0.25">
      <c r="A249" s="6" t="s">
        <v>6195</v>
      </c>
      <c r="B249" s="11">
        <v>797820</v>
      </c>
    </row>
    <row r="250" spans="1:2" x14ac:dyDescent="0.25">
      <c r="A250" s="6" t="s">
        <v>6174</v>
      </c>
      <c r="B250" s="11">
        <v>791408</v>
      </c>
    </row>
    <row r="251" spans="1:2" x14ac:dyDescent="0.25">
      <c r="A251" s="6" t="s">
        <v>6414</v>
      </c>
      <c r="B251" s="11">
        <v>781162</v>
      </c>
    </row>
    <row r="252" spans="1:2" x14ac:dyDescent="0.25">
      <c r="A252" s="6" t="s">
        <v>5993</v>
      </c>
      <c r="B252" s="11">
        <v>752400</v>
      </c>
    </row>
    <row r="253" spans="1:2" x14ac:dyDescent="0.25">
      <c r="A253" s="6" t="s">
        <v>6390</v>
      </c>
      <c r="B253" s="11">
        <v>743316</v>
      </c>
    </row>
    <row r="254" spans="1:2" x14ac:dyDescent="0.25">
      <c r="A254" s="6" t="s">
        <v>5737</v>
      </c>
      <c r="B254" s="11">
        <v>741962</v>
      </c>
    </row>
    <row r="255" spans="1:2" x14ac:dyDescent="0.25">
      <c r="A255" s="6" t="s">
        <v>5983</v>
      </c>
      <c r="B255" s="11">
        <v>737689</v>
      </c>
    </row>
    <row r="256" spans="1:2" x14ac:dyDescent="0.25">
      <c r="A256" s="6" t="s">
        <v>6242</v>
      </c>
      <c r="B256" s="11">
        <v>733332</v>
      </c>
    </row>
    <row r="257" spans="1:2" x14ac:dyDescent="0.25">
      <c r="A257" s="6" t="s">
        <v>5782</v>
      </c>
      <c r="B257" s="11">
        <v>725000</v>
      </c>
    </row>
    <row r="258" spans="1:2" x14ac:dyDescent="0.25">
      <c r="A258" s="6" t="s">
        <v>6391</v>
      </c>
      <c r="B258" s="11">
        <v>724538</v>
      </c>
    </row>
    <row r="259" spans="1:2" x14ac:dyDescent="0.25">
      <c r="A259" s="6" t="s">
        <v>6523</v>
      </c>
      <c r="B259" s="11">
        <v>724304</v>
      </c>
    </row>
    <row r="260" spans="1:2" x14ac:dyDescent="0.25">
      <c r="A260" s="6" t="s">
        <v>5738</v>
      </c>
      <c r="B260" s="11">
        <v>723000</v>
      </c>
    </row>
    <row r="261" spans="1:2" x14ac:dyDescent="0.25">
      <c r="A261" s="6" t="s">
        <v>5704</v>
      </c>
      <c r="B261" s="11">
        <v>716520</v>
      </c>
    </row>
    <row r="262" spans="1:2" x14ac:dyDescent="0.25">
      <c r="A262" s="6" t="s">
        <v>5836</v>
      </c>
      <c r="B262" s="11">
        <v>714384</v>
      </c>
    </row>
    <row r="263" spans="1:2" x14ac:dyDescent="0.25">
      <c r="A263" s="6" t="s">
        <v>5767</v>
      </c>
      <c r="B263" s="11">
        <v>708279</v>
      </c>
    </row>
    <row r="264" spans="1:2" x14ac:dyDescent="0.25">
      <c r="A264" s="6" t="s">
        <v>5779</v>
      </c>
      <c r="B264" s="11">
        <v>657293</v>
      </c>
    </row>
    <row r="265" spans="1:2" x14ac:dyDescent="0.25">
      <c r="A265" s="6" t="s">
        <v>5791</v>
      </c>
      <c r="B265" s="11">
        <v>656730</v>
      </c>
    </row>
    <row r="266" spans="1:2" x14ac:dyDescent="0.25">
      <c r="A266" s="6" t="s">
        <v>6340</v>
      </c>
      <c r="B266" s="11">
        <v>650503</v>
      </c>
    </row>
    <row r="267" spans="1:2" x14ac:dyDescent="0.25">
      <c r="A267" s="6" t="s">
        <v>5834</v>
      </c>
      <c r="B267" s="11">
        <v>643896</v>
      </c>
    </row>
    <row r="268" spans="1:2" x14ac:dyDescent="0.25">
      <c r="A268" s="6" t="s">
        <v>6014</v>
      </c>
      <c r="B268" s="11">
        <v>640000</v>
      </c>
    </row>
    <row r="269" spans="1:2" x14ac:dyDescent="0.25">
      <c r="A269" s="6" t="s">
        <v>6060</v>
      </c>
      <c r="B269" s="11">
        <v>629577</v>
      </c>
    </row>
    <row r="270" spans="1:2" x14ac:dyDescent="0.25">
      <c r="A270" s="6" t="s">
        <v>6022</v>
      </c>
      <c r="B270" s="11">
        <v>603423</v>
      </c>
    </row>
    <row r="271" spans="1:2" x14ac:dyDescent="0.25">
      <c r="A271" s="6" t="s">
        <v>6197</v>
      </c>
      <c r="B271" s="11">
        <v>600000</v>
      </c>
    </row>
    <row r="272" spans="1:2" x14ac:dyDescent="0.25">
      <c r="A272" s="6" t="s">
        <v>6198</v>
      </c>
      <c r="B272" s="11">
        <v>600000</v>
      </c>
    </row>
    <row r="273" spans="1:2" x14ac:dyDescent="0.25">
      <c r="A273" s="6" t="s">
        <v>6333</v>
      </c>
      <c r="B273" s="11">
        <v>590850</v>
      </c>
    </row>
    <row r="274" spans="1:2" x14ac:dyDescent="0.25">
      <c r="A274" s="6" t="s">
        <v>6135</v>
      </c>
      <c r="B274" s="11">
        <v>568070</v>
      </c>
    </row>
    <row r="275" spans="1:2" x14ac:dyDescent="0.25">
      <c r="A275" s="6" t="s">
        <v>5807</v>
      </c>
      <c r="B275" s="11">
        <v>564315</v>
      </c>
    </row>
    <row r="276" spans="1:2" x14ac:dyDescent="0.25">
      <c r="A276" s="6" t="s">
        <v>6396</v>
      </c>
      <c r="B276" s="11">
        <v>551692</v>
      </c>
    </row>
    <row r="277" spans="1:2" x14ac:dyDescent="0.25">
      <c r="A277" s="6" t="s">
        <v>6318</v>
      </c>
      <c r="B277" s="11">
        <v>550000</v>
      </c>
    </row>
    <row r="278" spans="1:2" x14ac:dyDescent="0.25">
      <c r="A278" s="6" t="s">
        <v>6522</v>
      </c>
      <c r="B278" s="11">
        <v>545595</v>
      </c>
    </row>
    <row r="279" spans="1:2" x14ac:dyDescent="0.25">
      <c r="A279" s="6" t="s">
        <v>6421</v>
      </c>
      <c r="B279" s="11">
        <v>540000</v>
      </c>
    </row>
    <row r="280" spans="1:2" x14ac:dyDescent="0.25">
      <c r="A280" s="6" t="s">
        <v>6110</v>
      </c>
      <c r="B280" s="11">
        <v>540000</v>
      </c>
    </row>
    <row r="281" spans="1:2" x14ac:dyDescent="0.25">
      <c r="A281" s="6" t="s">
        <v>6426</v>
      </c>
      <c r="B281" s="11">
        <v>531079</v>
      </c>
    </row>
    <row r="282" spans="1:2" x14ac:dyDescent="0.25">
      <c r="A282" s="6" t="s">
        <v>6240</v>
      </c>
      <c r="B282" s="11">
        <v>527502</v>
      </c>
    </row>
    <row r="283" spans="1:2" x14ac:dyDescent="0.25">
      <c r="A283" s="6" t="s">
        <v>5953</v>
      </c>
      <c r="B283" s="11">
        <v>515504</v>
      </c>
    </row>
    <row r="284" spans="1:2" x14ac:dyDescent="0.25">
      <c r="A284" s="6" t="s">
        <v>5950</v>
      </c>
      <c r="B284" s="11">
        <v>510000</v>
      </c>
    </row>
    <row r="285" spans="1:2" x14ac:dyDescent="0.25">
      <c r="A285" s="6" t="s">
        <v>6420</v>
      </c>
      <c r="B285" s="11">
        <v>508479</v>
      </c>
    </row>
    <row r="286" spans="1:2" x14ac:dyDescent="0.25">
      <c r="A286" s="6" t="s">
        <v>5780</v>
      </c>
      <c r="B286" s="11">
        <v>504000</v>
      </c>
    </row>
    <row r="287" spans="1:2" x14ac:dyDescent="0.25">
      <c r="A287" s="6" t="s">
        <v>6561</v>
      </c>
      <c r="B287" s="11">
        <v>500000</v>
      </c>
    </row>
    <row r="288" spans="1:2" x14ac:dyDescent="0.25">
      <c r="A288" s="6" t="s">
        <v>6254</v>
      </c>
      <c r="B288" s="11">
        <v>500000</v>
      </c>
    </row>
    <row r="289" spans="1:2" x14ac:dyDescent="0.25">
      <c r="A289" s="6" t="s">
        <v>5977</v>
      </c>
      <c r="B289" s="11">
        <v>500000</v>
      </c>
    </row>
    <row r="290" spans="1:2" x14ac:dyDescent="0.25">
      <c r="A290" s="6" t="s">
        <v>6096</v>
      </c>
      <c r="B290" s="11">
        <v>500000</v>
      </c>
    </row>
    <row r="291" spans="1:2" x14ac:dyDescent="0.25">
      <c r="A291" s="6" t="s">
        <v>5792</v>
      </c>
      <c r="B291" s="11">
        <v>498650</v>
      </c>
    </row>
    <row r="292" spans="1:2" x14ac:dyDescent="0.25">
      <c r="A292" s="6" t="s">
        <v>5984</v>
      </c>
      <c r="B292" s="11">
        <v>493369</v>
      </c>
    </row>
    <row r="293" spans="1:2" x14ac:dyDescent="0.25">
      <c r="A293" s="6" t="s">
        <v>6028</v>
      </c>
      <c r="B293" s="11">
        <v>490728</v>
      </c>
    </row>
    <row r="294" spans="1:2" x14ac:dyDescent="0.25">
      <c r="A294" s="6" t="s">
        <v>5837</v>
      </c>
      <c r="B294" s="11">
        <v>486264</v>
      </c>
    </row>
    <row r="295" spans="1:2" x14ac:dyDescent="0.25">
      <c r="A295" s="6" t="s">
        <v>5797</v>
      </c>
      <c r="B295" s="11">
        <v>485719.27</v>
      </c>
    </row>
    <row r="296" spans="1:2" x14ac:dyDescent="0.25">
      <c r="A296" s="6" t="s">
        <v>5798</v>
      </c>
      <c r="B296" s="11">
        <v>479948</v>
      </c>
    </row>
    <row r="297" spans="1:2" x14ac:dyDescent="0.25">
      <c r="A297" s="6" t="s">
        <v>6239</v>
      </c>
      <c r="B297" s="11">
        <v>470000</v>
      </c>
    </row>
    <row r="298" spans="1:2" x14ac:dyDescent="0.25">
      <c r="A298" s="6" t="s">
        <v>6422</v>
      </c>
      <c r="B298" s="11">
        <v>465615</v>
      </c>
    </row>
    <row r="299" spans="1:2" x14ac:dyDescent="0.25">
      <c r="A299" s="6" t="s">
        <v>6423</v>
      </c>
      <c r="B299" s="11">
        <v>462000</v>
      </c>
    </row>
    <row r="300" spans="1:2" x14ac:dyDescent="0.25">
      <c r="A300" s="6" t="s">
        <v>6187</v>
      </c>
      <c r="B300" s="11">
        <v>460932</v>
      </c>
    </row>
    <row r="301" spans="1:2" x14ac:dyDescent="0.25">
      <c r="A301" s="6" t="s">
        <v>5985</v>
      </c>
      <c r="B301" s="11">
        <v>457628</v>
      </c>
    </row>
    <row r="302" spans="1:2" x14ac:dyDescent="0.25">
      <c r="A302" s="6" t="s">
        <v>6403</v>
      </c>
      <c r="B302" s="11">
        <v>456928</v>
      </c>
    </row>
    <row r="303" spans="1:2" x14ac:dyDescent="0.25">
      <c r="A303" s="6" t="s">
        <v>6309</v>
      </c>
      <c r="B303" s="11">
        <v>451778</v>
      </c>
    </row>
    <row r="304" spans="1:2" x14ac:dyDescent="0.25">
      <c r="A304" s="6" t="s">
        <v>5989</v>
      </c>
      <c r="B304" s="11">
        <v>450049</v>
      </c>
    </row>
    <row r="305" spans="1:2" x14ac:dyDescent="0.25">
      <c r="A305" s="6" t="s">
        <v>6053</v>
      </c>
      <c r="B305" s="11">
        <v>450000</v>
      </c>
    </row>
    <row r="306" spans="1:2" x14ac:dyDescent="0.25">
      <c r="A306" s="6" t="s">
        <v>6154</v>
      </c>
      <c r="B306" s="11">
        <v>443520</v>
      </c>
    </row>
    <row r="307" spans="1:2" x14ac:dyDescent="0.25">
      <c r="A307" s="6" t="s">
        <v>6555</v>
      </c>
      <c r="B307" s="11">
        <v>442000</v>
      </c>
    </row>
    <row r="308" spans="1:2" x14ac:dyDescent="0.25">
      <c r="A308" s="6" t="s">
        <v>6399</v>
      </c>
      <c r="B308" s="11">
        <v>440000</v>
      </c>
    </row>
    <row r="309" spans="1:2" x14ac:dyDescent="0.25">
      <c r="A309" s="6" t="s">
        <v>6114</v>
      </c>
      <c r="B309" s="11">
        <v>432000</v>
      </c>
    </row>
    <row r="310" spans="1:2" x14ac:dyDescent="0.25">
      <c r="A310" s="6" t="s">
        <v>6400</v>
      </c>
      <c r="B310" s="11">
        <v>423729</v>
      </c>
    </row>
    <row r="311" spans="1:2" x14ac:dyDescent="0.25">
      <c r="A311" s="6" t="s">
        <v>6415</v>
      </c>
      <c r="B311" s="11">
        <v>420017</v>
      </c>
    </row>
    <row r="312" spans="1:2" x14ac:dyDescent="0.25">
      <c r="A312" s="6" t="s">
        <v>5794</v>
      </c>
      <c r="B312" s="11">
        <v>410952</v>
      </c>
    </row>
    <row r="313" spans="1:2" x14ac:dyDescent="0.25">
      <c r="A313" s="6" t="s">
        <v>5757</v>
      </c>
      <c r="B313" s="11">
        <v>401713</v>
      </c>
    </row>
    <row r="314" spans="1:2" x14ac:dyDescent="0.25">
      <c r="A314" s="6" t="s">
        <v>5838</v>
      </c>
      <c r="B314" s="11">
        <v>401208</v>
      </c>
    </row>
    <row r="315" spans="1:2" x14ac:dyDescent="0.25">
      <c r="A315" s="6" t="s">
        <v>6243</v>
      </c>
      <c r="B315" s="11">
        <v>400000</v>
      </c>
    </row>
    <row r="316" spans="1:2" x14ac:dyDescent="0.25">
      <c r="A316" s="6" t="s">
        <v>6231</v>
      </c>
      <c r="B316" s="11">
        <v>400000</v>
      </c>
    </row>
    <row r="317" spans="1:2" x14ac:dyDescent="0.25">
      <c r="A317" s="6" t="s">
        <v>5768</v>
      </c>
      <c r="B317" s="11">
        <v>400000</v>
      </c>
    </row>
    <row r="318" spans="1:2" x14ac:dyDescent="0.25">
      <c r="A318" s="6" t="s">
        <v>6233</v>
      </c>
      <c r="B318" s="11">
        <v>400000</v>
      </c>
    </row>
    <row r="319" spans="1:2" x14ac:dyDescent="0.25">
      <c r="A319" s="6" t="s">
        <v>6225</v>
      </c>
      <c r="B319" s="11">
        <v>400000</v>
      </c>
    </row>
    <row r="320" spans="1:2" x14ac:dyDescent="0.25">
      <c r="A320" s="6" t="s">
        <v>6524</v>
      </c>
      <c r="B320" s="11">
        <v>397827</v>
      </c>
    </row>
    <row r="321" spans="1:2" x14ac:dyDescent="0.25">
      <c r="A321" s="6" t="s">
        <v>6556</v>
      </c>
      <c r="B321" s="11">
        <v>394297</v>
      </c>
    </row>
    <row r="322" spans="1:2" x14ac:dyDescent="0.25">
      <c r="A322" s="6" t="s">
        <v>6245</v>
      </c>
      <c r="B322" s="11">
        <v>390694</v>
      </c>
    </row>
    <row r="323" spans="1:2" x14ac:dyDescent="0.25">
      <c r="A323" s="6" t="s">
        <v>6525</v>
      </c>
      <c r="B323" s="11">
        <v>386783</v>
      </c>
    </row>
    <row r="324" spans="1:2" x14ac:dyDescent="0.25">
      <c r="A324" s="6" t="s">
        <v>6244</v>
      </c>
      <c r="B324" s="11">
        <v>385550</v>
      </c>
    </row>
    <row r="325" spans="1:2" x14ac:dyDescent="0.25">
      <c r="A325" s="6" t="s">
        <v>6230</v>
      </c>
      <c r="B325" s="11">
        <v>385000</v>
      </c>
    </row>
    <row r="326" spans="1:2" x14ac:dyDescent="0.25">
      <c r="A326" s="6" t="s">
        <v>6115</v>
      </c>
      <c r="B326" s="11">
        <v>384000</v>
      </c>
    </row>
    <row r="327" spans="1:2" x14ac:dyDescent="0.25">
      <c r="A327" s="6" t="s">
        <v>5764</v>
      </c>
      <c r="B327" s="11">
        <v>382083</v>
      </c>
    </row>
    <row r="328" spans="1:2" x14ac:dyDescent="0.25">
      <c r="A328" s="6" t="s">
        <v>6406</v>
      </c>
      <c r="B328" s="11">
        <v>380000</v>
      </c>
    </row>
    <row r="329" spans="1:2" x14ac:dyDescent="0.25">
      <c r="A329" s="6" t="s">
        <v>5839</v>
      </c>
      <c r="B329" s="11">
        <v>378336</v>
      </c>
    </row>
    <row r="330" spans="1:2" x14ac:dyDescent="0.25">
      <c r="A330" s="6" t="s">
        <v>6039</v>
      </c>
      <c r="B330" s="11">
        <v>374100</v>
      </c>
    </row>
    <row r="331" spans="1:2" x14ac:dyDescent="0.25">
      <c r="A331" s="6" t="s">
        <v>6032</v>
      </c>
      <c r="B331" s="11">
        <v>369618</v>
      </c>
    </row>
    <row r="332" spans="1:2" x14ac:dyDescent="0.25">
      <c r="A332" s="6" t="s">
        <v>6312</v>
      </c>
      <c r="B332" s="11">
        <v>369495</v>
      </c>
    </row>
    <row r="333" spans="1:2" x14ac:dyDescent="0.25">
      <c r="A333" s="6" t="s">
        <v>5763</v>
      </c>
      <c r="B333" s="11">
        <v>366801</v>
      </c>
    </row>
    <row r="334" spans="1:2" x14ac:dyDescent="0.25">
      <c r="A334" s="6" t="s">
        <v>6040</v>
      </c>
      <c r="B334" s="11">
        <v>362745</v>
      </c>
    </row>
    <row r="335" spans="1:2" x14ac:dyDescent="0.25">
      <c r="A335" s="6" t="s">
        <v>6064</v>
      </c>
      <c r="B335" s="11">
        <v>360340</v>
      </c>
    </row>
    <row r="336" spans="1:2" x14ac:dyDescent="0.25">
      <c r="A336" s="6" t="s">
        <v>6251</v>
      </c>
      <c r="B336" s="11">
        <v>360000</v>
      </c>
    </row>
    <row r="337" spans="1:2" x14ac:dyDescent="0.25">
      <c r="A337" s="6" t="s">
        <v>6041</v>
      </c>
      <c r="B337" s="11">
        <v>360000</v>
      </c>
    </row>
    <row r="338" spans="1:2" x14ac:dyDescent="0.25">
      <c r="A338" s="6" t="s">
        <v>5999</v>
      </c>
      <c r="B338" s="11">
        <v>360000</v>
      </c>
    </row>
    <row r="339" spans="1:2" x14ac:dyDescent="0.25">
      <c r="A339" s="6" t="s">
        <v>6132</v>
      </c>
      <c r="B339" s="11">
        <v>360000</v>
      </c>
    </row>
    <row r="340" spans="1:2" x14ac:dyDescent="0.25">
      <c r="A340" s="6" t="s">
        <v>6562</v>
      </c>
      <c r="B340" s="11">
        <v>360000</v>
      </c>
    </row>
    <row r="341" spans="1:2" x14ac:dyDescent="0.25">
      <c r="A341" s="6" t="s">
        <v>6412</v>
      </c>
      <c r="B341" s="11">
        <v>352897</v>
      </c>
    </row>
    <row r="342" spans="1:2" x14ac:dyDescent="0.25">
      <c r="A342" s="6" t="s">
        <v>5840</v>
      </c>
      <c r="B342" s="11">
        <v>352224</v>
      </c>
    </row>
    <row r="343" spans="1:2" x14ac:dyDescent="0.25">
      <c r="A343" s="6" t="s">
        <v>5781</v>
      </c>
      <c r="B343" s="11">
        <v>350000</v>
      </c>
    </row>
    <row r="344" spans="1:2" x14ac:dyDescent="0.25">
      <c r="A344" s="6" t="s">
        <v>6175</v>
      </c>
      <c r="B344" s="11">
        <v>345511</v>
      </c>
    </row>
    <row r="345" spans="1:2" x14ac:dyDescent="0.25">
      <c r="A345" s="6" t="s">
        <v>5965</v>
      </c>
      <c r="B345" s="11">
        <v>343745</v>
      </c>
    </row>
    <row r="346" spans="1:2" x14ac:dyDescent="0.25">
      <c r="A346" s="6" t="s">
        <v>5719</v>
      </c>
      <c r="B346" s="11">
        <v>341867</v>
      </c>
    </row>
    <row r="347" spans="1:2" x14ac:dyDescent="0.25">
      <c r="A347" s="6" t="s">
        <v>6189</v>
      </c>
      <c r="B347" s="11">
        <v>339444</v>
      </c>
    </row>
    <row r="348" spans="1:2" x14ac:dyDescent="0.25">
      <c r="A348" s="6" t="s">
        <v>6563</v>
      </c>
      <c r="B348" s="11">
        <v>338983</v>
      </c>
    </row>
    <row r="349" spans="1:2" x14ac:dyDescent="0.25">
      <c r="A349" s="6" t="s">
        <v>6248</v>
      </c>
      <c r="B349" s="11">
        <v>336406</v>
      </c>
    </row>
    <row r="350" spans="1:2" x14ac:dyDescent="0.25">
      <c r="A350" s="6" t="s">
        <v>6419</v>
      </c>
      <c r="B350" s="11">
        <v>336253</v>
      </c>
    </row>
    <row r="351" spans="1:2" x14ac:dyDescent="0.25">
      <c r="A351" s="6" t="s">
        <v>6408</v>
      </c>
      <c r="B351" s="11">
        <v>335594</v>
      </c>
    </row>
    <row r="352" spans="1:2" x14ac:dyDescent="0.25">
      <c r="A352" s="6" t="s">
        <v>5954</v>
      </c>
      <c r="B352" s="11">
        <v>331401</v>
      </c>
    </row>
    <row r="353" spans="1:2" x14ac:dyDescent="0.25">
      <c r="A353" s="6" t="s">
        <v>6012</v>
      </c>
      <c r="B353" s="11">
        <v>330000</v>
      </c>
    </row>
    <row r="354" spans="1:2" x14ac:dyDescent="0.25">
      <c r="A354" s="6" t="s">
        <v>6156</v>
      </c>
      <c r="B354" s="11">
        <v>326304</v>
      </c>
    </row>
    <row r="355" spans="1:2" x14ac:dyDescent="0.25">
      <c r="A355" s="6" t="s">
        <v>5802</v>
      </c>
      <c r="B355" s="11">
        <v>325837</v>
      </c>
    </row>
    <row r="356" spans="1:2" x14ac:dyDescent="0.25">
      <c r="A356" s="6" t="s">
        <v>6409</v>
      </c>
      <c r="B356" s="11">
        <v>323225</v>
      </c>
    </row>
    <row r="357" spans="1:2" x14ac:dyDescent="0.25">
      <c r="A357" s="6" t="s">
        <v>5841</v>
      </c>
      <c r="B357" s="11">
        <v>315264</v>
      </c>
    </row>
    <row r="358" spans="1:2" x14ac:dyDescent="0.25">
      <c r="A358" s="6" t="s">
        <v>5754</v>
      </c>
      <c r="B358" s="11">
        <v>306725</v>
      </c>
    </row>
    <row r="359" spans="1:2" x14ac:dyDescent="0.25">
      <c r="A359" s="6" t="s">
        <v>5842</v>
      </c>
      <c r="B359" s="11">
        <v>305256</v>
      </c>
    </row>
    <row r="360" spans="1:2" x14ac:dyDescent="0.25">
      <c r="A360" s="6" t="s">
        <v>6025</v>
      </c>
      <c r="B360" s="11">
        <v>300766</v>
      </c>
    </row>
    <row r="361" spans="1:2" x14ac:dyDescent="0.25">
      <c r="A361" s="6" t="s">
        <v>6356</v>
      </c>
      <c r="B361" s="11">
        <v>300000</v>
      </c>
    </row>
    <row r="362" spans="1:2" x14ac:dyDescent="0.25">
      <c r="A362" s="6" t="s">
        <v>6042</v>
      </c>
      <c r="B362" s="11">
        <v>300000</v>
      </c>
    </row>
    <row r="363" spans="1:2" x14ac:dyDescent="0.25">
      <c r="A363" s="6" t="s">
        <v>6411</v>
      </c>
      <c r="B363" s="11">
        <v>297458</v>
      </c>
    </row>
    <row r="364" spans="1:2" x14ac:dyDescent="0.25">
      <c r="A364" s="6" t="s">
        <v>6479</v>
      </c>
      <c r="B364" s="11">
        <v>297458</v>
      </c>
    </row>
    <row r="365" spans="1:2" x14ac:dyDescent="0.25">
      <c r="A365" s="6" t="s">
        <v>5955</v>
      </c>
      <c r="B365" s="11">
        <v>295110</v>
      </c>
    </row>
    <row r="366" spans="1:2" x14ac:dyDescent="0.25">
      <c r="A366" s="6" t="s">
        <v>6000</v>
      </c>
      <c r="B366" s="11">
        <v>292500</v>
      </c>
    </row>
    <row r="367" spans="1:2" x14ac:dyDescent="0.25">
      <c r="A367" s="6" t="s">
        <v>6526</v>
      </c>
      <c r="B367" s="11">
        <v>290928</v>
      </c>
    </row>
    <row r="368" spans="1:2" x14ac:dyDescent="0.25">
      <c r="A368" s="6" t="s">
        <v>5986</v>
      </c>
      <c r="B368" s="11">
        <v>287994</v>
      </c>
    </row>
    <row r="369" spans="1:2" x14ac:dyDescent="0.25">
      <c r="A369" s="6" t="s">
        <v>5751</v>
      </c>
      <c r="B369" s="11">
        <v>285931</v>
      </c>
    </row>
    <row r="370" spans="1:2" x14ac:dyDescent="0.25">
      <c r="A370" s="6" t="s">
        <v>5956</v>
      </c>
      <c r="B370" s="11">
        <v>274578</v>
      </c>
    </row>
    <row r="371" spans="1:2" x14ac:dyDescent="0.25">
      <c r="A371" s="6" t="s">
        <v>6271</v>
      </c>
      <c r="B371" s="11">
        <v>270000</v>
      </c>
    </row>
    <row r="372" spans="1:2" x14ac:dyDescent="0.25">
      <c r="A372" s="6" t="s">
        <v>6238</v>
      </c>
      <c r="B372" s="11">
        <v>270000</v>
      </c>
    </row>
    <row r="373" spans="1:2" x14ac:dyDescent="0.25">
      <c r="A373" s="6" t="s">
        <v>6138</v>
      </c>
      <c r="B373" s="11">
        <v>264000</v>
      </c>
    </row>
    <row r="374" spans="1:2" x14ac:dyDescent="0.25">
      <c r="A374" s="6" t="s">
        <v>5804</v>
      </c>
      <c r="B374" s="11">
        <v>263810</v>
      </c>
    </row>
    <row r="375" spans="1:2" x14ac:dyDescent="0.25">
      <c r="A375" s="6" t="s">
        <v>6527</v>
      </c>
      <c r="B375" s="11">
        <v>262757</v>
      </c>
    </row>
    <row r="376" spans="1:2" x14ac:dyDescent="0.25">
      <c r="A376" s="6" t="s">
        <v>6564</v>
      </c>
      <c r="B376" s="11">
        <v>259840</v>
      </c>
    </row>
    <row r="377" spans="1:2" x14ac:dyDescent="0.25">
      <c r="A377" s="6" t="s">
        <v>5960</v>
      </c>
      <c r="B377" s="11">
        <v>254725</v>
      </c>
    </row>
    <row r="378" spans="1:2" x14ac:dyDescent="0.25">
      <c r="A378" s="6" t="s">
        <v>6214</v>
      </c>
      <c r="B378" s="11">
        <v>250000</v>
      </c>
    </row>
    <row r="379" spans="1:2" x14ac:dyDescent="0.25">
      <c r="A379" s="6" t="s">
        <v>6413</v>
      </c>
      <c r="B379" s="11">
        <v>250000</v>
      </c>
    </row>
    <row r="380" spans="1:2" x14ac:dyDescent="0.25">
      <c r="A380" s="6" t="s">
        <v>5756</v>
      </c>
      <c r="B380" s="11">
        <v>246580.33333333334</v>
      </c>
    </row>
    <row r="381" spans="1:2" x14ac:dyDescent="0.25">
      <c r="A381" s="6" t="s">
        <v>6435</v>
      </c>
      <c r="B381" s="11">
        <v>244752</v>
      </c>
    </row>
    <row r="382" spans="1:2" x14ac:dyDescent="0.25">
      <c r="A382" s="6" t="s">
        <v>6152</v>
      </c>
      <c r="B382" s="11">
        <v>242257</v>
      </c>
    </row>
    <row r="383" spans="1:2" x14ac:dyDescent="0.25">
      <c r="A383" s="6" t="s">
        <v>5744</v>
      </c>
      <c r="B383" s="11">
        <v>241738</v>
      </c>
    </row>
    <row r="384" spans="1:2" x14ac:dyDescent="0.25">
      <c r="A384" s="6" t="s">
        <v>6112</v>
      </c>
      <c r="B384" s="11">
        <v>240000</v>
      </c>
    </row>
    <row r="385" spans="1:2" x14ac:dyDescent="0.25">
      <c r="A385" s="6" t="s">
        <v>6326</v>
      </c>
      <c r="B385" s="11">
        <v>240000</v>
      </c>
    </row>
    <row r="386" spans="1:2" x14ac:dyDescent="0.25">
      <c r="A386" s="6" t="s">
        <v>6266</v>
      </c>
      <c r="B386" s="11">
        <v>240000</v>
      </c>
    </row>
    <row r="387" spans="1:2" x14ac:dyDescent="0.25">
      <c r="A387" s="6" t="s">
        <v>5843</v>
      </c>
      <c r="B387" s="11">
        <v>235620</v>
      </c>
    </row>
    <row r="388" spans="1:2" x14ac:dyDescent="0.25">
      <c r="A388" s="6" t="s">
        <v>6351</v>
      </c>
      <c r="B388" s="11">
        <v>232581</v>
      </c>
    </row>
    <row r="389" spans="1:2" x14ac:dyDescent="0.25">
      <c r="A389" s="6" t="s">
        <v>5844</v>
      </c>
      <c r="B389" s="11">
        <v>231240</v>
      </c>
    </row>
    <row r="390" spans="1:2" x14ac:dyDescent="0.25">
      <c r="A390" s="6" t="s">
        <v>6357</v>
      </c>
      <c r="B390" s="11">
        <v>230000</v>
      </c>
    </row>
    <row r="391" spans="1:2" x14ac:dyDescent="0.25">
      <c r="A391" s="6" t="s">
        <v>6567</v>
      </c>
      <c r="B391" s="11">
        <v>229999.99999999997</v>
      </c>
    </row>
    <row r="392" spans="1:2" x14ac:dyDescent="0.25">
      <c r="A392" s="6" t="s">
        <v>5987</v>
      </c>
      <c r="B392" s="11">
        <v>228814</v>
      </c>
    </row>
    <row r="393" spans="1:2" x14ac:dyDescent="0.25">
      <c r="A393" s="6" t="s">
        <v>6147</v>
      </c>
      <c r="B393" s="11">
        <v>222000</v>
      </c>
    </row>
    <row r="394" spans="1:2" x14ac:dyDescent="0.25">
      <c r="A394" s="6" t="s">
        <v>6150</v>
      </c>
      <c r="B394" s="11">
        <v>220036</v>
      </c>
    </row>
    <row r="395" spans="1:2" x14ac:dyDescent="0.25">
      <c r="A395" s="6" t="s">
        <v>5769</v>
      </c>
      <c r="B395" s="11">
        <v>220000</v>
      </c>
    </row>
    <row r="396" spans="1:2" x14ac:dyDescent="0.25">
      <c r="A396" s="6" t="s">
        <v>5708</v>
      </c>
      <c r="B396" s="11">
        <v>215000</v>
      </c>
    </row>
    <row r="397" spans="1:2" x14ac:dyDescent="0.25">
      <c r="A397" s="6" t="s">
        <v>6021</v>
      </c>
      <c r="B397" s="11">
        <v>203280</v>
      </c>
    </row>
    <row r="398" spans="1:2" x14ac:dyDescent="0.25">
      <c r="A398" s="6" t="s">
        <v>6528</v>
      </c>
      <c r="B398" s="11">
        <v>202834</v>
      </c>
    </row>
    <row r="399" spans="1:2" x14ac:dyDescent="0.25">
      <c r="A399" s="6" t="s">
        <v>6199</v>
      </c>
      <c r="B399" s="11">
        <v>200000</v>
      </c>
    </row>
    <row r="400" spans="1:2" x14ac:dyDescent="0.25">
      <c r="A400" s="6" t="s">
        <v>6418</v>
      </c>
      <c r="B400" s="11">
        <v>200000</v>
      </c>
    </row>
    <row r="401" spans="1:2" x14ac:dyDescent="0.25">
      <c r="A401" s="6" t="s">
        <v>5799</v>
      </c>
      <c r="B401" s="11">
        <v>200000</v>
      </c>
    </row>
    <row r="402" spans="1:2" x14ac:dyDescent="0.25">
      <c r="A402" s="6" t="s">
        <v>6255</v>
      </c>
      <c r="B402" s="11">
        <v>200000</v>
      </c>
    </row>
    <row r="403" spans="1:2" x14ac:dyDescent="0.25">
      <c r="A403" s="6" t="s">
        <v>5720</v>
      </c>
      <c r="B403" s="11">
        <v>200000</v>
      </c>
    </row>
    <row r="404" spans="1:2" x14ac:dyDescent="0.25">
      <c r="A404" s="6" t="s">
        <v>5823</v>
      </c>
      <c r="B404" s="11">
        <v>200000</v>
      </c>
    </row>
    <row r="405" spans="1:2" x14ac:dyDescent="0.25">
      <c r="A405" s="6" t="s">
        <v>6200</v>
      </c>
      <c r="B405" s="11">
        <v>200000</v>
      </c>
    </row>
    <row r="406" spans="1:2" x14ac:dyDescent="0.25">
      <c r="A406" s="6" t="s">
        <v>6043</v>
      </c>
      <c r="B406" s="11">
        <v>200000</v>
      </c>
    </row>
    <row r="407" spans="1:2" x14ac:dyDescent="0.25">
      <c r="A407" s="6" t="s">
        <v>5800</v>
      </c>
      <c r="B407" s="11">
        <v>200000</v>
      </c>
    </row>
    <row r="408" spans="1:2" x14ac:dyDescent="0.25">
      <c r="A408" s="6" t="s">
        <v>6044</v>
      </c>
      <c r="B408" s="11">
        <v>200000</v>
      </c>
    </row>
    <row r="409" spans="1:2" x14ac:dyDescent="0.25">
      <c r="A409" s="6" t="s">
        <v>6045</v>
      </c>
      <c r="B409" s="11">
        <v>200000</v>
      </c>
    </row>
    <row r="410" spans="1:2" x14ac:dyDescent="0.25">
      <c r="A410" s="6" t="s">
        <v>5707</v>
      </c>
      <c r="B410" s="11">
        <v>200000</v>
      </c>
    </row>
    <row r="411" spans="1:2" x14ac:dyDescent="0.25">
      <c r="A411" s="6" t="s">
        <v>6201</v>
      </c>
      <c r="B411" s="11">
        <v>200000</v>
      </c>
    </row>
    <row r="412" spans="1:2" x14ac:dyDescent="0.25">
      <c r="A412" s="6" t="s">
        <v>6417</v>
      </c>
      <c r="B412" s="11">
        <v>200000</v>
      </c>
    </row>
    <row r="413" spans="1:2" x14ac:dyDescent="0.25">
      <c r="A413" s="6" t="s">
        <v>6428</v>
      </c>
      <c r="B413" s="11">
        <v>199860</v>
      </c>
    </row>
    <row r="414" spans="1:2" x14ac:dyDescent="0.25">
      <c r="A414" s="6" t="s">
        <v>6131</v>
      </c>
      <c r="B414" s="11">
        <v>198320</v>
      </c>
    </row>
    <row r="415" spans="1:2" x14ac:dyDescent="0.25">
      <c r="A415" s="6" t="s">
        <v>6113</v>
      </c>
      <c r="B415" s="11">
        <v>192000</v>
      </c>
    </row>
    <row r="416" spans="1:2" x14ac:dyDescent="0.25">
      <c r="A416" s="6" t="s">
        <v>6194</v>
      </c>
      <c r="B416" s="11">
        <v>191400</v>
      </c>
    </row>
    <row r="417" spans="1:2" x14ac:dyDescent="0.25">
      <c r="A417" s="6" t="s">
        <v>5801</v>
      </c>
      <c r="B417" s="11">
        <v>190756</v>
      </c>
    </row>
    <row r="418" spans="1:2" x14ac:dyDescent="0.25">
      <c r="A418" s="6" t="s">
        <v>5966</v>
      </c>
      <c r="B418" s="11">
        <v>188745</v>
      </c>
    </row>
    <row r="419" spans="1:2" x14ac:dyDescent="0.25">
      <c r="A419" s="6" t="s">
        <v>5951</v>
      </c>
      <c r="B419" s="11">
        <v>186282</v>
      </c>
    </row>
    <row r="420" spans="1:2" x14ac:dyDescent="0.25">
      <c r="A420" s="6" t="s">
        <v>6529</v>
      </c>
      <c r="B420" s="11">
        <v>183487</v>
      </c>
    </row>
    <row r="421" spans="1:2" x14ac:dyDescent="0.25">
      <c r="A421" s="6" t="s">
        <v>5772</v>
      </c>
      <c r="B421" s="11">
        <v>182069</v>
      </c>
    </row>
    <row r="422" spans="1:2" x14ac:dyDescent="0.25">
      <c r="A422" s="6" t="s">
        <v>6176</v>
      </c>
      <c r="B422" s="11">
        <v>180000</v>
      </c>
    </row>
    <row r="423" spans="1:2" x14ac:dyDescent="0.25">
      <c r="A423" s="6" t="s">
        <v>5988</v>
      </c>
      <c r="B423" s="11">
        <v>180000</v>
      </c>
    </row>
    <row r="424" spans="1:2" x14ac:dyDescent="0.25">
      <c r="A424" s="6" t="s">
        <v>6301</v>
      </c>
      <c r="B424" s="11">
        <v>180000</v>
      </c>
    </row>
    <row r="425" spans="1:2" x14ac:dyDescent="0.25">
      <c r="A425" s="6" t="s">
        <v>5833</v>
      </c>
      <c r="B425" s="11">
        <v>180000</v>
      </c>
    </row>
    <row r="426" spans="1:2" x14ac:dyDescent="0.25">
      <c r="A426" s="6" t="s">
        <v>6139</v>
      </c>
      <c r="B426" s="11">
        <v>180000</v>
      </c>
    </row>
    <row r="427" spans="1:2" x14ac:dyDescent="0.25">
      <c r="A427" s="6" t="s">
        <v>5830</v>
      </c>
      <c r="B427" s="11">
        <v>178200</v>
      </c>
    </row>
    <row r="428" spans="1:2" x14ac:dyDescent="0.25">
      <c r="A428" s="6" t="s">
        <v>6232</v>
      </c>
      <c r="B428" s="11">
        <v>174500</v>
      </c>
    </row>
    <row r="429" spans="1:2" x14ac:dyDescent="0.25">
      <c r="A429" s="6" t="s">
        <v>6008</v>
      </c>
      <c r="B429" s="11">
        <v>174000</v>
      </c>
    </row>
    <row r="430" spans="1:2" x14ac:dyDescent="0.25">
      <c r="A430" s="6" t="s">
        <v>5998</v>
      </c>
      <c r="B430" s="11">
        <v>167000</v>
      </c>
    </row>
    <row r="431" spans="1:2" x14ac:dyDescent="0.25">
      <c r="A431" s="6" t="s">
        <v>6285</v>
      </c>
      <c r="B431" s="11">
        <v>165166.66999999998</v>
      </c>
    </row>
    <row r="432" spans="1:2" x14ac:dyDescent="0.25">
      <c r="A432" s="6" t="s">
        <v>6295</v>
      </c>
      <c r="B432" s="11">
        <v>165000</v>
      </c>
    </row>
    <row r="433" spans="1:2" x14ac:dyDescent="0.25">
      <c r="A433" s="6" t="s">
        <v>5990</v>
      </c>
      <c r="B433" s="11">
        <v>164498</v>
      </c>
    </row>
    <row r="434" spans="1:2" x14ac:dyDescent="0.25">
      <c r="A434" s="6" t="s">
        <v>6046</v>
      </c>
      <c r="B434" s="11">
        <v>162489</v>
      </c>
    </row>
    <row r="435" spans="1:2" x14ac:dyDescent="0.25">
      <c r="A435" s="6" t="s">
        <v>5845</v>
      </c>
      <c r="B435" s="11">
        <v>160044</v>
      </c>
    </row>
    <row r="436" spans="1:2" x14ac:dyDescent="0.25">
      <c r="A436" s="6" t="s">
        <v>6480</v>
      </c>
      <c r="B436" s="11">
        <v>160000</v>
      </c>
    </row>
    <row r="437" spans="1:2" x14ac:dyDescent="0.25">
      <c r="A437" s="6" t="s">
        <v>6481</v>
      </c>
      <c r="B437" s="11">
        <v>160000</v>
      </c>
    </row>
    <row r="438" spans="1:2" x14ac:dyDescent="0.25">
      <c r="A438" s="6" t="s">
        <v>5748</v>
      </c>
      <c r="B438" s="11">
        <v>158374</v>
      </c>
    </row>
    <row r="439" spans="1:2" x14ac:dyDescent="0.25">
      <c r="A439" s="6" t="s">
        <v>6327</v>
      </c>
      <c r="B439" s="11">
        <v>157200</v>
      </c>
    </row>
    <row r="440" spans="1:2" x14ac:dyDescent="0.25">
      <c r="A440" s="6" t="s">
        <v>5806</v>
      </c>
      <c r="B440" s="11">
        <v>156942</v>
      </c>
    </row>
    <row r="441" spans="1:2" x14ac:dyDescent="0.25">
      <c r="A441" s="6" t="s">
        <v>6047</v>
      </c>
      <c r="B441" s="11">
        <v>156180</v>
      </c>
    </row>
    <row r="442" spans="1:2" x14ac:dyDescent="0.25">
      <c r="A442" s="6" t="s">
        <v>6048</v>
      </c>
      <c r="B442" s="11">
        <v>152544</v>
      </c>
    </row>
    <row r="443" spans="1:2" x14ac:dyDescent="0.25">
      <c r="A443" s="6" t="s">
        <v>6424</v>
      </c>
      <c r="B443" s="11">
        <v>150000</v>
      </c>
    </row>
    <row r="444" spans="1:2" x14ac:dyDescent="0.25">
      <c r="A444" s="6" t="s">
        <v>5700</v>
      </c>
      <c r="B444" s="11">
        <v>150000</v>
      </c>
    </row>
    <row r="445" spans="1:2" x14ac:dyDescent="0.25">
      <c r="A445" s="6" t="s">
        <v>6341</v>
      </c>
      <c r="B445" s="11">
        <v>150000</v>
      </c>
    </row>
    <row r="446" spans="1:2" x14ac:dyDescent="0.25">
      <c r="A446" s="6" t="s">
        <v>6049</v>
      </c>
      <c r="B446" s="11">
        <v>147400</v>
      </c>
    </row>
    <row r="447" spans="1:2" x14ac:dyDescent="0.25">
      <c r="A447" s="6" t="s">
        <v>6247</v>
      </c>
      <c r="B447" s="11">
        <v>147200</v>
      </c>
    </row>
    <row r="448" spans="1:2" x14ac:dyDescent="0.25">
      <c r="A448" s="6" t="s">
        <v>6177</v>
      </c>
      <c r="B448" s="11">
        <v>146703</v>
      </c>
    </row>
    <row r="449" spans="1:2" x14ac:dyDescent="0.25">
      <c r="A449" s="6" t="s">
        <v>5827</v>
      </c>
      <c r="B449" s="11">
        <v>140000</v>
      </c>
    </row>
    <row r="450" spans="1:2" x14ac:dyDescent="0.25">
      <c r="A450" s="6" t="s">
        <v>6286</v>
      </c>
      <c r="B450" s="11">
        <v>139512</v>
      </c>
    </row>
    <row r="451" spans="1:2" x14ac:dyDescent="0.25">
      <c r="A451" s="6" t="s">
        <v>6316</v>
      </c>
      <c r="B451" s="11">
        <v>139240</v>
      </c>
    </row>
    <row r="452" spans="1:2" x14ac:dyDescent="0.25">
      <c r="A452" s="6" t="s">
        <v>6249</v>
      </c>
      <c r="B452" s="11">
        <v>138000</v>
      </c>
    </row>
    <row r="453" spans="1:2" x14ac:dyDescent="0.25">
      <c r="A453" s="6" t="s">
        <v>6446</v>
      </c>
      <c r="B453" s="11">
        <v>136114</v>
      </c>
    </row>
    <row r="454" spans="1:2" x14ac:dyDescent="0.25">
      <c r="A454" s="6" t="s">
        <v>6456</v>
      </c>
      <c r="B454" s="11">
        <v>136000</v>
      </c>
    </row>
    <row r="455" spans="1:2" x14ac:dyDescent="0.25">
      <c r="A455" s="6" t="s">
        <v>6530</v>
      </c>
      <c r="B455" s="11">
        <v>127487</v>
      </c>
    </row>
    <row r="456" spans="1:2" x14ac:dyDescent="0.25">
      <c r="A456" s="6" t="s">
        <v>6443</v>
      </c>
      <c r="B456" s="11">
        <v>127119</v>
      </c>
    </row>
    <row r="457" spans="1:2" x14ac:dyDescent="0.25">
      <c r="A457" s="6" t="s">
        <v>5753</v>
      </c>
      <c r="B457" s="11">
        <v>126811</v>
      </c>
    </row>
    <row r="458" spans="1:2" x14ac:dyDescent="0.25">
      <c r="A458" s="6" t="s">
        <v>6257</v>
      </c>
      <c r="B458" s="11">
        <v>125424</v>
      </c>
    </row>
    <row r="459" spans="1:2" x14ac:dyDescent="0.25">
      <c r="A459" s="6" t="s">
        <v>5721</v>
      </c>
      <c r="B459" s="11">
        <v>124763</v>
      </c>
    </row>
    <row r="460" spans="1:2" x14ac:dyDescent="0.25">
      <c r="A460" s="6" t="s">
        <v>6346</v>
      </c>
      <c r="B460" s="11">
        <v>122035</v>
      </c>
    </row>
    <row r="461" spans="1:2" x14ac:dyDescent="0.25">
      <c r="A461" s="6" t="s">
        <v>6440</v>
      </c>
      <c r="B461" s="11">
        <v>120104</v>
      </c>
    </row>
    <row r="462" spans="1:2" x14ac:dyDescent="0.25">
      <c r="A462" s="6" t="s">
        <v>6290</v>
      </c>
      <c r="B462" s="11">
        <v>120000</v>
      </c>
    </row>
    <row r="463" spans="1:2" x14ac:dyDescent="0.25">
      <c r="A463" s="6" t="s">
        <v>6425</v>
      </c>
      <c r="B463" s="11">
        <v>120000</v>
      </c>
    </row>
    <row r="464" spans="1:2" x14ac:dyDescent="0.25">
      <c r="A464" s="6" t="s">
        <v>5846</v>
      </c>
      <c r="B464" s="11">
        <v>120000</v>
      </c>
    </row>
    <row r="465" spans="1:2" x14ac:dyDescent="0.25">
      <c r="A465" s="6" t="s">
        <v>6289</v>
      </c>
      <c r="B465" s="11">
        <v>120000</v>
      </c>
    </row>
    <row r="466" spans="1:2" x14ac:dyDescent="0.25">
      <c r="A466" s="6" t="s">
        <v>5752</v>
      </c>
      <c r="B466" s="11">
        <v>120000</v>
      </c>
    </row>
    <row r="467" spans="1:2" x14ac:dyDescent="0.25">
      <c r="A467" s="6" t="s">
        <v>6145</v>
      </c>
      <c r="B467" s="11">
        <v>120000</v>
      </c>
    </row>
    <row r="468" spans="1:2" x14ac:dyDescent="0.25">
      <c r="A468" s="6" t="s">
        <v>6315</v>
      </c>
      <c r="B468" s="11">
        <v>120000</v>
      </c>
    </row>
    <row r="469" spans="1:2" x14ac:dyDescent="0.25">
      <c r="A469" s="6" t="s">
        <v>5805</v>
      </c>
      <c r="B469" s="11">
        <v>118400</v>
      </c>
    </row>
    <row r="470" spans="1:2" x14ac:dyDescent="0.25">
      <c r="A470" s="6" t="s">
        <v>6342</v>
      </c>
      <c r="B470" s="11">
        <v>117000</v>
      </c>
    </row>
    <row r="471" spans="1:2" x14ac:dyDescent="0.25">
      <c r="A471" s="6" t="s">
        <v>6427</v>
      </c>
      <c r="B471" s="11">
        <v>110000</v>
      </c>
    </row>
    <row r="472" spans="1:2" x14ac:dyDescent="0.25">
      <c r="A472" s="6" t="s">
        <v>6306</v>
      </c>
      <c r="B472" s="11">
        <v>110000</v>
      </c>
    </row>
    <row r="473" spans="1:2" x14ac:dyDescent="0.25">
      <c r="A473" s="6" t="s">
        <v>5957</v>
      </c>
      <c r="B473" s="11">
        <v>108000</v>
      </c>
    </row>
    <row r="474" spans="1:2" x14ac:dyDescent="0.25">
      <c r="A474" s="6" t="s">
        <v>5961</v>
      </c>
      <c r="B474" s="11">
        <v>107385</v>
      </c>
    </row>
    <row r="475" spans="1:2" x14ac:dyDescent="0.25">
      <c r="A475" s="6" t="s">
        <v>6436</v>
      </c>
      <c r="B475" s="11">
        <v>107072</v>
      </c>
    </row>
    <row r="476" spans="1:2" x14ac:dyDescent="0.25">
      <c r="A476" s="6" t="s">
        <v>5967</v>
      </c>
      <c r="B476" s="11">
        <v>104232</v>
      </c>
    </row>
    <row r="477" spans="1:2" x14ac:dyDescent="0.25">
      <c r="A477" s="6" t="s">
        <v>6050</v>
      </c>
      <c r="B477" s="11">
        <v>103000</v>
      </c>
    </row>
    <row r="478" spans="1:2" x14ac:dyDescent="0.25">
      <c r="A478" s="6" t="s">
        <v>6334</v>
      </c>
      <c r="B478" s="11">
        <v>100500</v>
      </c>
    </row>
    <row r="479" spans="1:2" x14ac:dyDescent="0.25">
      <c r="A479" s="6" t="s">
        <v>6140</v>
      </c>
      <c r="B479" s="11">
        <v>100000</v>
      </c>
    </row>
    <row r="480" spans="1:2" x14ac:dyDescent="0.25">
      <c r="A480" s="6" t="s">
        <v>5963</v>
      </c>
      <c r="B480" s="11">
        <v>100000</v>
      </c>
    </row>
    <row r="481" spans="1:2" x14ac:dyDescent="0.25">
      <c r="A481" s="6" t="s">
        <v>6059</v>
      </c>
      <c r="B481" s="11">
        <v>100000</v>
      </c>
    </row>
    <row r="482" spans="1:2" x14ac:dyDescent="0.25">
      <c r="A482" s="6" t="s">
        <v>6097</v>
      </c>
      <c r="B482" s="11">
        <v>100000</v>
      </c>
    </row>
    <row r="483" spans="1:2" x14ac:dyDescent="0.25">
      <c r="A483" s="6" t="s">
        <v>6149</v>
      </c>
      <c r="B483" s="11">
        <v>100000</v>
      </c>
    </row>
    <row r="484" spans="1:2" x14ac:dyDescent="0.25">
      <c r="A484" s="6" t="s">
        <v>6098</v>
      </c>
      <c r="B484" s="11">
        <v>100000</v>
      </c>
    </row>
    <row r="485" spans="1:2" x14ac:dyDescent="0.25">
      <c r="A485" s="6" t="s">
        <v>5962</v>
      </c>
      <c r="B485" s="11">
        <v>100000</v>
      </c>
    </row>
    <row r="486" spans="1:2" x14ac:dyDescent="0.25">
      <c r="A486" s="6" t="s">
        <v>6241</v>
      </c>
      <c r="B486" s="11">
        <v>100000</v>
      </c>
    </row>
    <row r="487" spans="1:2" x14ac:dyDescent="0.25">
      <c r="A487" s="6" t="s">
        <v>5976</v>
      </c>
      <c r="B487" s="11">
        <v>100000</v>
      </c>
    </row>
    <row r="488" spans="1:2" x14ac:dyDescent="0.25">
      <c r="A488" s="6" t="s">
        <v>6051</v>
      </c>
      <c r="B488" s="11">
        <v>100000</v>
      </c>
    </row>
    <row r="489" spans="1:2" x14ac:dyDescent="0.25">
      <c r="A489" s="6" t="s">
        <v>5832</v>
      </c>
      <c r="B489" s="11">
        <v>99000</v>
      </c>
    </row>
    <row r="490" spans="1:2" x14ac:dyDescent="0.25">
      <c r="A490" s="6" t="s">
        <v>6429</v>
      </c>
      <c r="B490" s="11">
        <v>96893</v>
      </c>
    </row>
    <row r="491" spans="1:2" x14ac:dyDescent="0.25">
      <c r="A491" s="6" t="s">
        <v>6117</v>
      </c>
      <c r="B491" s="11">
        <v>96000</v>
      </c>
    </row>
    <row r="492" spans="1:2" x14ac:dyDescent="0.25">
      <c r="A492" s="6" t="s">
        <v>6260</v>
      </c>
      <c r="B492" s="11">
        <v>96000</v>
      </c>
    </row>
    <row r="493" spans="1:2" x14ac:dyDescent="0.25">
      <c r="A493" s="6" t="s">
        <v>6287</v>
      </c>
      <c r="B493" s="11">
        <v>96000</v>
      </c>
    </row>
    <row r="494" spans="1:2" x14ac:dyDescent="0.25">
      <c r="A494" s="6" t="s">
        <v>6118</v>
      </c>
      <c r="B494" s="11">
        <v>96000</v>
      </c>
    </row>
    <row r="495" spans="1:2" x14ac:dyDescent="0.25">
      <c r="A495" s="6" t="s">
        <v>6280</v>
      </c>
      <c r="B495" s="11">
        <v>90800</v>
      </c>
    </row>
    <row r="496" spans="1:2" x14ac:dyDescent="0.25">
      <c r="A496" s="6" t="s">
        <v>6431</v>
      </c>
      <c r="B496" s="11">
        <v>90000</v>
      </c>
    </row>
    <row r="497" spans="1:2" x14ac:dyDescent="0.25">
      <c r="A497" s="6" t="s">
        <v>6430</v>
      </c>
      <c r="B497" s="11">
        <v>90000</v>
      </c>
    </row>
    <row r="498" spans="1:2" x14ac:dyDescent="0.25">
      <c r="A498" s="6" t="s">
        <v>6015</v>
      </c>
      <c r="B498" s="11">
        <v>90000</v>
      </c>
    </row>
    <row r="499" spans="1:2" x14ac:dyDescent="0.25">
      <c r="A499" s="6" t="s">
        <v>6308</v>
      </c>
      <c r="B499" s="11">
        <v>89400</v>
      </c>
    </row>
    <row r="500" spans="1:2" x14ac:dyDescent="0.25">
      <c r="A500" s="6" t="s">
        <v>6531</v>
      </c>
      <c r="B500" s="11">
        <v>88116</v>
      </c>
    </row>
    <row r="501" spans="1:2" x14ac:dyDescent="0.25">
      <c r="A501" s="6" t="s">
        <v>6532</v>
      </c>
      <c r="B501" s="11">
        <v>84661</v>
      </c>
    </row>
    <row r="502" spans="1:2" x14ac:dyDescent="0.25">
      <c r="A502" s="6" t="s">
        <v>6236</v>
      </c>
      <c r="B502" s="11">
        <v>84000</v>
      </c>
    </row>
    <row r="503" spans="1:2" x14ac:dyDescent="0.25">
      <c r="A503" s="6" t="s">
        <v>5847</v>
      </c>
      <c r="B503" s="11">
        <v>82740</v>
      </c>
    </row>
    <row r="504" spans="1:2" x14ac:dyDescent="0.25">
      <c r="A504" s="6" t="s">
        <v>6566</v>
      </c>
      <c r="B504" s="11">
        <v>80000</v>
      </c>
    </row>
    <row r="505" spans="1:2" x14ac:dyDescent="0.25">
      <c r="A505" s="6" t="s">
        <v>6077</v>
      </c>
      <c r="B505" s="11">
        <v>80000</v>
      </c>
    </row>
    <row r="506" spans="1:2" x14ac:dyDescent="0.25">
      <c r="A506" s="6" t="s">
        <v>6432</v>
      </c>
      <c r="B506" s="11">
        <v>80000</v>
      </c>
    </row>
    <row r="507" spans="1:2" x14ac:dyDescent="0.25">
      <c r="A507" s="6" t="s">
        <v>6448</v>
      </c>
      <c r="B507" s="11">
        <v>78475</v>
      </c>
    </row>
    <row r="508" spans="1:2" x14ac:dyDescent="0.25">
      <c r="A508" s="6" t="s">
        <v>6235</v>
      </c>
      <c r="B508" s="11">
        <v>76000</v>
      </c>
    </row>
    <row r="509" spans="1:2" x14ac:dyDescent="0.25">
      <c r="A509" s="6" t="s">
        <v>6554</v>
      </c>
      <c r="B509" s="11">
        <v>75000</v>
      </c>
    </row>
    <row r="510" spans="1:2" x14ac:dyDescent="0.25">
      <c r="A510" s="6" t="s">
        <v>5968</v>
      </c>
      <c r="B510" s="11">
        <v>74952</v>
      </c>
    </row>
    <row r="511" spans="1:2" x14ac:dyDescent="0.25">
      <c r="A511" s="6" t="s">
        <v>6054</v>
      </c>
      <c r="B511" s="11">
        <v>73416</v>
      </c>
    </row>
    <row r="512" spans="1:2" x14ac:dyDescent="0.25">
      <c r="A512" s="6" t="s">
        <v>6328</v>
      </c>
      <c r="B512" s="11">
        <v>72000</v>
      </c>
    </row>
    <row r="513" spans="1:2" x14ac:dyDescent="0.25">
      <c r="A513" s="6" t="s">
        <v>6259</v>
      </c>
      <c r="B513" s="11">
        <v>72000</v>
      </c>
    </row>
    <row r="514" spans="1:2" x14ac:dyDescent="0.25">
      <c r="A514" s="6" t="s">
        <v>6442</v>
      </c>
      <c r="B514" s="11">
        <v>72000</v>
      </c>
    </row>
    <row r="515" spans="1:2" x14ac:dyDescent="0.25">
      <c r="A515" s="6" t="s">
        <v>5808</v>
      </c>
      <c r="B515" s="11">
        <v>70000</v>
      </c>
    </row>
    <row r="516" spans="1:2" x14ac:dyDescent="0.25">
      <c r="A516" s="6" t="s">
        <v>6466</v>
      </c>
      <c r="B516" s="11">
        <v>67797</v>
      </c>
    </row>
    <row r="517" spans="1:2" x14ac:dyDescent="0.25">
      <c r="A517" s="6" t="s">
        <v>6155</v>
      </c>
      <c r="B517" s="11">
        <v>64640</v>
      </c>
    </row>
    <row r="518" spans="1:2" x14ac:dyDescent="0.25">
      <c r="A518" s="6" t="s">
        <v>6433</v>
      </c>
      <c r="B518" s="11">
        <v>64341</v>
      </c>
    </row>
    <row r="519" spans="1:2" x14ac:dyDescent="0.25">
      <c r="A519" s="6" t="s">
        <v>6434</v>
      </c>
      <c r="B519" s="11">
        <v>64000</v>
      </c>
    </row>
    <row r="520" spans="1:2" x14ac:dyDescent="0.25">
      <c r="A520" s="6" t="s">
        <v>6055</v>
      </c>
      <c r="B520" s="11">
        <v>63572</v>
      </c>
    </row>
    <row r="521" spans="1:2" x14ac:dyDescent="0.25">
      <c r="A521" s="6" t="s">
        <v>5722</v>
      </c>
      <c r="B521" s="11">
        <v>63356</v>
      </c>
    </row>
    <row r="522" spans="1:2" x14ac:dyDescent="0.25">
      <c r="A522" s="6" t="s">
        <v>6013</v>
      </c>
      <c r="B522" s="11">
        <v>62996</v>
      </c>
    </row>
    <row r="523" spans="1:2" x14ac:dyDescent="0.25">
      <c r="A523" s="6" t="s">
        <v>6453</v>
      </c>
      <c r="B523" s="11">
        <v>61971</v>
      </c>
    </row>
    <row r="524" spans="1:2" x14ac:dyDescent="0.25">
      <c r="A524" s="6" t="s">
        <v>6034</v>
      </c>
      <c r="B524" s="11">
        <v>61030</v>
      </c>
    </row>
    <row r="525" spans="1:2" x14ac:dyDescent="0.25">
      <c r="A525" s="6" t="s">
        <v>6329</v>
      </c>
      <c r="B525" s="11">
        <v>60000</v>
      </c>
    </row>
    <row r="526" spans="1:2" x14ac:dyDescent="0.25">
      <c r="A526" s="6" t="s">
        <v>6265</v>
      </c>
      <c r="B526" s="11">
        <v>60000</v>
      </c>
    </row>
    <row r="527" spans="1:2" x14ac:dyDescent="0.25">
      <c r="A527" s="6" t="s">
        <v>6270</v>
      </c>
      <c r="B527" s="11">
        <v>60000</v>
      </c>
    </row>
    <row r="528" spans="1:2" x14ac:dyDescent="0.25">
      <c r="A528" s="6" t="s">
        <v>6300</v>
      </c>
      <c r="B528" s="11">
        <v>60000</v>
      </c>
    </row>
    <row r="529" spans="1:2" x14ac:dyDescent="0.25">
      <c r="A529" s="6" t="s">
        <v>5809</v>
      </c>
      <c r="B529" s="11">
        <v>60000</v>
      </c>
    </row>
    <row r="530" spans="1:2" x14ac:dyDescent="0.25">
      <c r="A530" s="6" t="s">
        <v>6437</v>
      </c>
      <c r="B530" s="11">
        <v>60000</v>
      </c>
    </row>
    <row r="531" spans="1:2" x14ac:dyDescent="0.25">
      <c r="A531" s="6" t="s">
        <v>5848</v>
      </c>
      <c r="B531" s="11">
        <v>60000</v>
      </c>
    </row>
    <row r="532" spans="1:2" x14ac:dyDescent="0.25">
      <c r="A532" s="6" t="s">
        <v>6056</v>
      </c>
      <c r="B532" s="11">
        <v>60000</v>
      </c>
    </row>
    <row r="533" spans="1:2" x14ac:dyDescent="0.25">
      <c r="A533" s="6" t="s">
        <v>6477</v>
      </c>
      <c r="B533" s="11">
        <v>60000</v>
      </c>
    </row>
    <row r="534" spans="1:2" x14ac:dyDescent="0.25">
      <c r="A534" s="6" t="s">
        <v>5959</v>
      </c>
      <c r="B534" s="11">
        <v>60000</v>
      </c>
    </row>
    <row r="535" spans="1:2" x14ac:dyDescent="0.25">
      <c r="A535" s="6" t="s">
        <v>6016</v>
      </c>
      <c r="B535" s="11">
        <v>60000</v>
      </c>
    </row>
    <row r="536" spans="1:2" x14ac:dyDescent="0.25">
      <c r="A536" s="6" t="s">
        <v>5824</v>
      </c>
      <c r="B536" s="11">
        <v>60000</v>
      </c>
    </row>
    <row r="537" spans="1:2" x14ac:dyDescent="0.25">
      <c r="A537" s="6" t="s">
        <v>6311</v>
      </c>
      <c r="B537" s="11">
        <v>60000</v>
      </c>
    </row>
    <row r="538" spans="1:2" x14ac:dyDescent="0.25">
      <c r="A538" s="6" t="s">
        <v>5810</v>
      </c>
      <c r="B538" s="11">
        <v>59892</v>
      </c>
    </row>
    <row r="539" spans="1:2" x14ac:dyDescent="0.25">
      <c r="A539" s="6" t="s">
        <v>6057</v>
      </c>
      <c r="B539" s="11">
        <v>59625</v>
      </c>
    </row>
    <row r="540" spans="1:2" x14ac:dyDescent="0.25">
      <c r="A540" s="6" t="s">
        <v>6447</v>
      </c>
      <c r="B540" s="11">
        <v>59400</v>
      </c>
    </row>
    <row r="541" spans="1:2" x14ac:dyDescent="0.25">
      <c r="A541" s="6" t="s">
        <v>6478</v>
      </c>
      <c r="B541" s="11">
        <v>58619</v>
      </c>
    </row>
    <row r="542" spans="1:2" x14ac:dyDescent="0.25">
      <c r="A542" s="6" t="s">
        <v>6178</v>
      </c>
      <c r="B542" s="11">
        <v>57092</v>
      </c>
    </row>
    <row r="543" spans="1:2" x14ac:dyDescent="0.25">
      <c r="A543" s="6" t="s">
        <v>6058</v>
      </c>
      <c r="B543" s="11">
        <v>57000</v>
      </c>
    </row>
    <row r="544" spans="1:2" x14ac:dyDescent="0.25">
      <c r="A544" s="6" t="s">
        <v>6439</v>
      </c>
      <c r="B544" s="11">
        <v>54000</v>
      </c>
    </row>
    <row r="545" spans="1:2" x14ac:dyDescent="0.25">
      <c r="A545" s="6" t="s">
        <v>6358</v>
      </c>
      <c r="B545" s="11">
        <v>54000</v>
      </c>
    </row>
    <row r="546" spans="1:2" x14ac:dyDescent="0.25">
      <c r="A546" s="6" t="s">
        <v>6438</v>
      </c>
      <c r="B546" s="11">
        <v>54000</v>
      </c>
    </row>
    <row r="547" spans="1:2" x14ac:dyDescent="0.25">
      <c r="A547" s="6" t="s">
        <v>6019</v>
      </c>
      <c r="B547" s="11">
        <v>52462</v>
      </c>
    </row>
    <row r="548" spans="1:2" x14ac:dyDescent="0.25">
      <c r="A548" s="6" t="s">
        <v>6441</v>
      </c>
      <c r="B548" s="11">
        <v>52000</v>
      </c>
    </row>
    <row r="549" spans="1:2" x14ac:dyDescent="0.25">
      <c r="A549" s="6" t="s">
        <v>6275</v>
      </c>
      <c r="B549" s="11">
        <v>51565</v>
      </c>
    </row>
    <row r="550" spans="1:2" x14ac:dyDescent="0.25">
      <c r="A550" s="6" t="s">
        <v>6533</v>
      </c>
      <c r="B550" s="11">
        <v>50905</v>
      </c>
    </row>
    <row r="551" spans="1:2" x14ac:dyDescent="0.25">
      <c r="A551" s="6" t="s">
        <v>6085</v>
      </c>
      <c r="B551" s="11">
        <v>50700</v>
      </c>
    </row>
    <row r="552" spans="1:2" x14ac:dyDescent="0.25">
      <c r="A552" s="6" t="s">
        <v>6024</v>
      </c>
      <c r="B552" s="11">
        <v>50457</v>
      </c>
    </row>
    <row r="553" spans="1:2" x14ac:dyDescent="0.25">
      <c r="A553" s="6" t="s">
        <v>6293</v>
      </c>
      <c r="B553" s="11">
        <v>50000</v>
      </c>
    </row>
    <row r="554" spans="1:2" x14ac:dyDescent="0.25">
      <c r="A554" s="6" t="s">
        <v>6256</v>
      </c>
      <c r="B554" s="11">
        <v>50000</v>
      </c>
    </row>
    <row r="555" spans="1:2" x14ac:dyDescent="0.25">
      <c r="A555" s="6" t="s">
        <v>6305</v>
      </c>
      <c r="B555" s="11">
        <v>50000</v>
      </c>
    </row>
    <row r="556" spans="1:2" x14ac:dyDescent="0.25">
      <c r="A556" s="6" t="s">
        <v>5811</v>
      </c>
      <c r="B556" s="11">
        <v>50000</v>
      </c>
    </row>
    <row r="557" spans="1:2" x14ac:dyDescent="0.25">
      <c r="A557" s="6" t="s">
        <v>6123</v>
      </c>
      <c r="B557" s="11">
        <v>48000</v>
      </c>
    </row>
    <row r="558" spans="1:2" x14ac:dyDescent="0.25">
      <c r="A558" s="6" t="s">
        <v>6126</v>
      </c>
      <c r="B558" s="11">
        <v>48000</v>
      </c>
    </row>
    <row r="559" spans="1:2" x14ac:dyDescent="0.25">
      <c r="A559" s="6" t="s">
        <v>6124</v>
      </c>
      <c r="B559" s="11">
        <v>48000</v>
      </c>
    </row>
    <row r="560" spans="1:2" x14ac:dyDescent="0.25">
      <c r="A560" s="6" t="s">
        <v>6116</v>
      </c>
      <c r="B560" s="11">
        <v>48000</v>
      </c>
    </row>
    <row r="561" spans="1:2" x14ac:dyDescent="0.25">
      <c r="A561" s="6" t="s">
        <v>6125</v>
      </c>
      <c r="B561" s="11">
        <v>48000</v>
      </c>
    </row>
    <row r="562" spans="1:2" x14ac:dyDescent="0.25">
      <c r="A562" s="6" t="s">
        <v>6127</v>
      </c>
      <c r="B562" s="11">
        <v>48000</v>
      </c>
    </row>
    <row r="563" spans="1:2" x14ac:dyDescent="0.25">
      <c r="A563" s="6" t="s">
        <v>6119</v>
      </c>
      <c r="B563" s="11">
        <v>48000</v>
      </c>
    </row>
    <row r="564" spans="1:2" x14ac:dyDescent="0.25">
      <c r="A564" s="6" t="s">
        <v>6122</v>
      </c>
      <c r="B564" s="11">
        <v>48000</v>
      </c>
    </row>
    <row r="565" spans="1:2" x14ac:dyDescent="0.25">
      <c r="A565" s="6" t="s">
        <v>6121</v>
      </c>
      <c r="B565" s="11">
        <v>48000</v>
      </c>
    </row>
    <row r="566" spans="1:2" x14ac:dyDescent="0.25">
      <c r="A566" s="6" t="s">
        <v>6263</v>
      </c>
      <c r="B566" s="11">
        <v>45500</v>
      </c>
    </row>
    <row r="567" spans="1:2" x14ac:dyDescent="0.25">
      <c r="A567" s="6" t="s">
        <v>6269</v>
      </c>
      <c r="B567" s="11">
        <v>45000</v>
      </c>
    </row>
    <row r="568" spans="1:2" x14ac:dyDescent="0.25">
      <c r="A568" s="6" t="s">
        <v>5969</v>
      </c>
      <c r="B568" s="11">
        <v>45000</v>
      </c>
    </row>
    <row r="569" spans="1:2" x14ac:dyDescent="0.25">
      <c r="A569" s="6" t="s">
        <v>6461</v>
      </c>
      <c r="B569" s="11">
        <v>44634</v>
      </c>
    </row>
    <row r="570" spans="1:2" x14ac:dyDescent="0.25">
      <c r="A570" s="6" t="s">
        <v>5964</v>
      </c>
      <c r="B570" s="11">
        <v>44000</v>
      </c>
    </row>
    <row r="571" spans="1:2" x14ac:dyDescent="0.25">
      <c r="A571" s="6" t="s">
        <v>5849</v>
      </c>
      <c r="B571" s="11">
        <v>43920</v>
      </c>
    </row>
    <row r="572" spans="1:2" x14ac:dyDescent="0.25">
      <c r="A572" s="6" t="s">
        <v>6487</v>
      </c>
      <c r="B572" s="11">
        <v>43200</v>
      </c>
    </row>
    <row r="573" spans="1:2" x14ac:dyDescent="0.25">
      <c r="A573" s="6" t="s">
        <v>5850</v>
      </c>
      <c r="B573" s="11">
        <v>42900</v>
      </c>
    </row>
    <row r="574" spans="1:2" x14ac:dyDescent="0.25">
      <c r="A574" s="6" t="s">
        <v>6267</v>
      </c>
      <c r="B574" s="11">
        <v>42000</v>
      </c>
    </row>
    <row r="575" spans="1:2" x14ac:dyDescent="0.25">
      <c r="A575" s="6" t="s">
        <v>6010</v>
      </c>
      <c r="B575" s="11">
        <v>42000</v>
      </c>
    </row>
    <row r="576" spans="1:2" x14ac:dyDescent="0.25">
      <c r="A576" s="6" t="s">
        <v>5995</v>
      </c>
      <c r="B576" s="11">
        <v>42000</v>
      </c>
    </row>
    <row r="577" spans="1:2" x14ac:dyDescent="0.25">
      <c r="A577" s="6" t="s">
        <v>6444</v>
      </c>
      <c r="B577" s="11">
        <v>42000</v>
      </c>
    </row>
    <row r="578" spans="1:2" x14ac:dyDescent="0.25">
      <c r="A578" s="6" t="s">
        <v>6262</v>
      </c>
      <c r="B578" s="11">
        <v>42000</v>
      </c>
    </row>
    <row r="579" spans="1:2" x14ac:dyDescent="0.25">
      <c r="A579" s="6" t="s">
        <v>6445</v>
      </c>
      <c r="B579" s="11">
        <v>41280</v>
      </c>
    </row>
    <row r="580" spans="1:2" x14ac:dyDescent="0.25">
      <c r="A580" s="6" t="s">
        <v>5851</v>
      </c>
      <c r="B580" s="11">
        <v>40272</v>
      </c>
    </row>
    <row r="581" spans="1:2" x14ac:dyDescent="0.25">
      <c r="A581" s="6" t="s">
        <v>6179</v>
      </c>
      <c r="B581" s="11">
        <v>40040</v>
      </c>
    </row>
    <row r="582" spans="1:2" x14ac:dyDescent="0.25">
      <c r="A582" s="6" t="s">
        <v>5825</v>
      </c>
      <c r="B582" s="11">
        <v>40000</v>
      </c>
    </row>
    <row r="583" spans="1:2" x14ac:dyDescent="0.25">
      <c r="A583" s="6" t="s">
        <v>6017</v>
      </c>
      <c r="B583" s="11">
        <v>40000</v>
      </c>
    </row>
    <row r="584" spans="1:2" x14ac:dyDescent="0.25">
      <c r="A584" s="6" t="s">
        <v>5970</v>
      </c>
      <c r="B584" s="11">
        <v>39521</v>
      </c>
    </row>
    <row r="585" spans="1:2" x14ac:dyDescent="0.25">
      <c r="A585" s="6" t="s">
        <v>6107</v>
      </c>
      <c r="B585" s="11">
        <v>39150</v>
      </c>
    </row>
    <row r="586" spans="1:2" x14ac:dyDescent="0.25">
      <c r="A586" s="6" t="s">
        <v>6258</v>
      </c>
      <c r="B586" s="11">
        <v>38136</v>
      </c>
    </row>
    <row r="587" spans="1:2" x14ac:dyDescent="0.25">
      <c r="A587" s="6" t="s">
        <v>6482</v>
      </c>
      <c r="B587" s="11">
        <v>38136</v>
      </c>
    </row>
    <row r="588" spans="1:2" x14ac:dyDescent="0.25">
      <c r="A588" s="6" t="s">
        <v>5771</v>
      </c>
      <c r="B588" s="11">
        <v>38000</v>
      </c>
    </row>
    <row r="589" spans="1:2" x14ac:dyDescent="0.25">
      <c r="A589" s="6" t="s">
        <v>6246</v>
      </c>
      <c r="B589" s="11">
        <v>38000</v>
      </c>
    </row>
    <row r="590" spans="1:2" x14ac:dyDescent="0.25">
      <c r="A590" s="6" t="s">
        <v>5852</v>
      </c>
      <c r="B590" s="11">
        <v>37884</v>
      </c>
    </row>
    <row r="591" spans="1:2" x14ac:dyDescent="0.25">
      <c r="A591" s="6" t="s">
        <v>5997</v>
      </c>
      <c r="B591" s="11">
        <v>37500</v>
      </c>
    </row>
    <row r="592" spans="1:2" x14ac:dyDescent="0.25">
      <c r="A592" s="6" t="s">
        <v>5883</v>
      </c>
      <c r="B592" s="11">
        <v>36940</v>
      </c>
    </row>
    <row r="593" spans="1:2" x14ac:dyDescent="0.25">
      <c r="A593" s="6" t="s">
        <v>6076</v>
      </c>
      <c r="B593" s="11">
        <v>36600</v>
      </c>
    </row>
    <row r="594" spans="1:2" x14ac:dyDescent="0.25">
      <c r="A594" s="6" t="s">
        <v>6075</v>
      </c>
      <c r="B594" s="11">
        <v>36600</v>
      </c>
    </row>
    <row r="595" spans="1:2" x14ac:dyDescent="0.25">
      <c r="A595" s="6" t="s">
        <v>5996</v>
      </c>
      <c r="B595" s="11">
        <v>36469</v>
      </c>
    </row>
    <row r="596" spans="1:2" x14ac:dyDescent="0.25">
      <c r="A596" s="6" t="s">
        <v>6180</v>
      </c>
      <c r="B596" s="11">
        <v>36000</v>
      </c>
    </row>
    <row r="597" spans="1:2" x14ac:dyDescent="0.25">
      <c r="A597" s="6" t="s">
        <v>6283</v>
      </c>
      <c r="B597" s="11">
        <v>36000</v>
      </c>
    </row>
    <row r="598" spans="1:2" x14ac:dyDescent="0.25">
      <c r="A598" s="6" t="s">
        <v>6120</v>
      </c>
      <c r="B598" s="11">
        <v>36000</v>
      </c>
    </row>
    <row r="599" spans="1:2" x14ac:dyDescent="0.25">
      <c r="A599" s="6" t="s">
        <v>5723</v>
      </c>
      <c r="B599" s="11">
        <v>36000</v>
      </c>
    </row>
    <row r="600" spans="1:2" x14ac:dyDescent="0.25">
      <c r="A600" s="6" t="s">
        <v>6234</v>
      </c>
      <c r="B600" s="11">
        <v>36000</v>
      </c>
    </row>
    <row r="601" spans="1:2" x14ac:dyDescent="0.25">
      <c r="A601" s="6" t="s">
        <v>6343</v>
      </c>
      <c r="B601" s="11">
        <v>35400</v>
      </c>
    </row>
    <row r="602" spans="1:2" x14ac:dyDescent="0.25">
      <c r="A602" s="6" t="s">
        <v>6061</v>
      </c>
      <c r="B602" s="11">
        <v>35372</v>
      </c>
    </row>
    <row r="603" spans="1:2" x14ac:dyDescent="0.25">
      <c r="A603" s="6" t="s">
        <v>6302</v>
      </c>
      <c r="B603" s="11">
        <v>35000</v>
      </c>
    </row>
    <row r="604" spans="1:2" x14ac:dyDescent="0.25">
      <c r="A604" s="6" t="s">
        <v>6095</v>
      </c>
      <c r="B604" s="11">
        <v>35000</v>
      </c>
    </row>
    <row r="605" spans="1:2" x14ac:dyDescent="0.25">
      <c r="A605" s="6" t="s">
        <v>6284</v>
      </c>
      <c r="B605" s="11">
        <v>35000</v>
      </c>
    </row>
    <row r="606" spans="1:2" x14ac:dyDescent="0.25">
      <c r="A606" s="6" t="s">
        <v>6141</v>
      </c>
      <c r="B606" s="11">
        <v>35000</v>
      </c>
    </row>
    <row r="607" spans="1:2" x14ac:dyDescent="0.25">
      <c r="A607" s="6" t="s">
        <v>6344</v>
      </c>
      <c r="B607" s="11">
        <v>35000</v>
      </c>
    </row>
    <row r="608" spans="1:2" x14ac:dyDescent="0.25">
      <c r="A608" s="6" t="s">
        <v>6304</v>
      </c>
      <c r="B608" s="11">
        <v>34500</v>
      </c>
    </row>
    <row r="609" spans="1:2" x14ac:dyDescent="0.25">
      <c r="A609" s="6" t="s">
        <v>5812</v>
      </c>
      <c r="B609" s="11">
        <v>34000</v>
      </c>
    </row>
    <row r="610" spans="1:2" x14ac:dyDescent="0.25">
      <c r="A610" s="6" t="s">
        <v>6063</v>
      </c>
      <c r="B610" s="11">
        <v>33564</v>
      </c>
    </row>
    <row r="611" spans="1:2" x14ac:dyDescent="0.25">
      <c r="A611" s="6" t="s">
        <v>6282</v>
      </c>
      <c r="B611" s="11">
        <v>33006</v>
      </c>
    </row>
    <row r="612" spans="1:2" x14ac:dyDescent="0.25">
      <c r="A612" s="6" t="s">
        <v>5855</v>
      </c>
      <c r="B612" s="11">
        <v>33000</v>
      </c>
    </row>
    <row r="613" spans="1:2" x14ac:dyDescent="0.25">
      <c r="A613" s="6" t="s">
        <v>5854</v>
      </c>
      <c r="B613" s="11">
        <v>33000</v>
      </c>
    </row>
    <row r="614" spans="1:2" x14ac:dyDescent="0.25">
      <c r="A614" s="6" t="s">
        <v>6142</v>
      </c>
      <c r="B614" s="11">
        <v>33000</v>
      </c>
    </row>
    <row r="615" spans="1:2" x14ac:dyDescent="0.25">
      <c r="A615" s="6" t="s">
        <v>5853</v>
      </c>
      <c r="B615" s="11">
        <v>33000</v>
      </c>
    </row>
    <row r="616" spans="1:2" x14ac:dyDescent="0.25">
      <c r="A616" s="6" t="s">
        <v>6468</v>
      </c>
      <c r="B616" s="11">
        <v>32407</v>
      </c>
    </row>
    <row r="617" spans="1:2" x14ac:dyDescent="0.25">
      <c r="A617" s="6" t="s">
        <v>6062</v>
      </c>
      <c r="B617" s="11">
        <v>32400</v>
      </c>
    </row>
    <row r="618" spans="1:2" x14ac:dyDescent="0.25">
      <c r="A618" s="6" t="s">
        <v>6303</v>
      </c>
      <c r="B618" s="11">
        <v>32000</v>
      </c>
    </row>
    <row r="619" spans="1:2" x14ac:dyDescent="0.25">
      <c r="A619" s="6" t="s">
        <v>6449</v>
      </c>
      <c r="B619" s="11">
        <v>31187</v>
      </c>
    </row>
    <row r="620" spans="1:2" x14ac:dyDescent="0.25">
      <c r="A620" s="6" t="s">
        <v>6146</v>
      </c>
      <c r="B620" s="11">
        <v>31000</v>
      </c>
    </row>
    <row r="621" spans="1:2" x14ac:dyDescent="0.25">
      <c r="A621" s="6" t="s">
        <v>6450</v>
      </c>
      <c r="B621" s="11">
        <v>30509</v>
      </c>
    </row>
    <row r="622" spans="1:2" x14ac:dyDescent="0.25">
      <c r="A622" s="6" t="s">
        <v>6457</v>
      </c>
      <c r="B622" s="11">
        <v>30509</v>
      </c>
    </row>
    <row r="623" spans="1:2" x14ac:dyDescent="0.25">
      <c r="A623" s="6" t="s">
        <v>5724</v>
      </c>
      <c r="B623" s="11">
        <v>30508</v>
      </c>
    </row>
    <row r="624" spans="1:2" x14ac:dyDescent="0.25">
      <c r="A624" s="6" t="s">
        <v>5856</v>
      </c>
      <c r="B624" s="11">
        <v>30360</v>
      </c>
    </row>
    <row r="625" spans="1:2" x14ac:dyDescent="0.25">
      <c r="A625" s="6" t="s">
        <v>5857</v>
      </c>
      <c r="B625" s="11">
        <v>30360</v>
      </c>
    </row>
    <row r="626" spans="1:2" x14ac:dyDescent="0.25">
      <c r="A626" s="6" t="s">
        <v>5978</v>
      </c>
      <c r="B626" s="11">
        <v>30008</v>
      </c>
    </row>
    <row r="627" spans="1:2" x14ac:dyDescent="0.25">
      <c r="A627" s="6" t="s">
        <v>5742</v>
      </c>
      <c r="B627" s="11">
        <v>30000</v>
      </c>
    </row>
    <row r="628" spans="1:2" x14ac:dyDescent="0.25">
      <c r="A628" s="6" t="s">
        <v>6030</v>
      </c>
      <c r="B628" s="11">
        <v>30000</v>
      </c>
    </row>
    <row r="629" spans="1:2" x14ac:dyDescent="0.25">
      <c r="A629" s="6" t="s">
        <v>5725</v>
      </c>
      <c r="B629" s="11">
        <v>30000</v>
      </c>
    </row>
    <row r="630" spans="1:2" x14ac:dyDescent="0.25">
      <c r="A630" s="6" t="s">
        <v>6452</v>
      </c>
      <c r="B630" s="11">
        <v>30000</v>
      </c>
    </row>
    <row r="631" spans="1:2" x14ac:dyDescent="0.25">
      <c r="A631" s="6" t="s">
        <v>6451</v>
      </c>
      <c r="B631" s="11">
        <v>30000</v>
      </c>
    </row>
    <row r="632" spans="1:2" x14ac:dyDescent="0.25">
      <c r="A632" s="6" t="s">
        <v>6288</v>
      </c>
      <c r="B632" s="11">
        <v>30000</v>
      </c>
    </row>
    <row r="633" spans="1:2" x14ac:dyDescent="0.25">
      <c r="A633" s="6" t="s">
        <v>5972</v>
      </c>
      <c r="B633" s="11">
        <v>30000</v>
      </c>
    </row>
    <row r="634" spans="1:2" x14ac:dyDescent="0.25">
      <c r="A634" s="6" t="s">
        <v>6094</v>
      </c>
      <c r="B634" s="11">
        <v>30000</v>
      </c>
    </row>
    <row r="635" spans="1:2" x14ac:dyDescent="0.25">
      <c r="A635" s="6" t="s">
        <v>6001</v>
      </c>
      <c r="B635" s="11">
        <v>30000</v>
      </c>
    </row>
    <row r="636" spans="1:2" x14ac:dyDescent="0.25">
      <c r="A636" s="6" t="s">
        <v>6093</v>
      </c>
      <c r="B636" s="11">
        <v>30000</v>
      </c>
    </row>
    <row r="637" spans="1:2" x14ac:dyDescent="0.25">
      <c r="A637" s="6" t="s">
        <v>5813</v>
      </c>
      <c r="B637" s="11">
        <v>30000</v>
      </c>
    </row>
    <row r="638" spans="1:2" x14ac:dyDescent="0.25">
      <c r="A638" s="6" t="s">
        <v>5739</v>
      </c>
      <c r="B638" s="11">
        <v>30000</v>
      </c>
    </row>
    <row r="639" spans="1:2" x14ac:dyDescent="0.25">
      <c r="A639" s="6" t="s">
        <v>5741</v>
      </c>
      <c r="B639" s="11">
        <v>30000</v>
      </c>
    </row>
    <row r="640" spans="1:2" x14ac:dyDescent="0.25">
      <c r="A640" s="6" t="s">
        <v>5740</v>
      </c>
      <c r="B640" s="11">
        <v>30000</v>
      </c>
    </row>
    <row r="641" spans="1:2" x14ac:dyDescent="0.25">
      <c r="A641" s="6" t="s">
        <v>6002</v>
      </c>
      <c r="B641" s="11">
        <v>29900</v>
      </c>
    </row>
    <row r="642" spans="1:2" x14ac:dyDescent="0.25">
      <c r="A642" s="6" t="s">
        <v>6080</v>
      </c>
      <c r="B642" s="11">
        <v>29600</v>
      </c>
    </row>
    <row r="643" spans="1:2" x14ac:dyDescent="0.25">
      <c r="A643" s="6" t="s">
        <v>6079</v>
      </c>
      <c r="B643" s="11">
        <v>29600</v>
      </c>
    </row>
    <row r="644" spans="1:2" x14ac:dyDescent="0.25">
      <c r="A644" s="6" t="s">
        <v>6078</v>
      </c>
      <c r="B644" s="11">
        <v>29600</v>
      </c>
    </row>
    <row r="645" spans="1:2" x14ac:dyDescent="0.25">
      <c r="A645" s="6" t="s">
        <v>6033</v>
      </c>
      <c r="B645" s="11">
        <v>29479</v>
      </c>
    </row>
    <row r="646" spans="1:2" x14ac:dyDescent="0.25">
      <c r="A646" s="6" t="s">
        <v>6471</v>
      </c>
      <c r="B646" s="11">
        <v>29461</v>
      </c>
    </row>
    <row r="647" spans="1:2" x14ac:dyDescent="0.25">
      <c r="A647" s="6" t="s">
        <v>6310</v>
      </c>
      <c r="B647" s="11">
        <v>29400</v>
      </c>
    </row>
    <row r="648" spans="1:2" x14ac:dyDescent="0.25">
      <c r="A648" s="6" t="s">
        <v>6486</v>
      </c>
      <c r="B648" s="11">
        <v>28500</v>
      </c>
    </row>
    <row r="649" spans="1:2" x14ac:dyDescent="0.25">
      <c r="A649" s="6" t="s">
        <v>5858</v>
      </c>
      <c r="B649" s="11">
        <v>28440</v>
      </c>
    </row>
    <row r="650" spans="1:2" x14ac:dyDescent="0.25">
      <c r="A650" s="6" t="s">
        <v>5814</v>
      </c>
      <c r="B650" s="11">
        <v>28102</v>
      </c>
    </row>
    <row r="651" spans="1:2" x14ac:dyDescent="0.25">
      <c r="A651" s="6" t="s">
        <v>5815</v>
      </c>
      <c r="B651" s="11">
        <v>27796</v>
      </c>
    </row>
    <row r="652" spans="1:2" x14ac:dyDescent="0.25">
      <c r="A652" s="6" t="s">
        <v>5867</v>
      </c>
      <c r="B652" s="11">
        <v>27214</v>
      </c>
    </row>
    <row r="653" spans="1:2" x14ac:dyDescent="0.25">
      <c r="A653" s="6" t="s">
        <v>6128</v>
      </c>
      <c r="B653" s="11">
        <v>27071</v>
      </c>
    </row>
    <row r="654" spans="1:2" x14ac:dyDescent="0.25">
      <c r="A654" s="6" t="s">
        <v>6003</v>
      </c>
      <c r="B654" s="11">
        <v>27000</v>
      </c>
    </row>
    <row r="655" spans="1:2" x14ac:dyDescent="0.25">
      <c r="A655" s="6" t="s">
        <v>5865</v>
      </c>
      <c r="B655" s="11">
        <v>27000</v>
      </c>
    </row>
    <row r="656" spans="1:2" x14ac:dyDescent="0.25">
      <c r="A656" s="6" t="s">
        <v>5863</v>
      </c>
      <c r="B656" s="11">
        <v>27000</v>
      </c>
    </row>
    <row r="657" spans="1:2" x14ac:dyDescent="0.25">
      <c r="A657" s="6" t="s">
        <v>5860</v>
      </c>
      <c r="B657" s="11">
        <v>27000</v>
      </c>
    </row>
    <row r="658" spans="1:2" x14ac:dyDescent="0.25">
      <c r="A658" s="6" t="s">
        <v>5862</v>
      </c>
      <c r="B658" s="11">
        <v>27000</v>
      </c>
    </row>
    <row r="659" spans="1:2" x14ac:dyDescent="0.25">
      <c r="A659" s="6" t="s">
        <v>5859</v>
      </c>
      <c r="B659" s="11">
        <v>27000</v>
      </c>
    </row>
    <row r="660" spans="1:2" x14ac:dyDescent="0.25">
      <c r="A660" s="6" t="s">
        <v>5864</v>
      </c>
      <c r="B660" s="11">
        <v>27000</v>
      </c>
    </row>
    <row r="661" spans="1:2" x14ac:dyDescent="0.25">
      <c r="A661" s="6" t="s">
        <v>5861</v>
      </c>
      <c r="B661" s="11">
        <v>27000</v>
      </c>
    </row>
    <row r="662" spans="1:2" x14ac:dyDescent="0.25">
      <c r="A662" s="6" t="s">
        <v>5866</v>
      </c>
      <c r="B662" s="11">
        <v>26856</v>
      </c>
    </row>
    <row r="663" spans="1:2" x14ac:dyDescent="0.25">
      <c r="A663" s="6" t="s">
        <v>6483</v>
      </c>
      <c r="B663" s="11">
        <v>26848</v>
      </c>
    </row>
    <row r="664" spans="1:2" x14ac:dyDescent="0.25">
      <c r="A664" s="6" t="s">
        <v>5816</v>
      </c>
      <c r="B664" s="11">
        <v>26716</v>
      </c>
    </row>
    <row r="665" spans="1:2" x14ac:dyDescent="0.25">
      <c r="A665" s="6" t="s">
        <v>5871</v>
      </c>
      <c r="B665" s="11">
        <v>26346</v>
      </c>
    </row>
    <row r="666" spans="1:2" x14ac:dyDescent="0.25">
      <c r="A666" s="6" t="s">
        <v>6534</v>
      </c>
      <c r="B666" s="11">
        <v>26124</v>
      </c>
    </row>
    <row r="667" spans="1:2" x14ac:dyDescent="0.25">
      <c r="A667" s="6" t="s">
        <v>5899</v>
      </c>
      <c r="B667" s="11">
        <v>26089</v>
      </c>
    </row>
    <row r="668" spans="1:2" x14ac:dyDescent="0.25">
      <c r="A668" s="6" t="s">
        <v>5758</v>
      </c>
      <c r="B668" s="11">
        <v>26000</v>
      </c>
    </row>
    <row r="669" spans="1:2" x14ac:dyDescent="0.25">
      <c r="A669" s="6" t="s">
        <v>5773</v>
      </c>
      <c r="B669" s="11">
        <v>26000</v>
      </c>
    </row>
    <row r="670" spans="1:2" x14ac:dyDescent="0.25">
      <c r="A670" s="6" t="s">
        <v>5868</v>
      </c>
      <c r="B670" s="11">
        <v>25524</v>
      </c>
    </row>
    <row r="671" spans="1:2" x14ac:dyDescent="0.25">
      <c r="A671" s="6" t="s">
        <v>5890</v>
      </c>
      <c r="B671" s="11">
        <v>25026</v>
      </c>
    </row>
    <row r="672" spans="1:2" x14ac:dyDescent="0.25">
      <c r="A672" s="6" t="s">
        <v>5892</v>
      </c>
      <c r="B672" s="11">
        <v>25026</v>
      </c>
    </row>
    <row r="673" spans="1:2" x14ac:dyDescent="0.25">
      <c r="A673" s="6" t="s">
        <v>5891</v>
      </c>
      <c r="B673" s="11">
        <v>25026</v>
      </c>
    </row>
    <row r="674" spans="1:2" x14ac:dyDescent="0.25">
      <c r="A674" s="6" t="s">
        <v>5895</v>
      </c>
      <c r="B674" s="11">
        <v>25026</v>
      </c>
    </row>
    <row r="675" spans="1:2" x14ac:dyDescent="0.25">
      <c r="A675" s="6" t="s">
        <v>5893</v>
      </c>
      <c r="B675" s="11">
        <v>25026</v>
      </c>
    </row>
    <row r="676" spans="1:2" x14ac:dyDescent="0.25">
      <c r="A676" s="6" t="s">
        <v>5894</v>
      </c>
      <c r="B676" s="11">
        <v>25026</v>
      </c>
    </row>
    <row r="677" spans="1:2" x14ac:dyDescent="0.25">
      <c r="A677" s="6" t="s">
        <v>5889</v>
      </c>
      <c r="B677" s="11">
        <v>25026</v>
      </c>
    </row>
    <row r="678" spans="1:2" x14ac:dyDescent="0.25">
      <c r="A678" s="6" t="s">
        <v>5826</v>
      </c>
      <c r="B678" s="11">
        <v>25000</v>
      </c>
    </row>
    <row r="679" spans="1:2" x14ac:dyDescent="0.25">
      <c r="A679" s="6" t="s">
        <v>6082</v>
      </c>
      <c r="B679" s="11">
        <v>25000</v>
      </c>
    </row>
    <row r="680" spans="1:2" x14ac:dyDescent="0.25">
      <c r="A680" s="6" t="s">
        <v>6081</v>
      </c>
      <c r="B680" s="11">
        <v>25000</v>
      </c>
    </row>
    <row r="681" spans="1:2" x14ac:dyDescent="0.25">
      <c r="A681" s="6" t="s">
        <v>6018</v>
      </c>
      <c r="B681" s="11">
        <v>24700</v>
      </c>
    </row>
    <row r="682" spans="1:2" x14ac:dyDescent="0.25">
      <c r="A682" s="6" t="s">
        <v>6459</v>
      </c>
      <c r="B682" s="11">
        <v>24578</v>
      </c>
    </row>
    <row r="683" spans="1:2" x14ac:dyDescent="0.25">
      <c r="A683" s="6" t="s">
        <v>5979</v>
      </c>
      <c r="B683" s="11">
        <v>24432</v>
      </c>
    </row>
    <row r="684" spans="1:2" x14ac:dyDescent="0.25">
      <c r="A684" s="6" t="s">
        <v>5869</v>
      </c>
      <c r="B684" s="11">
        <v>24312</v>
      </c>
    </row>
    <row r="685" spans="1:2" x14ac:dyDescent="0.25">
      <c r="A685" s="6" t="s">
        <v>6488</v>
      </c>
      <c r="B685" s="11">
        <v>24000</v>
      </c>
    </row>
    <row r="686" spans="1:2" x14ac:dyDescent="0.25">
      <c r="A686" s="6" t="s">
        <v>5901</v>
      </c>
      <c r="B686" s="11">
        <v>23853</v>
      </c>
    </row>
    <row r="687" spans="1:2" x14ac:dyDescent="0.25">
      <c r="A687" s="6" t="s">
        <v>5900</v>
      </c>
      <c r="B687" s="11">
        <v>23853</v>
      </c>
    </row>
    <row r="688" spans="1:2" x14ac:dyDescent="0.25">
      <c r="A688" s="6" t="s">
        <v>5870</v>
      </c>
      <c r="B688" s="11">
        <v>23628</v>
      </c>
    </row>
    <row r="689" spans="1:2" x14ac:dyDescent="0.25">
      <c r="A689" s="6" t="s">
        <v>5973</v>
      </c>
      <c r="B689" s="11">
        <v>23265</v>
      </c>
    </row>
    <row r="690" spans="1:2" x14ac:dyDescent="0.25">
      <c r="A690" s="6" t="s">
        <v>6274</v>
      </c>
      <c r="B690" s="11">
        <v>22500</v>
      </c>
    </row>
    <row r="691" spans="1:2" x14ac:dyDescent="0.25">
      <c r="A691" s="6" t="s">
        <v>5874</v>
      </c>
      <c r="B691" s="11">
        <v>22253</v>
      </c>
    </row>
    <row r="692" spans="1:2" x14ac:dyDescent="0.25">
      <c r="A692" s="6" t="s">
        <v>6467</v>
      </c>
      <c r="B692" s="11">
        <v>22245</v>
      </c>
    </row>
    <row r="693" spans="1:2" x14ac:dyDescent="0.25">
      <c r="A693" s="6" t="s">
        <v>6250</v>
      </c>
      <c r="B693" s="11">
        <v>21775</v>
      </c>
    </row>
    <row r="694" spans="1:2" x14ac:dyDescent="0.25">
      <c r="A694" s="6" t="s">
        <v>6454</v>
      </c>
      <c r="B694" s="11">
        <v>21600</v>
      </c>
    </row>
    <row r="695" spans="1:2" x14ac:dyDescent="0.25">
      <c r="A695" s="6" t="s">
        <v>6489</v>
      </c>
      <c r="B695" s="11">
        <v>21600</v>
      </c>
    </row>
    <row r="696" spans="1:2" x14ac:dyDescent="0.25">
      <c r="A696" s="6" t="s">
        <v>5872</v>
      </c>
      <c r="B696" s="11">
        <v>21078</v>
      </c>
    </row>
    <row r="697" spans="1:2" x14ac:dyDescent="0.25">
      <c r="A697" s="6" t="s">
        <v>6148</v>
      </c>
      <c r="B697" s="11">
        <v>21000</v>
      </c>
    </row>
    <row r="698" spans="1:2" x14ac:dyDescent="0.25">
      <c r="A698" s="6" t="s">
        <v>6066</v>
      </c>
      <c r="B698" s="11">
        <v>20752</v>
      </c>
    </row>
    <row r="699" spans="1:2" x14ac:dyDescent="0.25">
      <c r="A699" s="6" t="s">
        <v>5817</v>
      </c>
      <c r="B699" s="11">
        <v>20500</v>
      </c>
    </row>
    <row r="700" spans="1:2" x14ac:dyDescent="0.25">
      <c r="A700" s="6" t="s">
        <v>5907</v>
      </c>
      <c r="B700" s="11">
        <v>20476</v>
      </c>
    </row>
    <row r="701" spans="1:2" x14ac:dyDescent="0.25">
      <c r="A701" s="6" t="s">
        <v>5873</v>
      </c>
      <c r="B701" s="11">
        <v>20400</v>
      </c>
    </row>
    <row r="702" spans="1:2" x14ac:dyDescent="0.25">
      <c r="A702" s="6" t="s">
        <v>5875</v>
      </c>
      <c r="B702" s="11">
        <v>20364</v>
      </c>
    </row>
    <row r="703" spans="1:2" x14ac:dyDescent="0.25">
      <c r="A703" s="6" t="s">
        <v>5878</v>
      </c>
      <c r="B703" s="11">
        <v>20136</v>
      </c>
    </row>
    <row r="704" spans="1:2" x14ac:dyDescent="0.25">
      <c r="A704" s="6" t="s">
        <v>5876</v>
      </c>
      <c r="B704" s="11">
        <v>20136</v>
      </c>
    </row>
    <row r="705" spans="1:2" x14ac:dyDescent="0.25">
      <c r="A705" s="6" t="s">
        <v>5877</v>
      </c>
      <c r="B705" s="11">
        <v>20136</v>
      </c>
    </row>
    <row r="706" spans="1:2" x14ac:dyDescent="0.25">
      <c r="A706" s="6" t="s">
        <v>5879</v>
      </c>
      <c r="B706" s="11">
        <v>20136</v>
      </c>
    </row>
    <row r="707" spans="1:2" x14ac:dyDescent="0.25">
      <c r="A707" s="6" t="s">
        <v>5881</v>
      </c>
      <c r="B707" s="11">
        <v>20136</v>
      </c>
    </row>
    <row r="708" spans="1:2" x14ac:dyDescent="0.25">
      <c r="A708" s="6" t="s">
        <v>5880</v>
      </c>
      <c r="B708" s="11">
        <v>20136</v>
      </c>
    </row>
    <row r="709" spans="1:2" x14ac:dyDescent="0.25">
      <c r="A709" s="6" t="s">
        <v>6485</v>
      </c>
      <c r="B709" s="11">
        <v>20000</v>
      </c>
    </row>
    <row r="710" spans="1:2" x14ac:dyDescent="0.25">
      <c r="A710" s="6" t="s">
        <v>6065</v>
      </c>
      <c r="B710" s="11">
        <v>20000</v>
      </c>
    </row>
    <row r="711" spans="1:2" x14ac:dyDescent="0.25">
      <c r="A711" s="6" t="s">
        <v>6292</v>
      </c>
      <c r="B711" s="11">
        <v>20000</v>
      </c>
    </row>
    <row r="712" spans="1:2" x14ac:dyDescent="0.25">
      <c r="A712" s="6" t="s">
        <v>6261</v>
      </c>
      <c r="B712" s="11">
        <v>20000</v>
      </c>
    </row>
    <row r="713" spans="1:2" x14ac:dyDescent="0.25">
      <c r="A713" s="6" t="s">
        <v>5822</v>
      </c>
      <c r="B713" s="11">
        <v>20000</v>
      </c>
    </row>
    <row r="714" spans="1:2" x14ac:dyDescent="0.25">
      <c r="A714" s="6" t="s">
        <v>6294</v>
      </c>
      <c r="B714" s="11">
        <v>20000</v>
      </c>
    </row>
    <row r="715" spans="1:2" x14ac:dyDescent="0.25">
      <c r="A715" s="6" t="s">
        <v>6004</v>
      </c>
      <c r="B715" s="11">
        <v>20000</v>
      </c>
    </row>
    <row r="716" spans="1:2" x14ac:dyDescent="0.25">
      <c r="A716" s="6" t="s">
        <v>5911</v>
      </c>
      <c r="B716" s="11">
        <v>19878</v>
      </c>
    </row>
    <row r="717" spans="1:2" x14ac:dyDescent="0.25">
      <c r="A717" s="6" t="s">
        <v>5915</v>
      </c>
      <c r="B717" s="11">
        <v>19878</v>
      </c>
    </row>
    <row r="718" spans="1:2" x14ac:dyDescent="0.25">
      <c r="A718" s="6" t="s">
        <v>5912</v>
      </c>
      <c r="B718" s="11">
        <v>19878</v>
      </c>
    </row>
    <row r="719" spans="1:2" x14ac:dyDescent="0.25">
      <c r="A719" s="6" t="s">
        <v>5913</v>
      </c>
      <c r="B719" s="11">
        <v>19878</v>
      </c>
    </row>
    <row r="720" spans="1:2" x14ac:dyDescent="0.25">
      <c r="A720" s="6" t="s">
        <v>5914</v>
      </c>
      <c r="B720" s="11">
        <v>19878</v>
      </c>
    </row>
    <row r="721" spans="1:2" x14ac:dyDescent="0.25">
      <c r="A721" s="6" t="s">
        <v>6484</v>
      </c>
      <c r="B721" s="11">
        <v>19830</v>
      </c>
    </row>
    <row r="722" spans="1:2" x14ac:dyDescent="0.25">
      <c r="A722" s="6" t="s">
        <v>5882</v>
      </c>
      <c r="B722" s="11">
        <v>19800</v>
      </c>
    </row>
    <row r="723" spans="1:2" x14ac:dyDescent="0.25">
      <c r="A723" s="6" t="s">
        <v>5908</v>
      </c>
      <c r="B723" s="11">
        <v>19721</v>
      </c>
    </row>
    <row r="724" spans="1:2" x14ac:dyDescent="0.25">
      <c r="A724" s="6" t="s">
        <v>5886</v>
      </c>
      <c r="B724" s="11">
        <v>19512</v>
      </c>
    </row>
    <row r="725" spans="1:2" x14ac:dyDescent="0.25">
      <c r="A725" s="6" t="s">
        <v>5885</v>
      </c>
      <c r="B725" s="11">
        <v>19512</v>
      </c>
    </row>
    <row r="726" spans="1:2" x14ac:dyDescent="0.25">
      <c r="A726" s="6" t="s">
        <v>5888</v>
      </c>
      <c r="B726" s="11">
        <v>19512</v>
      </c>
    </row>
    <row r="727" spans="1:2" x14ac:dyDescent="0.25">
      <c r="A727" s="6" t="s">
        <v>5887</v>
      </c>
      <c r="B727" s="11">
        <v>19512</v>
      </c>
    </row>
    <row r="728" spans="1:2" x14ac:dyDescent="0.25">
      <c r="A728" s="6" t="s">
        <v>5884</v>
      </c>
      <c r="B728" s="11">
        <v>19512</v>
      </c>
    </row>
    <row r="729" spans="1:2" x14ac:dyDescent="0.25">
      <c r="A729" s="6" t="s">
        <v>6463</v>
      </c>
      <c r="B729" s="11">
        <v>19379</v>
      </c>
    </row>
    <row r="730" spans="1:2" x14ac:dyDescent="0.25">
      <c r="A730" s="6" t="s">
        <v>6455</v>
      </c>
      <c r="B730" s="11">
        <v>19250</v>
      </c>
    </row>
    <row r="731" spans="1:2" x14ac:dyDescent="0.25">
      <c r="A731" s="6" t="s">
        <v>5923</v>
      </c>
      <c r="B731" s="11">
        <v>19093</v>
      </c>
    </row>
    <row r="732" spans="1:2" x14ac:dyDescent="0.25">
      <c r="A732" s="6" t="s">
        <v>5896</v>
      </c>
      <c r="B732" s="11">
        <v>19088</v>
      </c>
    </row>
    <row r="733" spans="1:2" x14ac:dyDescent="0.25">
      <c r="A733" s="6" t="s">
        <v>5897</v>
      </c>
      <c r="B733" s="11">
        <v>19020</v>
      </c>
    </row>
    <row r="734" spans="1:2" x14ac:dyDescent="0.25">
      <c r="A734" s="6" t="s">
        <v>5898</v>
      </c>
      <c r="B734" s="11">
        <v>19020</v>
      </c>
    </row>
    <row r="735" spans="1:2" x14ac:dyDescent="0.25">
      <c r="A735" s="6" t="s">
        <v>5910</v>
      </c>
      <c r="B735" s="11">
        <v>18816</v>
      </c>
    </row>
    <row r="736" spans="1:2" x14ac:dyDescent="0.25">
      <c r="A736" s="6" t="s">
        <v>6465</v>
      </c>
      <c r="B736" s="11">
        <v>18762</v>
      </c>
    </row>
    <row r="737" spans="1:2" x14ac:dyDescent="0.25">
      <c r="A737" s="6" t="s">
        <v>5909</v>
      </c>
      <c r="B737" s="11">
        <v>18704</v>
      </c>
    </row>
    <row r="738" spans="1:2" x14ac:dyDescent="0.25">
      <c r="A738" s="6" t="s">
        <v>5916</v>
      </c>
      <c r="B738" s="11">
        <v>18688</v>
      </c>
    </row>
    <row r="739" spans="1:2" x14ac:dyDescent="0.25">
      <c r="A739" s="6" t="s">
        <v>5734</v>
      </c>
      <c r="B739" s="11">
        <v>18621</v>
      </c>
    </row>
    <row r="740" spans="1:2" x14ac:dyDescent="0.25">
      <c r="A740" s="6" t="s">
        <v>5904</v>
      </c>
      <c r="B740" s="11">
        <v>18340</v>
      </c>
    </row>
    <row r="741" spans="1:2" x14ac:dyDescent="0.25">
      <c r="A741" s="6" t="s">
        <v>5922</v>
      </c>
      <c r="B741" s="11">
        <v>18288</v>
      </c>
    </row>
    <row r="742" spans="1:2" x14ac:dyDescent="0.25">
      <c r="A742" s="6" t="s">
        <v>5921</v>
      </c>
      <c r="B742" s="11">
        <v>18288</v>
      </c>
    </row>
    <row r="743" spans="1:2" x14ac:dyDescent="0.25">
      <c r="A743" s="6" t="s">
        <v>5925</v>
      </c>
      <c r="B743" s="11">
        <v>18170</v>
      </c>
    </row>
    <row r="744" spans="1:2" x14ac:dyDescent="0.25">
      <c r="A744" s="6" t="s">
        <v>5926</v>
      </c>
      <c r="B744" s="11">
        <v>18152</v>
      </c>
    </row>
    <row r="745" spans="1:2" x14ac:dyDescent="0.25">
      <c r="A745" s="6" t="s">
        <v>5927</v>
      </c>
      <c r="B745" s="11">
        <v>18143</v>
      </c>
    </row>
    <row r="746" spans="1:2" x14ac:dyDescent="0.25">
      <c r="A746" s="6" t="s">
        <v>5928</v>
      </c>
      <c r="B746" s="11">
        <v>18138</v>
      </c>
    </row>
    <row r="747" spans="1:2" x14ac:dyDescent="0.25">
      <c r="A747" s="6" t="s">
        <v>5929</v>
      </c>
      <c r="B747" s="11">
        <v>18138</v>
      </c>
    </row>
    <row r="748" spans="1:2" x14ac:dyDescent="0.25">
      <c r="A748" s="6" t="s">
        <v>6129</v>
      </c>
      <c r="B748" s="11">
        <v>18000</v>
      </c>
    </row>
    <row r="749" spans="1:2" x14ac:dyDescent="0.25">
      <c r="A749" s="6" t="s">
        <v>6298</v>
      </c>
      <c r="B749" s="11">
        <v>18000</v>
      </c>
    </row>
    <row r="750" spans="1:2" x14ac:dyDescent="0.25">
      <c r="A750" s="6" t="s">
        <v>5932</v>
      </c>
      <c r="B750" s="11">
        <v>17619</v>
      </c>
    </row>
    <row r="751" spans="1:2" x14ac:dyDescent="0.25">
      <c r="A751" s="6" t="s">
        <v>6092</v>
      </c>
      <c r="B751" s="11">
        <v>17613</v>
      </c>
    </row>
    <row r="752" spans="1:2" x14ac:dyDescent="0.25">
      <c r="A752" s="6" t="s">
        <v>5902</v>
      </c>
      <c r="B752" s="11">
        <v>17376</v>
      </c>
    </row>
    <row r="753" spans="1:2" x14ac:dyDescent="0.25">
      <c r="A753" s="6" t="s">
        <v>5903</v>
      </c>
      <c r="B753" s="11">
        <v>17220</v>
      </c>
    </row>
    <row r="754" spans="1:2" x14ac:dyDescent="0.25">
      <c r="A754" s="6" t="s">
        <v>6535</v>
      </c>
      <c r="B754" s="11">
        <v>17096</v>
      </c>
    </row>
    <row r="755" spans="1:2" x14ac:dyDescent="0.25">
      <c r="A755" s="6" t="s">
        <v>6144</v>
      </c>
      <c r="B755" s="11">
        <v>17000</v>
      </c>
    </row>
    <row r="756" spans="1:2" x14ac:dyDescent="0.25">
      <c r="A756" s="6" t="s">
        <v>5905</v>
      </c>
      <c r="B756" s="11">
        <v>16932</v>
      </c>
    </row>
    <row r="757" spans="1:2" x14ac:dyDescent="0.25">
      <c r="A757" s="6" t="s">
        <v>6069</v>
      </c>
      <c r="B757" s="11">
        <v>16272</v>
      </c>
    </row>
    <row r="758" spans="1:2" x14ac:dyDescent="0.25">
      <c r="A758" s="6" t="s">
        <v>5906</v>
      </c>
      <c r="B758" s="11">
        <v>16236</v>
      </c>
    </row>
    <row r="759" spans="1:2" x14ac:dyDescent="0.25">
      <c r="A759" s="6" t="s">
        <v>5930</v>
      </c>
      <c r="B759" s="11">
        <v>15101</v>
      </c>
    </row>
    <row r="760" spans="1:2" x14ac:dyDescent="0.25">
      <c r="A760" s="6" t="s">
        <v>5931</v>
      </c>
      <c r="B760" s="11">
        <v>15101</v>
      </c>
    </row>
    <row r="761" spans="1:2" x14ac:dyDescent="0.25">
      <c r="A761" s="6" t="s">
        <v>6067</v>
      </c>
      <c r="B761" s="11">
        <v>15000</v>
      </c>
    </row>
    <row r="762" spans="1:2" x14ac:dyDescent="0.25">
      <c r="A762" s="6" t="s">
        <v>6458</v>
      </c>
      <c r="B762" s="11">
        <v>14914</v>
      </c>
    </row>
    <row r="763" spans="1:2" x14ac:dyDescent="0.25">
      <c r="A763" s="6" t="s">
        <v>6181</v>
      </c>
      <c r="B763" s="11">
        <v>14909</v>
      </c>
    </row>
    <row r="764" spans="1:2" x14ac:dyDescent="0.25">
      <c r="A764" s="6" t="s">
        <v>5924</v>
      </c>
      <c r="B764" s="11">
        <v>14649</v>
      </c>
    </row>
    <row r="765" spans="1:2" x14ac:dyDescent="0.25">
      <c r="A765" s="6" t="s">
        <v>5759</v>
      </c>
      <c r="B765" s="11">
        <v>14400</v>
      </c>
    </row>
    <row r="766" spans="1:2" x14ac:dyDescent="0.25">
      <c r="A766" s="6" t="s">
        <v>6153</v>
      </c>
      <c r="B766" s="11">
        <v>14343</v>
      </c>
    </row>
    <row r="767" spans="1:2" x14ac:dyDescent="0.25">
      <c r="A767" s="6" t="s">
        <v>6083</v>
      </c>
      <c r="B767" s="11">
        <v>14220</v>
      </c>
    </row>
    <row r="768" spans="1:2" x14ac:dyDescent="0.25">
      <c r="A768" s="6" t="s">
        <v>5934</v>
      </c>
      <c r="B768" s="11">
        <v>14035</v>
      </c>
    </row>
    <row r="769" spans="1:2" x14ac:dyDescent="0.25">
      <c r="A769" s="6" t="s">
        <v>6299</v>
      </c>
      <c r="B769" s="11">
        <v>13980</v>
      </c>
    </row>
    <row r="770" spans="1:2" x14ac:dyDescent="0.25">
      <c r="A770" s="6" t="s">
        <v>5935</v>
      </c>
      <c r="B770" s="11">
        <v>13793</v>
      </c>
    </row>
    <row r="771" spans="1:2" x14ac:dyDescent="0.25">
      <c r="A771" s="6" t="s">
        <v>6297</v>
      </c>
      <c r="B771" s="11">
        <v>13758</v>
      </c>
    </row>
    <row r="772" spans="1:2" x14ac:dyDescent="0.25">
      <c r="A772" s="6" t="s">
        <v>6536</v>
      </c>
      <c r="B772" s="11">
        <v>13707</v>
      </c>
    </row>
    <row r="773" spans="1:2" x14ac:dyDescent="0.25">
      <c r="A773" s="6" t="s">
        <v>6068</v>
      </c>
      <c r="B773" s="11">
        <v>13560</v>
      </c>
    </row>
    <row r="774" spans="1:2" x14ac:dyDescent="0.25">
      <c r="A774" s="6" t="s">
        <v>6070</v>
      </c>
      <c r="B774" s="11">
        <v>13348</v>
      </c>
    </row>
    <row r="775" spans="1:2" x14ac:dyDescent="0.25">
      <c r="A775" s="6" t="s">
        <v>6281</v>
      </c>
      <c r="B775" s="11">
        <v>13006</v>
      </c>
    </row>
    <row r="776" spans="1:2" x14ac:dyDescent="0.25">
      <c r="A776" s="6" t="s">
        <v>6460</v>
      </c>
      <c r="B776" s="11">
        <v>12935</v>
      </c>
    </row>
    <row r="777" spans="1:2" x14ac:dyDescent="0.25">
      <c r="A777" s="6" t="s">
        <v>6074</v>
      </c>
      <c r="B777" s="11">
        <v>12640</v>
      </c>
    </row>
    <row r="778" spans="1:2" x14ac:dyDescent="0.25">
      <c r="A778" s="6" t="s">
        <v>5755</v>
      </c>
      <c r="B778" s="11">
        <v>12522</v>
      </c>
    </row>
    <row r="779" spans="1:2" x14ac:dyDescent="0.25">
      <c r="A779" s="6" t="s">
        <v>5818</v>
      </c>
      <c r="B779" s="11">
        <v>12500</v>
      </c>
    </row>
    <row r="780" spans="1:2" x14ac:dyDescent="0.25">
      <c r="A780" s="6" t="s">
        <v>5760</v>
      </c>
      <c r="B780" s="11">
        <v>12203</v>
      </c>
    </row>
    <row r="781" spans="1:2" x14ac:dyDescent="0.25">
      <c r="A781" s="6" t="s">
        <v>6565</v>
      </c>
      <c r="B781" s="11">
        <v>12000</v>
      </c>
    </row>
    <row r="782" spans="1:2" x14ac:dyDescent="0.25">
      <c r="A782" s="6" t="s">
        <v>6111</v>
      </c>
      <c r="B782" s="11">
        <v>12000</v>
      </c>
    </row>
    <row r="783" spans="1:2" x14ac:dyDescent="0.25">
      <c r="A783" s="6" t="s">
        <v>6462</v>
      </c>
      <c r="B783" s="11">
        <v>11688</v>
      </c>
    </row>
    <row r="784" spans="1:2" x14ac:dyDescent="0.25">
      <c r="A784" s="6" t="s">
        <v>6314</v>
      </c>
      <c r="B784" s="11">
        <v>11620</v>
      </c>
    </row>
    <row r="785" spans="1:2" x14ac:dyDescent="0.25">
      <c r="A785" s="6" t="s">
        <v>5917</v>
      </c>
      <c r="B785" s="11">
        <v>11472</v>
      </c>
    </row>
    <row r="786" spans="1:2" x14ac:dyDescent="0.25">
      <c r="A786" s="6" t="s">
        <v>5918</v>
      </c>
      <c r="B786" s="11">
        <v>11268</v>
      </c>
    </row>
    <row r="787" spans="1:2" x14ac:dyDescent="0.25">
      <c r="A787" s="6" t="s">
        <v>5729</v>
      </c>
      <c r="B787" s="11">
        <v>11263</v>
      </c>
    </row>
    <row r="788" spans="1:2" x14ac:dyDescent="0.25">
      <c r="A788" s="6" t="s">
        <v>5920</v>
      </c>
      <c r="B788" s="11">
        <v>11196</v>
      </c>
    </row>
    <row r="789" spans="1:2" x14ac:dyDescent="0.25">
      <c r="A789" s="6" t="s">
        <v>5919</v>
      </c>
      <c r="B789" s="11">
        <v>11196</v>
      </c>
    </row>
    <row r="790" spans="1:2" x14ac:dyDescent="0.25">
      <c r="A790" s="6" t="s">
        <v>6182</v>
      </c>
      <c r="B790" s="11">
        <v>11000</v>
      </c>
    </row>
    <row r="791" spans="1:2" x14ac:dyDescent="0.25">
      <c r="A791" s="6" t="s">
        <v>6215</v>
      </c>
      <c r="B791" s="11">
        <v>11000</v>
      </c>
    </row>
    <row r="792" spans="1:2" x14ac:dyDescent="0.25">
      <c r="A792" s="6" t="s">
        <v>5958</v>
      </c>
      <c r="B792" s="11">
        <v>10000</v>
      </c>
    </row>
    <row r="793" spans="1:2" x14ac:dyDescent="0.25">
      <c r="A793" s="6" t="s">
        <v>6027</v>
      </c>
      <c r="B793" s="11">
        <v>10000</v>
      </c>
    </row>
    <row r="794" spans="1:2" x14ac:dyDescent="0.25">
      <c r="A794" s="6" t="s">
        <v>5952</v>
      </c>
      <c r="B794" s="11">
        <v>10000</v>
      </c>
    </row>
    <row r="795" spans="1:2" x14ac:dyDescent="0.25">
      <c r="A795" s="6" t="s">
        <v>6464</v>
      </c>
      <c r="B795" s="11">
        <v>9937</v>
      </c>
    </row>
    <row r="796" spans="1:2" x14ac:dyDescent="0.25">
      <c r="A796" s="6" t="s">
        <v>6133</v>
      </c>
      <c r="B796" s="11">
        <v>9600</v>
      </c>
    </row>
    <row r="797" spans="1:2" x14ac:dyDescent="0.25">
      <c r="A797" s="6" t="s">
        <v>6279</v>
      </c>
      <c r="B797" s="11">
        <v>9000</v>
      </c>
    </row>
    <row r="798" spans="1:2" x14ac:dyDescent="0.25">
      <c r="A798" s="6" t="s">
        <v>6317</v>
      </c>
      <c r="B798" s="11">
        <v>9000</v>
      </c>
    </row>
    <row r="799" spans="1:2" x14ac:dyDescent="0.25">
      <c r="A799" s="6" t="s">
        <v>6136</v>
      </c>
      <c r="B799" s="11">
        <v>9000</v>
      </c>
    </row>
    <row r="800" spans="1:2" x14ac:dyDescent="0.25">
      <c r="A800" s="6" t="s">
        <v>5933</v>
      </c>
      <c r="B800" s="11">
        <v>8952</v>
      </c>
    </row>
    <row r="801" spans="1:2" x14ac:dyDescent="0.25">
      <c r="A801" s="6" t="s">
        <v>6101</v>
      </c>
      <c r="B801" s="11">
        <v>8910</v>
      </c>
    </row>
    <row r="802" spans="1:2" x14ac:dyDescent="0.25">
      <c r="A802" s="6" t="s">
        <v>5971</v>
      </c>
      <c r="B802" s="11">
        <v>8600</v>
      </c>
    </row>
    <row r="803" spans="1:2" x14ac:dyDescent="0.25">
      <c r="A803" s="6" t="s">
        <v>6490</v>
      </c>
      <c r="B803" s="11">
        <v>8000</v>
      </c>
    </row>
    <row r="804" spans="1:2" x14ac:dyDescent="0.25">
      <c r="A804" s="6" t="s">
        <v>5726</v>
      </c>
      <c r="B804" s="11">
        <v>7628</v>
      </c>
    </row>
    <row r="805" spans="1:2" x14ac:dyDescent="0.25">
      <c r="A805" s="6" t="s">
        <v>6491</v>
      </c>
      <c r="B805" s="11">
        <v>7500</v>
      </c>
    </row>
    <row r="806" spans="1:2" x14ac:dyDescent="0.25">
      <c r="A806" s="6" t="s">
        <v>6537</v>
      </c>
      <c r="B806" s="11">
        <v>7220</v>
      </c>
    </row>
    <row r="807" spans="1:2" x14ac:dyDescent="0.25">
      <c r="A807" s="6" t="s">
        <v>6023</v>
      </c>
      <c r="B807" s="11">
        <v>7200</v>
      </c>
    </row>
    <row r="808" spans="1:2" x14ac:dyDescent="0.25">
      <c r="A808" s="6" t="s">
        <v>6278</v>
      </c>
      <c r="B808" s="11">
        <v>7000</v>
      </c>
    </row>
    <row r="809" spans="1:2" x14ac:dyDescent="0.25">
      <c r="A809" s="6" t="s">
        <v>6277</v>
      </c>
      <c r="B809" s="11">
        <v>6840</v>
      </c>
    </row>
    <row r="810" spans="1:2" x14ac:dyDescent="0.25">
      <c r="A810" s="6" t="s">
        <v>5946</v>
      </c>
      <c r="B810" s="11">
        <v>6350</v>
      </c>
    </row>
    <row r="811" spans="1:2" x14ac:dyDescent="0.25">
      <c r="A811" s="6" t="s">
        <v>6469</v>
      </c>
      <c r="B811" s="11">
        <v>6111</v>
      </c>
    </row>
    <row r="812" spans="1:2" x14ac:dyDescent="0.25">
      <c r="A812" s="6" t="s">
        <v>6071</v>
      </c>
      <c r="B812" s="11">
        <v>6108</v>
      </c>
    </row>
    <row r="813" spans="1:2" x14ac:dyDescent="0.25">
      <c r="A813" s="6" t="s">
        <v>6313</v>
      </c>
      <c r="B813" s="11">
        <v>5991</v>
      </c>
    </row>
    <row r="814" spans="1:2" x14ac:dyDescent="0.25">
      <c r="A814" s="6" t="s">
        <v>6183</v>
      </c>
      <c r="B814" s="11">
        <v>5970</v>
      </c>
    </row>
    <row r="815" spans="1:2" x14ac:dyDescent="0.25">
      <c r="A815" s="6" t="s">
        <v>5727</v>
      </c>
      <c r="B815" s="11">
        <v>5835</v>
      </c>
    </row>
    <row r="816" spans="1:2" x14ac:dyDescent="0.25">
      <c r="A816" s="6" t="s">
        <v>5943</v>
      </c>
      <c r="B816" s="11">
        <v>5475</v>
      </c>
    </row>
    <row r="817" spans="1:2" x14ac:dyDescent="0.25">
      <c r="A817" s="6" t="s">
        <v>5945</v>
      </c>
      <c r="B817" s="11">
        <v>5475</v>
      </c>
    </row>
    <row r="818" spans="1:2" x14ac:dyDescent="0.25">
      <c r="A818" s="6" t="s">
        <v>5944</v>
      </c>
      <c r="B818" s="11">
        <v>5475</v>
      </c>
    </row>
    <row r="819" spans="1:2" x14ac:dyDescent="0.25">
      <c r="A819" s="6" t="s">
        <v>5936</v>
      </c>
      <c r="B819" s="11">
        <v>5412</v>
      </c>
    </row>
    <row r="820" spans="1:2" x14ac:dyDescent="0.25">
      <c r="A820" s="6" t="s">
        <v>5939</v>
      </c>
      <c r="B820" s="11">
        <v>5040</v>
      </c>
    </row>
    <row r="821" spans="1:2" x14ac:dyDescent="0.25">
      <c r="A821" s="6" t="s">
        <v>5942</v>
      </c>
      <c r="B821" s="11">
        <v>5040</v>
      </c>
    </row>
    <row r="822" spans="1:2" x14ac:dyDescent="0.25">
      <c r="A822" s="6" t="s">
        <v>5940</v>
      </c>
      <c r="B822" s="11">
        <v>5040</v>
      </c>
    </row>
    <row r="823" spans="1:2" x14ac:dyDescent="0.25">
      <c r="A823" s="6" t="s">
        <v>5941</v>
      </c>
      <c r="B823" s="11">
        <v>5040</v>
      </c>
    </row>
    <row r="824" spans="1:2" x14ac:dyDescent="0.25">
      <c r="A824" s="6" t="s">
        <v>5938</v>
      </c>
      <c r="B824" s="11">
        <v>5040</v>
      </c>
    </row>
    <row r="825" spans="1:2" x14ac:dyDescent="0.25">
      <c r="A825" s="6" t="s">
        <v>5937</v>
      </c>
      <c r="B825" s="11">
        <v>5040</v>
      </c>
    </row>
    <row r="826" spans="1:2" x14ac:dyDescent="0.25">
      <c r="A826" s="6" t="s">
        <v>6072</v>
      </c>
      <c r="B826" s="11">
        <v>5000</v>
      </c>
    </row>
    <row r="827" spans="1:2" x14ac:dyDescent="0.25">
      <c r="A827" s="6" t="s">
        <v>6492</v>
      </c>
      <c r="B827" s="11">
        <v>5000</v>
      </c>
    </row>
    <row r="828" spans="1:2" x14ac:dyDescent="0.25">
      <c r="A828" s="6" t="s">
        <v>6073</v>
      </c>
      <c r="B828" s="11">
        <v>4850</v>
      </c>
    </row>
    <row r="829" spans="1:2" x14ac:dyDescent="0.25">
      <c r="A829" s="6" t="s">
        <v>5948</v>
      </c>
      <c r="B829" s="11">
        <v>4812</v>
      </c>
    </row>
    <row r="830" spans="1:2" x14ac:dyDescent="0.25">
      <c r="A830" s="6" t="s">
        <v>5947</v>
      </c>
      <c r="B830" s="11">
        <v>4812</v>
      </c>
    </row>
    <row r="831" spans="1:2" x14ac:dyDescent="0.25">
      <c r="A831" s="6" t="s">
        <v>5949</v>
      </c>
      <c r="B831" s="11">
        <v>4812</v>
      </c>
    </row>
    <row r="832" spans="1:2" x14ac:dyDescent="0.25">
      <c r="A832" s="6" t="s">
        <v>6086</v>
      </c>
      <c r="B832" s="11">
        <v>4800</v>
      </c>
    </row>
    <row r="833" spans="1:2" x14ac:dyDescent="0.25">
      <c r="A833" s="6" t="s">
        <v>6108</v>
      </c>
      <c r="B833" s="11">
        <v>4800</v>
      </c>
    </row>
    <row r="834" spans="1:2" x14ac:dyDescent="0.25">
      <c r="A834" s="6" t="s">
        <v>6264</v>
      </c>
      <c r="B834" s="11">
        <v>4754</v>
      </c>
    </row>
    <row r="835" spans="1:2" x14ac:dyDescent="0.25">
      <c r="A835" s="6" t="s">
        <v>6005</v>
      </c>
      <c r="B835" s="11">
        <v>4620</v>
      </c>
    </row>
    <row r="836" spans="1:2" x14ac:dyDescent="0.25">
      <c r="A836" s="6" t="s">
        <v>6470</v>
      </c>
      <c r="B836" s="11">
        <v>4238</v>
      </c>
    </row>
    <row r="837" spans="1:2" x14ac:dyDescent="0.25">
      <c r="A837" s="6" t="s">
        <v>5975</v>
      </c>
      <c r="B837" s="11">
        <v>4039</v>
      </c>
    </row>
    <row r="838" spans="1:2" x14ac:dyDescent="0.25">
      <c r="A838" s="6" t="s">
        <v>6006</v>
      </c>
      <c r="B838" s="11">
        <v>3926</v>
      </c>
    </row>
    <row r="839" spans="1:2" x14ac:dyDescent="0.25">
      <c r="A839" s="6" t="s">
        <v>6273</v>
      </c>
      <c r="B839" s="11">
        <v>3781</v>
      </c>
    </row>
    <row r="840" spans="1:2" x14ac:dyDescent="0.25">
      <c r="A840" s="6" t="s">
        <v>6143</v>
      </c>
      <c r="B840" s="11">
        <v>3500</v>
      </c>
    </row>
    <row r="841" spans="1:2" x14ac:dyDescent="0.25">
      <c r="A841" s="6" t="s">
        <v>6474</v>
      </c>
      <c r="B841" s="11">
        <v>3488</v>
      </c>
    </row>
    <row r="842" spans="1:2" x14ac:dyDescent="0.25">
      <c r="A842" s="6" t="s">
        <v>6084</v>
      </c>
      <c r="B842" s="11">
        <v>3240</v>
      </c>
    </row>
    <row r="843" spans="1:2" x14ac:dyDescent="0.25">
      <c r="A843" s="6" t="s">
        <v>5747</v>
      </c>
      <c r="B843" s="11">
        <v>3000</v>
      </c>
    </row>
    <row r="844" spans="1:2" x14ac:dyDescent="0.25">
      <c r="A844" s="6" t="s">
        <v>6472</v>
      </c>
      <c r="B844" s="11">
        <v>3000</v>
      </c>
    </row>
    <row r="845" spans="1:2" x14ac:dyDescent="0.25">
      <c r="A845" s="6" t="s">
        <v>5980</v>
      </c>
      <c r="B845" s="11">
        <v>3000</v>
      </c>
    </row>
    <row r="846" spans="1:2" x14ac:dyDescent="0.25">
      <c r="A846" s="6" t="s">
        <v>5819</v>
      </c>
      <c r="B846" s="11">
        <v>2285</v>
      </c>
    </row>
    <row r="847" spans="1:2" x14ac:dyDescent="0.25">
      <c r="A847" s="6" t="s">
        <v>6538</v>
      </c>
      <c r="B847" s="11">
        <v>1590</v>
      </c>
    </row>
    <row r="848" spans="1:2" x14ac:dyDescent="0.25">
      <c r="A848" s="6" t="s">
        <v>6151</v>
      </c>
      <c r="B848" s="11">
        <v>1560</v>
      </c>
    </row>
    <row r="849" spans="1:2" x14ac:dyDescent="0.25">
      <c r="A849" s="6" t="s">
        <v>5820</v>
      </c>
      <c r="B849" s="11">
        <v>1222</v>
      </c>
    </row>
    <row r="850" spans="1:2" x14ac:dyDescent="0.25">
      <c r="A850" s="6" t="s">
        <v>6087</v>
      </c>
      <c r="B850" s="11">
        <v>1200</v>
      </c>
    </row>
    <row r="851" spans="1:2" x14ac:dyDescent="0.25">
      <c r="A851" s="6" t="s">
        <v>6268</v>
      </c>
      <c r="B851" s="11">
        <v>1200</v>
      </c>
    </row>
    <row r="852" spans="1:2" x14ac:dyDescent="0.25">
      <c r="A852" s="6" t="s">
        <v>6473</v>
      </c>
      <c r="B852" s="11">
        <v>848</v>
      </c>
    </row>
    <row r="853" spans="1:2" x14ac:dyDescent="0.25">
      <c r="A853" s="6" t="s">
        <v>5750</v>
      </c>
      <c r="B853" s="11">
        <v>727</v>
      </c>
    </row>
    <row r="854" spans="1:2" x14ac:dyDescent="0.25">
      <c r="A854" s="6" t="s">
        <v>2902</v>
      </c>
      <c r="B854" s="11">
        <v>600</v>
      </c>
    </row>
    <row r="855" spans="1:2" x14ac:dyDescent="0.25">
      <c r="A855" s="6" t="s">
        <v>6276</v>
      </c>
      <c r="B855" s="11">
        <v>600</v>
      </c>
    </row>
    <row r="856" spans="1:2" x14ac:dyDescent="0.25">
      <c r="A856" s="6" t="s">
        <v>5766</v>
      </c>
      <c r="B856" s="11">
        <v>306</v>
      </c>
    </row>
    <row r="857" spans="1:2" x14ac:dyDescent="0.25">
      <c r="A857" s="6" t="s">
        <v>6007</v>
      </c>
      <c r="B857" s="11">
        <v>0</v>
      </c>
    </row>
    <row r="858" spans="1:2" x14ac:dyDescent="0.25">
      <c r="A858" s="6" t="s">
        <v>6544</v>
      </c>
      <c r="B858" s="11">
        <v>0</v>
      </c>
    </row>
    <row r="859" spans="1:2" x14ac:dyDescent="0.25">
      <c r="A859" s="6" t="s">
        <v>6542</v>
      </c>
      <c r="B859" s="11">
        <v>0</v>
      </c>
    </row>
    <row r="860" spans="1:2" x14ac:dyDescent="0.25">
      <c r="A860" s="6" t="s">
        <v>6545</v>
      </c>
      <c r="B860" s="11">
        <v>0</v>
      </c>
    </row>
    <row r="861" spans="1:2" x14ac:dyDescent="0.25">
      <c r="A861" s="6" t="s">
        <v>6550</v>
      </c>
      <c r="B861" s="11">
        <v>0</v>
      </c>
    </row>
    <row r="862" spans="1:2" x14ac:dyDescent="0.25">
      <c r="A862" s="6" t="s">
        <v>6546</v>
      </c>
      <c r="B862" s="11">
        <v>0</v>
      </c>
    </row>
    <row r="863" spans="1:2" x14ac:dyDescent="0.25">
      <c r="A863" s="6" t="s">
        <v>6539</v>
      </c>
      <c r="B863" s="11">
        <v>0</v>
      </c>
    </row>
    <row r="864" spans="1:2" x14ac:dyDescent="0.25">
      <c r="A864" s="6" t="s">
        <v>6547</v>
      </c>
      <c r="B864" s="11">
        <v>0</v>
      </c>
    </row>
    <row r="865" spans="1:2" x14ac:dyDescent="0.25">
      <c r="A865" s="6" t="s">
        <v>6543</v>
      </c>
      <c r="B865" s="11">
        <v>0</v>
      </c>
    </row>
    <row r="866" spans="1:2" x14ac:dyDescent="0.25">
      <c r="A866" s="6" t="s">
        <v>6548</v>
      </c>
      <c r="B866" s="11">
        <v>0</v>
      </c>
    </row>
    <row r="867" spans="1:2" x14ac:dyDescent="0.25">
      <c r="A867" s="6" t="s">
        <v>6549</v>
      </c>
      <c r="B867" s="11">
        <v>0</v>
      </c>
    </row>
    <row r="868" spans="1:2" x14ac:dyDescent="0.25">
      <c r="A868" s="6" t="s">
        <v>6540</v>
      </c>
      <c r="B868" s="11">
        <v>0</v>
      </c>
    </row>
    <row r="869" spans="1:2" x14ac:dyDescent="0.25">
      <c r="A869" s="6" t="s">
        <v>6541</v>
      </c>
      <c r="B869" s="11">
        <v>0</v>
      </c>
    </row>
    <row r="870" spans="1:2" x14ac:dyDescent="0.25">
      <c r="A870" s="6" t="s">
        <v>5660</v>
      </c>
      <c r="B870" s="11">
        <v>2763050414.7238331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7030A0"/>
  </sheetPr>
  <dimension ref="B1:F871"/>
  <sheetViews>
    <sheetView showGridLines="0" topLeftCell="B1" workbookViewId="0">
      <selection activeCell="H9" sqref="H9"/>
    </sheetView>
  </sheetViews>
  <sheetFormatPr baseColWidth="10" defaultColWidth="11.5703125" defaultRowHeight="15" x14ac:dyDescent="0.25"/>
  <cols>
    <col min="2" max="2" width="255.7109375" customWidth="1"/>
    <col min="3" max="6" width="21.85546875" customWidth="1"/>
  </cols>
  <sheetData>
    <row r="1" spans="2:6" x14ac:dyDescent="0.25">
      <c r="B1" s="13"/>
      <c r="C1" s="15" t="s">
        <v>533</v>
      </c>
      <c r="D1" s="15" t="s">
        <v>532</v>
      </c>
      <c r="E1" s="15" t="s">
        <v>531</v>
      </c>
      <c r="F1" s="15" t="s">
        <v>530</v>
      </c>
    </row>
    <row r="2" spans="2:6" x14ac:dyDescent="0.25">
      <c r="B2" s="12" t="s">
        <v>5666</v>
      </c>
      <c r="C2" s="14">
        <f>+GETPIVOTDATA("Suma de Monto Anual1",$B$4)</f>
        <v>1973230649.3366663</v>
      </c>
      <c r="D2" s="14">
        <f>+GETPIVOTDATA("Suma de Monto Anual2",$B$4)</f>
        <v>359967966.95916671</v>
      </c>
      <c r="E2" s="14">
        <f>+GETPIVOTDATA("Suma de Monto Anual3",$B$4)</f>
        <v>266296975.27000001</v>
      </c>
      <c r="F2" s="14">
        <f>+GETPIVOTDATA("Suma de Monto Anual4",$B$4)</f>
        <v>163554823.15799999</v>
      </c>
    </row>
    <row r="4" spans="2:6" x14ac:dyDescent="0.25">
      <c r="B4" s="7" t="s">
        <v>5659</v>
      </c>
      <c r="C4" t="s">
        <v>5651</v>
      </c>
      <c r="D4" t="s">
        <v>5652</v>
      </c>
      <c r="E4" t="s">
        <v>5653</v>
      </c>
      <c r="F4" t="s">
        <v>5654</v>
      </c>
    </row>
    <row r="5" spans="2:6" x14ac:dyDescent="0.25">
      <c r="B5" s="6" t="s">
        <v>5695</v>
      </c>
      <c r="C5">
        <v>2341396</v>
      </c>
      <c r="D5">
        <v>0</v>
      </c>
      <c r="E5">
        <v>0</v>
      </c>
      <c r="F5">
        <v>0</v>
      </c>
    </row>
    <row r="6" spans="2:6" x14ac:dyDescent="0.25">
      <c r="B6" s="6" t="s">
        <v>5696</v>
      </c>
      <c r="C6">
        <v>1787312</v>
      </c>
      <c r="D6">
        <v>0</v>
      </c>
      <c r="E6">
        <v>0</v>
      </c>
      <c r="F6">
        <v>0</v>
      </c>
    </row>
    <row r="7" spans="2:6" x14ac:dyDescent="0.25">
      <c r="B7" s="6" t="s">
        <v>5697</v>
      </c>
      <c r="C7">
        <v>1606800</v>
      </c>
      <c r="D7">
        <v>0</v>
      </c>
      <c r="E7">
        <v>0</v>
      </c>
      <c r="F7">
        <v>0</v>
      </c>
    </row>
    <row r="8" spans="2:6" x14ac:dyDescent="0.25">
      <c r="B8" s="6" t="s">
        <v>5698</v>
      </c>
      <c r="C8">
        <v>1586760</v>
      </c>
      <c r="D8">
        <v>0</v>
      </c>
      <c r="E8">
        <v>0</v>
      </c>
      <c r="F8">
        <v>0</v>
      </c>
    </row>
    <row r="9" spans="2:6" x14ac:dyDescent="0.25">
      <c r="B9" s="6" t="s">
        <v>5699</v>
      </c>
      <c r="C9">
        <v>1385264</v>
      </c>
      <c r="D9">
        <v>0</v>
      </c>
      <c r="E9">
        <v>0</v>
      </c>
      <c r="F9">
        <v>0</v>
      </c>
    </row>
    <row r="10" spans="2:6" x14ac:dyDescent="0.25">
      <c r="B10" s="6" t="s">
        <v>5700</v>
      </c>
      <c r="C10">
        <v>150000</v>
      </c>
      <c r="D10">
        <v>0</v>
      </c>
      <c r="E10">
        <v>0</v>
      </c>
      <c r="F10">
        <v>0</v>
      </c>
    </row>
    <row r="11" spans="2:6" x14ac:dyDescent="0.25">
      <c r="B11" s="6" t="s">
        <v>5701</v>
      </c>
      <c r="C11">
        <v>1513967</v>
      </c>
      <c r="D11">
        <v>0</v>
      </c>
      <c r="E11">
        <v>0</v>
      </c>
      <c r="F11">
        <v>0</v>
      </c>
    </row>
    <row r="12" spans="2:6" x14ac:dyDescent="0.25">
      <c r="B12" s="6" t="s">
        <v>5702</v>
      </c>
      <c r="C12">
        <v>1662176</v>
      </c>
      <c r="D12">
        <v>0</v>
      </c>
      <c r="E12">
        <v>0</v>
      </c>
      <c r="F12">
        <v>0</v>
      </c>
    </row>
    <row r="13" spans="2:6" x14ac:dyDescent="0.25">
      <c r="B13" s="6" t="s">
        <v>5703</v>
      </c>
      <c r="C13">
        <v>1859056</v>
      </c>
      <c r="D13">
        <v>0</v>
      </c>
      <c r="E13">
        <v>0</v>
      </c>
      <c r="F13">
        <v>0</v>
      </c>
    </row>
    <row r="14" spans="2:6" x14ac:dyDescent="0.25">
      <c r="B14" s="6" t="s">
        <v>5704</v>
      </c>
      <c r="C14">
        <v>716520</v>
      </c>
      <c r="D14">
        <v>0</v>
      </c>
      <c r="E14">
        <v>0</v>
      </c>
      <c r="F14">
        <v>0</v>
      </c>
    </row>
    <row r="15" spans="2:6" x14ac:dyDescent="0.25">
      <c r="B15" s="6" t="s">
        <v>5705</v>
      </c>
      <c r="C15">
        <v>2460184</v>
      </c>
      <c r="D15">
        <v>0</v>
      </c>
      <c r="E15">
        <v>0</v>
      </c>
      <c r="F15">
        <v>0</v>
      </c>
    </row>
    <row r="16" spans="2:6" x14ac:dyDescent="0.25">
      <c r="B16" s="6" t="s">
        <v>5706</v>
      </c>
      <c r="C16">
        <v>2702075</v>
      </c>
      <c r="D16">
        <v>0</v>
      </c>
      <c r="E16">
        <v>0</v>
      </c>
      <c r="F16">
        <v>0</v>
      </c>
    </row>
    <row r="17" spans="2:6" x14ac:dyDescent="0.25">
      <c r="B17" s="6" t="s">
        <v>5707</v>
      </c>
      <c r="C17">
        <v>200000</v>
      </c>
      <c r="D17">
        <v>0</v>
      </c>
      <c r="E17">
        <v>0</v>
      </c>
      <c r="F17">
        <v>0</v>
      </c>
    </row>
    <row r="18" spans="2:6" x14ac:dyDescent="0.25">
      <c r="B18" s="6" t="s">
        <v>5708</v>
      </c>
      <c r="C18">
        <v>215000</v>
      </c>
      <c r="D18">
        <v>0</v>
      </c>
      <c r="E18">
        <v>0</v>
      </c>
      <c r="F18">
        <v>0</v>
      </c>
    </row>
    <row r="19" spans="2:6" x14ac:dyDescent="0.25">
      <c r="B19" s="6" t="s">
        <v>5710</v>
      </c>
      <c r="C19">
        <v>1126881</v>
      </c>
      <c r="D19">
        <v>50880</v>
      </c>
      <c r="E19">
        <v>50880</v>
      </c>
      <c r="F19">
        <v>50880</v>
      </c>
    </row>
    <row r="20" spans="2:6" x14ac:dyDescent="0.25">
      <c r="B20" s="6" t="s">
        <v>5712</v>
      </c>
      <c r="C20">
        <v>12237624</v>
      </c>
      <c r="D20">
        <v>24475260</v>
      </c>
      <c r="E20">
        <v>18356444</v>
      </c>
      <c r="F20">
        <v>0</v>
      </c>
    </row>
    <row r="21" spans="2:6" x14ac:dyDescent="0.25">
      <c r="B21" s="6" t="s">
        <v>5713</v>
      </c>
      <c r="C21">
        <v>6000000</v>
      </c>
      <c r="D21">
        <v>1150000</v>
      </c>
      <c r="E21">
        <v>0</v>
      </c>
      <c r="F21">
        <v>0</v>
      </c>
    </row>
    <row r="22" spans="2:6" x14ac:dyDescent="0.25">
      <c r="B22" s="6" t="s">
        <v>5714</v>
      </c>
      <c r="C22">
        <v>2118644</v>
      </c>
      <c r="D22">
        <v>2542373</v>
      </c>
      <c r="E22">
        <v>2542373</v>
      </c>
      <c r="F22">
        <v>423729</v>
      </c>
    </row>
    <row r="23" spans="2:6" x14ac:dyDescent="0.25">
      <c r="B23" s="6" t="s">
        <v>5715</v>
      </c>
      <c r="C23">
        <v>1883240</v>
      </c>
      <c r="D23">
        <v>2259888</v>
      </c>
      <c r="E23">
        <v>2259888</v>
      </c>
      <c r="F23">
        <v>376645</v>
      </c>
    </row>
    <row r="24" spans="2:6" x14ac:dyDescent="0.25">
      <c r="B24" s="6" t="s">
        <v>5716</v>
      </c>
      <c r="C24">
        <v>1883240</v>
      </c>
      <c r="D24">
        <v>2259888</v>
      </c>
      <c r="E24">
        <v>2259888</v>
      </c>
      <c r="F24">
        <v>376645</v>
      </c>
    </row>
    <row r="25" spans="2:6" x14ac:dyDescent="0.25">
      <c r="B25" s="6" t="s">
        <v>5717</v>
      </c>
      <c r="C25">
        <v>306026</v>
      </c>
      <c r="D25">
        <v>367232</v>
      </c>
      <c r="E25">
        <v>367232</v>
      </c>
      <c r="F25">
        <v>61205</v>
      </c>
    </row>
    <row r="26" spans="2:6" x14ac:dyDescent="0.25">
      <c r="B26" s="6" t="s">
        <v>5718</v>
      </c>
      <c r="C26">
        <v>306026</v>
      </c>
      <c r="D26">
        <v>367232</v>
      </c>
      <c r="E26">
        <v>367232</v>
      </c>
      <c r="F26">
        <v>61205</v>
      </c>
    </row>
    <row r="27" spans="2:6" x14ac:dyDescent="0.25">
      <c r="B27" s="6" t="s">
        <v>5719</v>
      </c>
      <c r="C27">
        <v>293029</v>
      </c>
      <c r="D27">
        <v>48838</v>
      </c>
      <c r="E27">
        <v>0</v>
      </c>
      <c r="F27">
        <v>0</v>
      </c>
    </row>
    <row r="28" spans="2:6" x14ac:dyDescent="0.25">
      <c r="B28" s="6" t="s">
        <v>5720</v>
      </c>
      <c r="C28">
        <v>200000</v>
      </c>
      <c r="D28">
        <v>0</v>
      </c>
      <c r="E28">
        <v>0</v>
      </c>
      <c r="F28">
        <v>0</v>
      </c>
    </row>
    <row r="29" spans="2:6" x14ac:dyDescent="0.25">
      <c r="B29" s="6" t="s">
        <v>5721</v>
      </c>
      <c r="C29">
        <v>124763</v>
      </c>
      <c r="D29">
        <v>0</v>
      </c>
      <c r="E29">
        <v>0</v>
      </c>
      <c r="F29">
        <v>0</v>
      </c>
    </row>
    <row r="30" spans="2:6" x14ac:dyDescent="0.25">
      <c r="B30" s="6" t="s">
        <v>5722</v>
      </c>
      <c r="C30">
        <v>63356</v>
      </c>
      <c r="D30">
        <v>0</v>
      </c>
      <c r="E30">
        <v>0</v>
      </c>
      <c r="F30">
        <v>0</v>
      </c>
    </row>
    <row r="31" spans="2:6" x14ac:dyDescent="0.25">
      <c r="B31" s="6" t="s">
        <v>5723</v>
      </c>
      <c r="C31">
        <v>36000</v>
      </c>
      <c r="D31">
        <v>0</v>
      </c>
      <c r="E31">
        <v>0</v>
      </c>
      <c r="F31">
        <v>0</v>
      </c>
    </row>
    <row r="32" spans="2:6" x14ac:dyDescent="0.25">
      <c r="B32" s="6" t="s">
        <v>5724</v>
      </c>
      <c r="C32">
        <v>30508</v>
      </c>
      <c r="D32">
        <v>0</v>
      </c>
      <c r="E32">
        <v>0</v>
      </c>
      <c r="F32">
        <v>0</v>
      </c>
    </row>
    <row r="33" spans="2:6" x14ac:dyDescent="0.25">
      <c r="B33" s="6" t="s">
        <v>5725</v>
      </c>
      <c r="C33">
        <v>30000</v>
      </c>
      <c r="D33">
        <v>0</v>
      </c>
      <c r="E33">
        <v>0</v>
      </c>
      <c r="F33">
        <v>0</v>
      </c>
    </row>
    <row r="34" spans="2:6" x14ac:dyDescent="0.25">
      <c r="B34" s="6" t="s">
        <v>5726</v>
      </c>
      <c r="C34">
        <v>7628</v>
      </c>
      <c r="D34">
        <v>0</v>
      </c>
      <c r="E34">
        <v>0</v>
      </c>
      <c r="F34">
        <v>0</v>
      </c>
    </row>
    <row r="35" spans="2:6" x14ac:dyDescent="0.25">
      <c r="B35" s="6" t="s">
        <v>5727</v>
      </c>
      <c r="C35">
        <v>5835</v>
      </c>
      <c r="D35">
        <v>0</v>
      </c>
      <c r="E35">
        <v>0</v>
      </c>
      <c r="F35">
        <v>0</v>
      </c>
    </row>
    <row r="36" spans="2:6" x14ac:dyDescent="0.25">
      <c r="B36" s="6" t="s">
        <v>5728</v>
      </c>
      <c r="C36">
        <v>15016063</v>
      </c>
      <c r="D36">
        <v>0</v>
      </c>
      <c r="E36">
        <v>0</v>
      </c>
      <c r="F36">
        <v>0</v>
      </c>
    </row>
    <row r="37" spans="2:6" x14ac:dyDescent="0.25">
      <c r="B37" s="6" t="s">
        <v>5729</v>
      </c>
      <c r="C37">
        <v>11263</v>
      </c>
      <c r="D37">
        <v>0</v>
      </c>
      <c r="E37">
        <v>0</v>
      </c>
      <c r="F37">
        <v>0</v>
      </c>
    </row>
    <row r="38" spans="2:6" x14ac:dyDescent="0.25">
      <c r="B38" s="6" t="s">
        <v>5730</v>
      </c>
      <c r="C38">
        <v>2240428</v>
      </c>
      <c r="D38">
        <v>0</v>
      </c>
      <c r="E38">
        <v>0</v>
      </c>
      <c r="F38">
        <v>0</v>
      </c>
    </row>
    <row r="39" spans="2:6" x14ac:dyDescent="0.25">
      <c r="B39" s="6" t="s">
        <v>5731</v>
      </c>
      <c r="C39">
        <v>6539385</v>
      </c>
      <c r="D39">
        <v>0</v>
      </c>
      <c r="E39">
        <v>0</v>
      </c>
      <c r="F39">
        <v>0</v>
      </c>
    </row>
    <row r="40" spans="2:6" x14ac:dyDescent="0.25">
      <c r="B40" s="6" t="s">
        <v>5732</v>
      </c>
      <c r="C40">
        <v>30914114</v>
      </c>
      <c r="D40">
        <v>0</v>
      </c>
      <c r="E40">
        <v>0</v>
      </c>
      <c r="F40">
        <v>0</v>
      </c>
    </row>
    <row r="41" spans="2:6" x14ac:dyDescent="0.25">
      <c r="B41" s="6" t="s">
        <v>5733</v>
      </c>
      <c r="C41">
        <v>1683327</v>
      </c>
      <c r="D41">
        <v>0</v>
      </c>
      <c r="E41">
        <v>0</v>
      </c>
      <c r="F41">
        <v>0</v>
      </c>
    </row>
    <row r="42" spans="2:6" x14ac:dyDescent="0.25">
      <c r="B42" s="6" t="s">
        <v>5734</v>
      </c>
      <c r="C42">
        <v>18621</v>
      </c>
      <c r="D42">
        <v>0</v>
      </c>
      <c r="E42">
        <v>0</v>
      </c>
      <c r="F42">
        <v>0</v>
      </c>
    </row>
    <row r="43" spans="2:6" x14ac:dyDescent="0.25">
      <c r="B43" s="6" t="s">
        <v>5735</v>
      </c>
      <c r="C43">
        <v>4901536</v>
      </c>
      <c r="D43">
        <v>0</v>
      </c>
      <c r="E43">
        <v>0</v>
      </c>
      <c r="F43">
        <v>0</v>
      </c>
    </row>
    <row r="44" spans="2:6" x14ac:dyDescent="0.25">
      <c r="B44" s="6" t="s">
        <v>5736</v>
      </c>
      <c r="C44">
        <v>1171628</v>
      </c>
      <c r="D44">
        <v>0</v>
      </c>
      <c r="E44">
        <v>0</v>
      </c>
      <c r="F44">
        <v>0</v>
      </c>
    </row>
    <row r="45" spans="2:6" x14ac:dyDescent="0.25">
      <c r="B45" s="6" t="s">
        <v>5737</v>
      </c>
      <c r="C45">
        <v>741962</v>
      </c>
      <c r="D45">
        <v>0</v>
      </c>
      <c r="E45">
        <v>0</v>
      </c>
      <c r="F45">
        <v>0</v>
      </c>
    </row>
    <row r="46" spans="2:6" x14ac:dyDescent="0.25">
      <c r="B46" s="6" t="s">
        <v>5738</v>
      </c>
      <c r="C46">
        <v>723000</v>
      </c>
      <c r="D46">
        <v>0</v>
      </c>
      <c r="E46">
        <v>0</v>
      </c>
      <c r="F46">
        <v>0</v>
      </c>
    </row>
    <row r="47" spans="2:6" x14ac:dyDescent="0.25">
      <c r="B47" s="6" t="s">
        <v>5739</v>
      </c>
      <c r="C47">
        <v>30000</v>
      </c>
      <c r="D47">
        <v>0</v>
      </c>
      <c r="E47">
        <v>0</v>
      </c>
      <c r="F47">
        <v>0</v>
      </c>
    </row>
    <row r="48" spans="2:6" x14ac:dyDescent="0.25">
      <c r="B48" s="6" t="s">
        <v>5740</v>
      </c>
      <c r="C48">
        <v>30000</v>
      </c>
      <c r="D48">
        <v>0</v>
      </c>
      <c r="E48">
        <v>0</v>
      </c>
      <c r="F48">
        <v>0</v>
      </c>
    </row>
    <row r="49" spans="2:6" x14ac:dyDescent="0.25">
      <c r="B49" s="6" t="s">
        <v>5741</v>
      </c>
      <c r="C49">
        <v>30000</v>
      </c>
      <c r="D49">
        <v>0</v>
      </c>
      <c r="E49">
        <v>0</v>
      </c>
      <c r="F49">
        <v>0</v>
      </c>
    </row>
    <row r="50" spans="2:6" x14ac:dyDescent="0.25">
      <c r="B50" s="6" t="s">
        <v>5742</v>
      </c>
      <c r="C50">
        <v>30000</v>
      </c>
      <c r="D50">
        <v>0</v>
      </c>
      <c r="E50">
        <v>0</v>
      </c>
      <c r="F50">
        <v>0</v>
      </c>
    </row>
    <row r="51" spans="2:6" x14ac:dyDescent="0.25">
      <c r="B51" s="6" t="s">
        <v>5743</v>
      </c>
      <c r="C51">
        <v>4725037</v>
      </c>
      <c r="D51">
        <v>0</v>
      </c>
      <c r="E51">
        <v>0</v>
      </c>
      <c r="F51">
        <v>0</v>
      </c>
    </row>
    <row r="52" spans="2:6" x14ac:dyDescent="0.25">
      <c r="B52" s="6" t="s">
        <v>5744</v>
      </c>
      <c r="C52">
        <v>241738</v>
      </c>
      <c r="D52">
        <v>0</v>
      </c>
      <c r="E52">
        <v>0</v>
      </c>
      <c r="F52">
        <v>0</v>
      </c>
    </row>
    <row r="53" spans="2:6" x14ac:dyDescent="0.25">
      <c r="B53" s="6" t="s">
        <v>5745</v>
      </c>
      <c r="C53">
        <v>10029090</v>
      </c>
      <c r="D53">
        <v>8422000</v>
      </c>
      <c r="E53">
        <v>10106400</v>
      </c>
      <c r="F53">
        <v>8422000</v>
      </c>
    </row>
    <row r="54" spans="2:6" x14ac:dyDescent="0.25">
      <c r="B54" s="6" t="s">
        <v>5746</v>
      </c>
      <c r="C54">
        <v>800000</v>
      </c>
      <c r="D54">
        <v>0</v>
      </c>
      <c r="E54">
        <v>0</v>
      </c>
      <c r="F54">
        <v>0</v>
      </c>
    </row>
    <row r="55" spans="2:6" x14ac:dyDescent="0.25">
      <c r="B55" s="6" t="s">
        <v>5747</v>
      </c>
      <c r="C55">
        <v>3000</v>
      </c>
      <c r="D55">
        <v>0</v>
      </c>
      <c r="E55">
        <v>0</v>
      </c>
      <c r="F55">
        <v>0</v>
      </c>
    </row>
    <row r="56" spans="2:6" x14ac:dyDescent="0.25">
      <c r="B56" s="6" t="s">
        <v>5748</v>
      </c>
      <c r="C56">
        <v>158374</v>
      </c>
      <c r="D56">
        <v>0</v>
      </c>
      <c r="E56">
        <v>0</v>
      </c>
      <c r="F56">
        <v>0</v>
      </c>
    </row>
    <row r="57" spans="2:6" x14ac:dyDescent="0.25">
      <c r="B57" s="6" t="s">
        <v>5749</v>
      </c>
      <c r="C57">
        <v>2379759</v>
      </c>
      <c r="D57">
        <v>0</v>
      </c>
      <c r="E57">
        <v>0</v>
      </c>
      <c r="F57">
        <v>0</v>
      </c>
    </row>
    <row r="58" spans="2:6" x14ac:dyDescent="0.25">
      <c r="B58" s="6" t="s">
        <v>5750</v>
      </c>
      <c r="C58">
        <v>727</v>
      </c>
      <c r="D58">
        <v>0</v>
      </c>
      <c r="E58">
        <v>0</v>
      </c>
      <c r="F58">
        <v>0</v>
      </c>
    </row>
    <row r="59" spans="2:6" x14ac:dyDescent="0.25">
      <c r="B59" s="6" t="s">
        <v>5751</v>
      </c>
      <c r="C59">
        <v>285931</v>
      </c>
      <c r="D59">
        <v>0</v>
      </c>
      <c r="E59">
        <v>0</v>
      </c>
      <c r="F59">
        <v>0</v>
      </c>
    </row>
    <row r="60" spans="2:6" x14ac:dyDescent="0.25">
      <c r="B60" s="6" t="s">
        <v>5752</v>
      </c>
      <c r="C60">
        <v>120000</v>
      </c>
      <c r="D60">
        <v>0</v>
      </c>
      <c r="E60">
        <v>0</v>
      </c>
      <c r="F60">
        <v>0</v>
      </c>
    </row>
    <row r="61" spans="2:6" x14ac:dyDescent="0.25">
      <c r="B61" s="6" t="s">
        <v>5753</v>
      </c>
      <c r="C61">
        <v>126811</v>
      </c>
      <c r="D61">
        <v>0</v>
      </c>
      <c r="E61">
        <v>0</v>
      </c>
      <c r="F61">
        <v>0</v>
      </c>
    </row>
    <row r="62" spans="2:6" x14ac:dyDescent="0.25">
      <c r="B62" s="6" t="s">
        <v>5754</v>
      </c>
      <c r="C62">
        <v>306725</v>
      </c>
      <c r="D62">
        <v>0</v>
      </c>
      <c r="E62">
        <v>0</v>
      </c>
      <c r="F62">
        <v>0</v>
      </c>
    </row>
    <row r="63" spans="2:6" x14ac:dyDescent="0.25">
      <c r="B63" s="6" t="s">
        <v>5755</v>
      </c>
      <c r="C63">
        <v>12522</v>
      </c>
      <c r="D63">
        <v>0</v>
      </c>
      <c r="E63">
        <v>0</v>
      </c>
      <c r="F63">
        <v>0</v>
      </c>
    </row>
    <row r="64" spans="2:6" x14ac:dyDescent="0.25">
      <c r="B64" s="6" t="s">
        <v>5756</v>
      </c>
      <c r="C64">
        <v>246580.33333333334</v>
      </c>
      <c r="D64">
        <v>0</v>
      </c>
      <c r="E64">
        <v>0</v>
      </c>
      <c r="F64">
        <v>0</v>
      </c>
    </row>
    <row r="65" spans="2:6" x14ac:dyDescent="0.25">
      <c r="B65" s="6" t="s">
        <v>5757</v>
      </c>
      <c r="C65">
        <v>401713</v>
      </c>
      <c r="D65">
        <v>0</v>
      </c>
      <c r="E65">
        <v>0</v>
      </c>
      <c r="F65">
        <v>0</v>
      </c>
    </row>
    <row r="66" spans="2:6" x14ac:dyDescent="0.25">
      <c r="B66" s="6" t="s">
        <v>5758</v>
      </c>
      <c r="C66">
        <v>26000</v>
      </c>
      <c r="D66">
        <v>0</v>
      </c>
      <c r="E66">
        <v>0</v>
      </c>
      <c r="F66">
        <v>0</v>
      </c>
    </row>
    <row r="67" spans="2:6" x14ac:dyDescent="0.25">
      <c r="B67" s="6" t="s">
        <v>5759</v>
      </c>
      <c r="C67">
        <v>14400</v>
      </c>
      <c r="D67">
        <v>0</v>
      </c>
      <c r="E67">
        <v>0</v>
      </c>
      <c r="F67">
        <v>0</v>
      </c>
    </row>
    <row r="68" spans="2:6" x14ac:dyDescent="0.25">
      <c r="B68" s="6" t="s">
        <v>5760</v>
      </c>
      <c r="C68">
        <v>12203</v>
      </c>
      <c r="D68">
        <v>0</v>
      </c>
      <c r="E68">
        <v>0</v>
      </c>
      <c r="F68">
        <v>0</v>
      </c>
    </row>
    <row r="69" spans="2:6" x14ac:dyDescent="0.25">
      <c r="B69" s="6" t="s">
        <v>5762</v>
      </c>
      <c r="C69">
        <v>253340</v>
      </c>
      <c r="D69">
        <v>325424</v>
      </c>
      <c r="E69">
        <v>223274</v>
      </c>
      <c r="F69">
        <v>0</v>
      </c>
    </row>
    <row r="70" spans="2:6" x14ac:dyDescent="0.25">
      <c r="B70" s="6" t="s">
        <v>5763</v>
      </c>
      <c r="C70">
        <v>262373</v>
      </c>
      <c r="D70">
        <v>104428</v>
      </c>
      <c r="E70">
        <v>0</v>
      </c>
      <c r="F70">
        <v>0</v>
      </c>
    </row>
    <row r="71" spans="2:6" x14ac:dyDescent="0.25">
      <c r="B71" s="6" t="s">
        <v>5764</v>
      </c>
      <c r="C71">
        <v>298373</v>
      </c>
      <c r="D71">
        <v>83710</v>
      </c>
      <c r="E71">
        <v>0</v>
      </c>
      <c r="F71">
        <v>0</v>
      </c>
    </row>
    <row r="72" spans="2:6" x14ac:dyDescent="0.25">
      <c r="B72" s="6" t="s">
        <v>5765</v>
      </c>
      <c r="C72">
        <v>200813</v>
      </c>
      <c r="D72">
        <v>261051</v>
      </c>
      <c r="E72">
        <v>261051</v>
      </c>
      <c r="F72">
        <v>80490</v>
      </c>
    </row>
    <row r="73" spans="2:6" x14ac:dyDescent="0.25">
      <c r="B73" s="6" t="s">
        <v>5766</v>
      </c>
      <c r="C73">
        <v>306</v>
      </c>
      <c r="D73">
        <v>0</v>
      </c>
      <c r="E73">
        <v>0</v>
      </c>
      <c r="F73">
        <v>0</v>
      </c>
    </row>
    <row r="74" spans="2:6" x14ac:dyDescent="0.25">
      <c r="B74" s="6" t="s">
        <v>5767</v>
      </c>
      <c r="C74">
        <v>323665</v>
      </c>
      <c r="D74">
        <v>256409</v>
      </c>
      <c r="E74">
        <v>128205</v>
      </c>
      <c r="F74">
        <v>0</v>
      </c>
    </row>
    <row r="75" spans="2:6" x14ac:dyDescent="0.25">
      <c r="B75" s="6" t="s">
        <v>5768</v>
      </c>
      <c r="C75">
        <v>400000</v>
      </c>
      <c r="D75">
        <v>0</v>
      </c>
      <c r="E75">
        <v>0</v>
      </c>
      <c r="F75">
        <v>0</v>
      </c>
    </row>
    <row r="76" spans="2:6" x14ac:dyDescent="0.25">
      <c r="B76" s="6" t="s">
        <v>5769</v>
      </c>
      <c r="C76">
        <v>220000</v>
      </c>
      <c r="D76">
        <v>0</v>
      </c>
      <c r="E76">
        <v>0</v>
      </c>
      <c r="F76">
        <v>0</v>
      </c>
    </row>
    <row r="77" spans="2:6" x14ac:dyDescent="0.25">
      <c r="B77" s="6" t="s">
        <v>5770</v>
      </c>
      <c r="C77">
        <v>200000</v>
      </c>
      <c r="D77">
        <v>600000</v>
      </c>
      <c r="E77">
        <v>600000</v>
      </c>
      <c r="F77">
        <v>400000</v>
      </c>
    </row>
    <row r="78" spans="2:6" x14ac:dyDescent="0.25">
      <c r="B78" s="6" t="s">
        <v>5771</v>
      </c>
      <c r="C78">
        <v>38000</v>
      </c>
      <c r="D78">
        <v>0</v>
      </c>
      <c r="E78">
        <v>0</v>
      </c>
      <c r="F78">
        <v>0</v>
      </c>
    </row>
    <row r="79" spans="2:6" x14ac:dyDescent="0.25">
      <c r="B79" s="6" t="s">
        <v>5772</v>
      </c>
      <c r="C79">
        <v>156060</v>
      </c>
      <c r="D79">
        <v>26009</v>
      </c>
      <c r="E79">
        <v>0</v>
      </c>
      <c r="F79">
        <v>0</v>
      </c>
    </row>
    <row r="80" spans="2:6" x14ac:dyDescent="0.25">
      <c r="B80" s="6" t="s">
        <v>5773</v>
      </c>
      <c r="C80">
        <v>26000</v>
      </c>
      <c r="D80">
        <v>0</v>
      </c>
      <c r="E80">
        <v>0</v>
      </c>
      <c r="F80">
        <v>0</v>
      </c>
    </row>
    <row r="81" spans="2:6" x14ac:dyDescent="0.25">
      <c r="B81" s="6" t="s">
        <v>5775</v>
      </c>
      <c r="C81">
        <v>480000</v>
      </c>
      <c r="D81">
        <v>501840</v>
      </c>
      <c r="E81">
        <v>524772</v>
      </c>
      <c r="F81">
        <v>548850</v>
      </c>
    </row>
    <row r="82" spans="2:6" x14ac:dyDescent="0.25">
      <c r="B82" s="6" t="s">
        <v>5776</v>
      </c>
      <c r="C82">
        <v>1246000</v>
      </c>
      <c r="D82">
        <v>1246080</v>
      </c>
      <c r="E82">
        <v>1308384</v>
      </c>
      <c r="F82">
        <v>1373803</v>
      </c>
    </row>
    <row r="83" spans="2:6" x14ac:dyDescent="0.25">
      <c r="B83" s="6" t="s">
        <v>5777</v>
      </c>
      <c r="C83">
        <v>336712</v>
      </c>
      <c r="D83">
        <v>332547</v>
      </c>
      <c r="E83">
        <v>349175</v>
      </c>
      <c r="F83">
        <v>366634</v>
      </c>
    </row>
    <row r="84" spans="2:6" x14ac:dyDescent="0.25">
      <c r="B84" s="6" t="s">
        <v>5779</v>
      </c>
      <c r="C84">
        <v>152500</v>
      </c>
      <c r="D84">
        <v>160125</v>
      </c>
      <c r="E84">
        <v>168131</v>
      </c>
      <c r="F84">
        <v>176537</v>
      </c>
    </row>
    <row r="85" spans="2:6" x14ac:dyDescent="0.25">
      <c r="B85" s="6" t="s">
        <v>5774</v>
      </c>
      <c r="C85">
        <v>4899892</v>
      </c>
      <c r="D85">
        <v>4725000</v>
      </c>
      <c r="E85">
        <v>4961250</v>
      </c>
      <c r="F85">
        <v>5209312</v>
      </c>
    </row>
    <row r="86" spans="2:6" x14ac:dyDescent="0.25">
      <c r="B86" s="6" t="s">
        <v>5780</v>
      </c>
      <c r="C86">
        <v>89600</v>
      </c>
      <c r="D86">
        <v>168000</v>
      </c>
      <c r="E86">
        <v>168000</v>
      </c>
      <c r="F86">
        <v>78400</v>
      </c>
    </row>
    <row r="87" spans="2:6" x14ac:dyDescent="0.25">
      <c r="B87" s="6" t="s">
        <v>5784</v>
      </c>
      <c r="C87">
        <v>5190960</v>
      </c>
      <c r="D87">
        <v>5024859</v>
      </c>
      <c r="E87">
        <v>1256215</v>
      </c>
      <c r="F87">
        <v>0</v>
      </c>
    </row>
    <row r="88" spans="2:6" x14ac:dyDescent="0.25">
      <c r="B88" s="6" t="s">
        <v>5785</v>
      </c>
      <c r="C88">
        <v>3759651</v>
      </c>
      <c r="D88">
        <v>0</v>
      </c>
      <c r="E88">
        <v>0</v>
      </c>
      <c r="F88">
        <v>0</v>
      </c>
    </row>
    <row r="89" spans="2:6" x14ac:dyDescent="0.25">
      <c r="B89" s="6" t="s">
        <v>5786</v>
      </c>
      <c r="C89">
        <v>3134940</v>
      </c>
      <c r="D89">
        <v>2873695</v>
      </c>
      <c r="E89">
        <v>0</v>
      </c>
      <c r="F89">
        <v>0</v>
      </c>
    </row>
    <row r="90" spans="2:6" x14ac:dyDescent="0.25">
      <c r="B90" s="6" t="s">
        <v>5787</v>
      </c>
      <c r="C90">
        <v>1467000</v>
      </c>
      <c r="D90">
        <v>1467000</v>
      </c>
      <c r="E90">
        <v>1467000</v>
      </c>
      <c r="F90">
        <v>0</v>
      </c>
    </row>
    <row r="91" spans="2:6" x14ac:dyDescent="0.25">
      <c r="B91" s="6" t="s">
        <v>5788</v>
      </c>
      <c r="C91">
        <v>1367592</v>
      </c>
      <c r="D91">
        <v>1367592</v>
      </c>
      <c r="E91">
        <v>341898</v>
      </c>
      <c r="F91">
        <v>0</v>
      </c>
    </row>
    <row r="92" spans="2:6" x14ac:dyDescent="0.25">
      <c r="B92" s="6" t="s">
        <v>5789</v>
      </c>
      <c r="C92">
        <v>1193624</v>
      </c>
      <c r="D92">
        <v>1193624</v>
      </c>
      <c r="E92">
        <v>795750</v>
      </c>
      <c r="F92">
        <v>0</v>
      </c>
    </row>
    <row r="93" spans="2:6" x14ac:dyDescent="0.25">
      <c r="B93" s="6" t="s">
        <v>5790</v>
      </c>
      <c r="C93">
        <v>619441</v>
      </c>
      <c r="D93">
        <v>619441</v>
      </c>
      <c r="E93">
        <v>154861</v>
      </c>
      <c r="F93">
        <v>0</v>
      </c>
    </row>
    <row r="94" spans="2:6" x14ac:dyDescent="0.25">
      <c r="B94" s="6" t="s">
        <v>5791</v>
      </c>
      <c r="C94">
        <v>556937</v>
      </c>
      <c r="D94">
        <v>99793</v>
      </c>
      <c r="E94">
        <v>0</v>
      </c>
      <c r="F94">
        <v>0</v>
      </c>
    </row>
    <row r="95" spans="2:6" x14ac:dyDescent="0.25">
      <c r="B95" s="6" t="s">
        <v>5792</v>
      </c>
      <c r="C95">
        <v>498650</v>
      </c>
      <c r="D95">
        <v>0</v>
      </c>
      <c r="E95">
        <v>0</v>
      </c>
      <c r="F95">
        <v>0</v>
      </c>
    </row>
    <row r="96" spans="2:6" x14ac:dyDescent="0.25">
      <c r="B96" s="6" t="s">
        <v>5793</v>
      </c>
      <c r="C96">
        <v>7200088</v>
      </c>
      <c r="D96">
        <v>7752672</v>
      </c>
      <c r="E96">
        <v>7752672</v>
      </c>
      <c r="F96">
        <v>969084</v>
      </c>
    </row>
    <row r="97" spans="2:6" x14ac:dyDescent="0.25">
      <c r="B97" s="6" t="s">
        <v>5794</v>
      </c>
      <c r="C97">
        <v>410952</v>
      </c>
      <c r="D97">
        <v>0</v>
      </c>
      <c r="E97">
        <v>0</v>
      </c>
      <c r="F97">
        <v>0</v>
      </c>
    </row>
    <row r="98" spans="2:6" x14ac:dyDescent="0.25">
      <c r="B98" s="6" t="s">
        <v>5795</v>
      </c>
      <c r="C98">
        <v>390597</v>
      </c>
      <c r="D98">
        <v>488243</v>
      </c>
      <c r="E98">
        <v>0</v>
      </c>
      <c r="F98">
        <v>0</v>
      </c>
    </row>
    <row r="99" spans="2:6" x14ac:dyDescent="0.25">
      <c r="B99" s="6" t="s">
        <v>5796</v>
      </c>
      <c r="C99">
        <v>334263</v>
      </c>
      <c r="D99">
        <v>365000</v>
      </c>
      <c r="E99">
        <v>106000</v>
      </c>
      <c r="F99">
        <v>0</v>
      </c>
    </row>
    <row r="100" spans="2:6" x14ac:dyDescent="0.25">
      <c r="B100" s="6" t="s">
        <v>5797</v>
      </c>
      <c r="C100">
        <v>235977</v>
      </c>
      <c r="D100">
        <v>235977</v>
      </c>
      <c r="E100">
        <v>13765.27</v>
      </c>
      <c r="F100">
        <v>0</v>
      </c>
    </row>
    <row r="101" spans="2:6" x14ac:dyDescent="0.25">
      <c r="B101" s="6" t="s">
        <v>5798</v>
      </c>
      <c r="C101">
        <v>213308</v>
      </c>
      <c r="D101">
        <v>213312</v>
      </c>
      <c r="E101">
        <v>53328</v>
      </c>
      <c r="F101">
        <v>0</v>
      </c>
    </row>
    <row r="102" spans="2:6" x14ac:dyDescent="0.25">
      <c r="B102" s="6" t="s">
        <v>5799</v>
      </c>
      <c r="C102">
        <v>200000</v>
      </c>
      <c r="D102">
        <v>0</v>
      </c>
      <c r="E102">
        <v>0</v>
      </c>
      <c r="F102">
        <v>0</v>
      </c>
    </row>
    <row r="103" spans="2:6" x14ac:dyDescent="0.25">
      <c r="B103" s="6" t="s">
        <v>5800</v>
      </c>
      <c r="C103">
        <v>200000</v>
      </c>
      <c r="D103">
        <v>0</v>
      </c>
      <c r="E103">
        <v>0</v>
      </c>
      <c r="F103">
        <v>0</v>
      </c>
    </row>
    <row r="104" spans="2:6" x14ac:dyDescent="0.25">
      <c r="B104" s="6" t="s">
        <v>5801</v>
      </c>
      <c r="C104">
        <v>190756</v>
      </c>
      <c r="D104">
        <v>0</v>
      </c>
      <c r="E104">
        <v>0</v>
      </c>
      <c r="F104">
        <v>0</v>
      </c>
    </row>
    <row r="105" spans="2:6" x14ac:dyDescent="0.25">
      <c r="B105" s="6" t="s">
        <v>5802</v>
      </c>
      <c r="C105">
        <v>170000</v>
      </c>
      <c r="D105">
        <v>155837</v>
      </c>
      <c r="E105">
        <v>0</v>
      </c>
      <c r="F105">
        <v>0</v>
      </c>
    </row>
    <row r="106" spans="2:6" x14ac:dyDescent="0.25">
      <c r="B106" s="6" t="s">
        <v>5803</v>
      </c>
      <c r="C106">
        <v>776842</v>
      </c>
      <c r="D106">
        <v>847944</v>
      </c>
      <c r="E106">
        <v>847944</v>
      </c>
      <c r="F106">
        <v>113059.20000000001</v>
      </c>
    </row>
    <row r="107" spans="2:6" x14ac:dyDescent="0.25">
      <c r="B107" s="6" t="s">
        <v>5804</v>
      </c>
      <c r="C107">
        <v>137640</v>
      </c>
      <c r="D107">
        <v>126170</v>
      </c>
      <c r="E107">
        <v>0</v>
      </c>
      <c r="F107">
        <v>0</v>
      </c>
    </row>
    <row r="108" spans="2:6" x14ac:dyDescent="0.25">
      <c r="B108" s="6" t="s">
        <v>5805</v>
      </c>
      <c r="C108">
        <v>118400</v>
      </c>
      <c r="D108">
        <v>0</v>
      </c>
      <c r="E108">
        <v>0</v>
      </c>
      <c r="F108">
        <v>0</v>
      </c>
    </row>
    <row r="109" spans="2:6" x14ac:dyDescent="0.25">
      <c r="B109" s="6" t="s">
        <v>5806</v>
      </c>
      <c r="C109">
        <v>89682</v>
      </c>
      <c r="D109">
        <v>67260</v>
      </c>
      <c r="E109">
        <v>0</v>
      </c>
      <c r="F109">
        <v>0</v>
      </c>
    </row>
    <row r="110" spans="2:6" x14ac:dyDescent="0.25">
      <c r="B110" s="6" t="s">
        <v>5807</v>
      </c>
      <c r="C110">
        <v>303315</v>
      </c>
      <c r="D110">
        <v>108000</v>
      </c>
      <c r="E110">
        <v>108000</v>
      </c>
      <c r="F110">
        <v>45000</v>
      </c>
    </row>
    <row r="111" spans="2:6" x14ac:dyDescent="0.25">
      <c r="B111" s="6" t="s">
        <v>5808</v>
      </c>
      <c r="C111">
        <v>70000</v>
      </c>
      <c r="D111">
        <v>0</v>
      </c>
      <c r="E111">
        <v>0</v>
      </c>
      <c r="F111">
        <v>0</v>
      </c>
    </row>
    <row r="112" spans="2:6" x14ac:dyDescent="0.25">
      <c r="B112" s="6" t="s">
        <v>5809</v>
      </c>
      <c r="C112">
        <v>60000</v>
      </c>
      <c r="D112">
        <v>0</v>
      </c>
      <c r="E112">
        <v>0</v>
      </c>
      <c r="F112">
        <v>0</v>
      </c>
    </row>
    <row r="113" spans="2:6" x14ac:dyDescent="0.25">
      <c r="B113" s="6" t="s">
        <v>5810</v>
      </c>
      <c r="C113">
        <v>59892</v>
      </c>
      <c r="D113">
        <v>0</v>
      </c>
      <c r="E113">
        <v>0</v>
      </c>
      <c r="F113">
        <v>0</v>
      </c>
    </row>
    <row r="114" spans="2:6" x14ac:dyDescent="0.25">
      <c r="B114" s="6" t="s">
        <v>5811</v>
      </c>
      <c r="C114">
        <v>50000</v>
      </c>
      <c r="D114">
        <v>0</v>
      </c>
      <c r="E114">
        <v>0</v>
      </c>
      <c r="F114">
        <v>0</v>
      </c>
    </row>
    <row r="115" spans="2:6" x14ac:dyDescent="0.25">
      <c r="B115" s="6" t="s">
        <v>5812</v>
      </c>
      <c r="C115">
        <v>34000</v>
      </c>
      <c r="D115">
        <v>0</v>
      </c>
      <c r="E115">
        <v>0</v>
      </c>
      <c r="F115">
        <v>0</v>
      </c>
    </row>
    <row r="116" spans="2:6" x14ac:dyDescent="0.25">
      <c r="B116" s="6" t="s">
        <v>5813</v>
      </c>
      <c r="C116">
        <v>30000</v>
      </c>
      <c r="D116">
        <v>0</v>
      </c>
      <c r="E116">
        <v>0</v>
      </c>
      <c r="F116">
        <v>0</v>
      </c>
    </row>
    <row r="117" spans="2:6" x14ac:dyDescent="0.25">
      <c r="B117" s="6" t="s">
        <v>5814</v>
      </c>
      <c r="C117">
        <v>28102</v>
      </c>
      <c r="D117">
        <v>0</v>
      </c>
      <c r="E117">
        <v>0</v>
      </c>
      <c r="F117">
        <v>0</v>
      </c>
    </row>
    <row r="118" spans="2:6" x14ac:dyDescent="0.25">
      <c r="B118" s="6" t="s">
        <v>5815</v>
      </c>
      <c r="C118">
        <v>27796</v>
      </c>
      <c r="D118">
        <v>0</v>
      </c>
      <c r="E118">
        <v>0</v>
      </c>
      <c r="F118">
        <v>0</v>
      </c>
    </row>
    <row r="119" spans="2:6" x14ac:dyDescent="0.25">
      <c r="B119" s="6" t="s">
        <v>5816</v>
      </c>
      <c r="C119">
        <v>26716</v>
      </c>
      <c r="D119">
        <v>0</v>
      </c>
      <c r="E119">
        <v>0</v>
      </c>
      <c r="F119">
        <v>0</v>
      </c>
    </row>
    <row r="120" spans="2:6" x14ac:dyDescent="0.25">
      <c r="B120" s="6" t="s">
        <v>5817</v>
      </c>
      <c r="C120">
        <v>20500</v>
      </c>
      <c r="D120">
        <v>0</v>
      </c>
      <c r="E120">
        <v>0</v>
      </c>
      <c r="F120">
        <v>0</v>
      </c>
    </row>
    <row r="121" spans="2:6" x14ac:dyDescent="0.25">
      <c r="B121" s="6" t="s">
        <v>5818</v>
      </c>
      <c r="C121">
        <v>12500</v>
      </c>
      <c r="D121">
        <v>0</v>
      </c>
      <c r="E121">
        <v>0</v>
      </c>
      <c r="F121">
        <v>0</v>
      </c>
    </row>
    <row r="122" spans="2:6" x14ac:dyDescent="0.25">
      <c r="B122" s="6" t="s">
        <v>5819</v>
      </c>
      <c r="C122">
        <v>2285</v>
      </c>
      <c r="D122">
        <v>0</v>
      </c>
      <c r="E122">
        <v>0</v>
      </c>
      <c r="F122">
        <v>0</v>
      </c>
    </row>
    <row r="123" spans="2:6" x14ac:dyDescent="0.25">
      <c r="B123" s="6" t="s">
        <v>5820</v>
      </c>
      <c r="C123">
        <v>1222</v>
      </c>
      <c r="D123">
        <v>0</v>
      </c>
      <c r="E123">
        <v>0</v>
      </c>
      <c r="F123">
        <v>0</v>
      </c>
    </row>
    <row r="124" spans="2:6" x14ac:dyDescent="0.25">
      <c r="B124" s="6" t="s">
        <v>5821</v>
      </c>
      <c r="C124">
        <v>4800405</v>
      </c>
      <c r="D124">
        <v>0</v>
      </c>
      <c r="E124">
        <v>0</v>
      </c>
      <c r="F124">
        <v>0</v>
      </c>
    </row>
    <row r="125" spans="2:6" x14ac:dyDescent="0.25">
      <c r="B125" s="6" t="s">
        <v>5823</v>
      </c>
      <c r="C125">
        <v>200000</v>
      </c>
      <c r="D125">
        <v>0</v>
      </c>
      <c r="E125">
        <v>0</v>
      </c>
      <c r="F125">
        <v>0</v>
      </c>
    </row>
    <row r="126" spans="2:6" x14ac:dyDescent="0.25">
      <c r="B126" s="6" t="s">
        <v>5828</v>
      </c>
      <c r="C126">
        <v>4853185</v>
      </c>
      <c r="D126">
        <v>4853184</v>
      </c>
      <c r="E126">
        <v>2426000</v>
      </c>
      <c r="F126">
        <v>0</v>
      </c>
    </row>
    <row r="127" spans="2:6" x14ac:dyDescent="0.25">
      <c r="B127" s="6" t="s">
        <v>5829</v>
      </c>
      <c r="C127">
        <v>3261257</v>
      </c>
      <c r="D127">
        <v>9783768</v>
      </c>
      <c r="E127">
        <v>815314</v>
      </c>
      <c r="F127">
        <v>0</v>
      </c>
    </row>
    <row r="128" spans="2:6" x14ac:dyDescent="0.25">
      <c r="B128" s="6" t="s">
        <v>5781</v>
      </c>
      <c r="C128">
        <v>261000</v>
      </c>
      <c r="D128">
        <v>89000</v>
      </c>
      <c r="E128">
        <v>0</v>
      </c>
      <c r="F128">
        <v>0</v>
      </c>
    </row>
    <row r="129" spans="2:6" x14ac:dyDescent="0.25">
      <c r="B129" s="6" t="s">
        <v>5782</v>
      </c>
      <c r="C129">
        <v>422919</v>
      </c>
      <c r="D129">
        <v>302081</v>
      </c>
      <c r="E129">
        <v>0</v>
      </c>
      <c r="F129">
        <v>0</v>
      </c>
    </row>
    <row r="130" spans="2:6" x14ac:dyDescent="0.25">
      <c r="B130" s="6" t="s">
        <v>5761</v>
      </c>
      <c r="C130">
        <v>7500000</v>
      </c>
      <c r="D130">
        <v>7500000</v>
      </c>
      <c r="E130">
        <v>15000000</v>
      </c>
      <c r="F130">
        <v>0</v>
      </c>
    </row>
    <row r="131" spans="2:6" x14ac:dyDescent="0.25">
      <c r="B131" s="6" t="s">
        <v>5783</v>
      </c>
      <c r="C131">
        <v>1000000</v>
      </c>
      <c r="D131">
        <v>1000000</v>
      </c>
      <c r="E131">
        <v>0</v>
      </c>
      <c r="F131">
        <v>0</v>
      </c>
    </row>
    <row r="132" spans="2:6" x14ac:dyDescent="0.25">
      <c r="B132" s="6" t="s">
        <v>5824</v>
      </c>
      <c r="C132">
        <v>60000</v>
      </c>
      <c r="D132">
        <v>0</v>
      </c>
      <c r="E132">
        <v>0</v>
      </c>
      <c r="F132">
        <v>0</v>
      </c>
    </row>
    <row r="133" spans="2:6" x14ac:dyDescent="0.25">
      <c r="B133" s="6" t="s">
        <v>5825</v>
      </c>
      <c r="C133">
        <v>40000</v>
      </c>
      <c r="D133">
        <v>0</v>
      </c>
      <c r="E133">
        <v>0</v>
      </c>
      <c r="F133">
        <v>0</v>
      </c>
    </row>
    <row r="134" spans="2:6" x14ac:dyDescent="0.25">
      <c r="B134" s="6" t="s">
        <v>5826</v>
      </c>
      <c r="C134">
        <v>25000</v>
      </c>
      <c r="D134">
        <v>0</v>
      </c>
      <c r="E134">
        <v>0</v>
      </c>
      <c r="F134">
        <v>0</v>
      </c>
    </row>
    <row r="135" spans="2:6" x14ac:dyDescent="0.25">
      <c r="B135" s="6" t="s">
        <v>5827</v>
      </c>
      <c r="C135">
        <v>140000</v>
      </c>
      <c r="D135">
        <v>0</v>
      </c>
      <c r="E135">
        <v>0</v>
      </c>
      <c r="F135">
        <v>0</v>
      </c>
    </row>
    <row r="136" spans="2:6" x14ac:dyDescent="0.25">
      <c r="B136" s="6" t="s">
        <v>5822</v>
      </c>
      <c r="C136">
        <v>20000</v>
      </c>
      <c r="D136">
        <v>0</v>
      </c>
      <c r="E136">
        <v>0</v>
      </c>
      <c r="F136">
        <v>0</v>
      </c>
    </row>
    <row r="137" spans="2:6" x14ac:dyDescent="0.25">
      <c r="B137" s="6" t="s">
        <v>5830</v>
      </c>
      <c r="C137">
        <v>178200</v>
      </c>
      <c r="D137">
        <v>0</v>
      </c>
      <c r="E137">
        <v>0</v>
      </c>
      <c r="F137">
        <v>0</v>
      </c>
    </row>
    <row r="138" spans="2:6" x14ac:dyDescent="0.25">
      <c r="B138" s="6" t="s">
        <v>5832</v>
      </c>
      <c r="C138">
        <v>99000</v>
      </c>
      <c r="D138">
        <v>0</v>
      </c>
      <c r="E138">
        <v>0</v>
      </c>
      <c r="F138">
        <v>0</v>
      </c>
    </row>
    <row r="139" spans="2:6" x14ac:dyDescent="0.25">
      <c r="B139" s="6" t="s">
        <v>5833</v>
      </c>
      <c r="C139">
        <v>180000</v>
      </c>
      <c r="D139">
        <v>0</v>
      </c>
      <c r="E139">
        <v>0</v>
      </c>
      <c r="F139">
        <v>0</v>
      </c>
    </row>
    <row r="140" spans="2:6" x14ac:dyDescent="0.25">
      <c r="B140" s="6" t="s">
        <v>5834</v>
      </c>
      <c r="C140">
        <v>643896</v>
      </c>
      <c r="D140">
        <v>0</v>
      </c>
      <c r="E140">
        <v>0</v>
      </c>
      <c r="F140">
        <v>0</v>
      </c>
    </row>
    <row r="141" spans="2:6" x14ac:dyDescent="0.25">
      <c r="B141" s="6" t="s">
        <v>5835</v>
      </c>
      <c r="C141">
        <v>2460000</v>
      </c>
      <c r="D141">
        <v>0</v>
      </c>
      <c r="E141">
        <v>0</v>
      </c>
      <c r="F141">
        <v>0</v>
      </c>
    </row>
    <row r="142" spans="2:6" x14ac:dyDescent="0.25">
      <c r="B142" s="6" t="s">
        <v>5836</v>
      </c>
      <c r="C142">
        <v>714384</v>
      </c>
      <c r="D142">
        <v>0</v>
      </c>
      <c r="E142">
        <v>0</v>
      </c>
      <c r="F142">
        <v>0</v>
      </c>
    </row>
    <row r="143" spans="2:6" x14ac:dyDescent="0.25">
      <c r="B143" s="6" t="s">
        <v>5837</v>
      </c>
      <c r="C143">
        <v>486264</v>
      </c>
      <c r="D143">
        <v>0</v>
      </c>
      <c r="E143">
        <v>0</v>
      </c>
      <c r="F143">
        <v>0</v>
      </c>
    </row>
    <row r="144" spans="2:6" x14ac:dyDescent="0.25">
      <c r="B144" s="6" t="s">
        <v>5838</v>
      </c>
      <c r="C144">
        <v>401208</v>
      </c>
      <c r="D144">
        <v>0</v>
      </c>
      <c r="E144">
        <v>0</v>
      </c>
      <c r="F144">
        <v>0</v>
      </c>
    </row>
    <row r="145" spans="2:6" x14ac:dyDescent="0.25">
      <c r="B145" s="6" t="s">
        <v>5839</v>
      </c>
      <c r="C145">
        <v>378336</v>
      </c>
      <c r="D145">
        <v>0</v>
      </c>
      <c r="E145">
        <v>0</v>
      </c>
      <c r="F145">
        <v>0</v>
      </c>
    </row>
    <row r="146" spans="2:6" x14ac:dyDescent="0.25">
      <c r="B146" s="6" t="s">
        <v>5840</v>
      </c>
      <c r="C146">
        <v>352224</v>
      </c>
      <c r="D146">
        <v>0</v>
      </c>
      <c r="E146">
        <v>0</v>
      </c>
      <c r="F146">
        <v>0</v>
      </c>
    </row>
    <row r="147" spans="2:6" x14ac:dyDescent="0.25">
      <c r="B147" s="6" t="s">
        <v>5841</v>
      </c>
      <c r="C147">
        <v>315264</v>
      </c>
      <c r="D147">
        <v>0</v>
      </c>
      <c r="E147">
        <v>0</v>
      </c>
      <c r="F147">
        <v>0</v>
      </c>
    </row>
    <row r="148" spans="2:6" x14ac:dyDescent="0.25">
      <c r="B148" s="6" t="s">
        <v>5842</v>
      </c>
      <c r="C148">
        <v>305256</v>
      </c>
      <c r="D148">
        <v>0</v>
      </c>
      <c r="E148">
        <v>0</v>
      </c>
      <c r="F148">
        <v>0</v>
      </c>
    </row>
    <row r="149" spans="2:6" x14ac:dyDescent="0.25">
      <c r="B149" s="6" t="s">
        <v>5843</v>
      </c>
      <c r="C149">
        <v>235620</v>
      </c>
      <c r="D149">
        <v>0</v>
      </c>
      <c r="E149">
        <v>0</v>
      </c>
      <c r="F149">
        <v>0</v>
      </c>
    </row>
    <row r="150" spans="2:6" x14ac:dyDescent="0.25">
      <c r="B150" s="6" t="s">
        <v>5844</v>
      </c>
      <c r="C150">
        <v>231240</v>
      </c>
      <c r="D150">
        <v>0</v>
      </c>
      <c r="E150">
        <v>0</v>
      </c>
      <c r="F150">
        <v>0</v>
      </c>
    </row>
    <row r="151" spans="2:6" x14ac:dyDescent="0.25">
      <c r="B151" s="6" t="s">
        <v>5845</v>
      </c>
      <c r="C151">
        <v>160044</v>
      </c>
      <c r="D151">
        <v>0</v>
      </c>
      <c r="E151">
        <v>0</v>
      </c>
      <c r="F151">
        <v>0</v>
      </c>
    </row>
    <row r="152" spans="2:6" x14ac:dyDescent="0.25">
      <c r="B152" s="6" t="s">
        <v>5846</v>
      </c>
      <c r="C152">
        <v>120000</v>
      </c>
      <c r="D152">
        <v>0</v>
      </c>
      <c r="E152">
        <v>0</v>
      </c>
      <c r="F152">
        <v>0</v>
      </c>
    </row>
    <row r="153" spans="2:6" x14ac:dyDescent="0.25">
      <c r="B153" s="6" t="s">
        <v>5847</v>
      </c>
      <c r="C153">
        <v>82740</v>
      </c>
      <c r="D153">
        <v>0</v>
      </c>
      <c r="E153">
        <v>0</v>
      </c>
      <c r="F153">
        <v>0</v>
      </c>
    </row>
    <row r="154" spans="2:6" x14ac:dyDescent="0.25">
      <c r="B154" s="6" t="s">
        <v>5848</v>
      </c>
      <c r="C154">
        <v>60000</v>
      </c>
      <c r="D154">
        <v>0</v>
      </c>
      <c r="E154">
        <v>0</v>
      </c>
      <c r="F154">
        <v>0</v>
      </c>
    </row>
    <row r="155" spans="2:6" x14ac:dyDescent="0.25">
      <c r="B155" s="6" t="s">
        <v>5849</v>
      </c>
      <c r="C155">
        <v>43920</v>
      </c>
      <c r="D155">
        <v>0</v>
      </c>
      <c r="E155">
        <v>0</v>
      </c>
      <c r="F155">
        <v>0</v>
      </c>
    </row>
    <row r="156" spans="2:6" x14ac:dyDescent="0.25">
      <c r="B156" s="6" t="s">
        <v>5850</v>
      </c>
      <c r="C156">
        <v>42900</v>
      </c>
      <c r="D156">
        <v>0</v>
      </c>
      <c r="E156">
        <v>0</v>
      </c>
      <c r="F156">
        <v>0</v>
      </c>
    </row>
    <row r="157" spans="2:6" x14ac:dyDescent="0.25">
      <c r="B157" s="6" t="s">
        <v>5851</v>
      </c>
      <c r="C157">
        <v>40272</v>
      </c>
      <c r="D157">
        <v>0</v>
      </c>
      <c r="E157">
        <v>0</v>
      </c>
      <c r="F157">
        <v>0</v>
      </c>
    </row>
    <row r="158" spans="2:6" x14ac:dyDescent="0.25">
      <c r="B158" s="6" t="s">
        <v>5852</v>
      </c>
      <c r="C158">
        <v>37884</v>
      </c>
      <c r="D158">
        <v>0</v>
      </c>
      <c r="E158">
        <v>0</v>
      </c>
      <c r="F158">
        <v>0</v>
      </c>
    </row>
    <row r="159" spans="2:6" x14ac:dyDescent="0.25">
      <c r="B159" s="6" t="s">
        <v>5853</v>
      </c>
      <c r="C159">
        <v>33000</v>
      </c>
      <c r="D159">
        <v>0</v>
      </c>
      <c r="E159">
        <v>0</v>
      </c>
      <c r="F159">
        <v>0</v>
      </c>
    </row>
    <row r="160" spans="2:6" x14ac:dyDescent="0.25">
      <c r="B160" s="6" t="s">
        <v>5854</v>
      </c>
      <c r="C160">
        <v>33000</v>
      </c>
      <c r="D160">
        <v>0</v>
      </c>
      <c r="E160">
        <v>0</v>
      </c>
      <c r="F160">
        <v>0</v>
      </c>
    </row>
    <row r="161" spans="2:6" x14ac:dyDescent="0.25">
      <c r="B161" s="6" t="s">
        <v>5855</v>
      </c>
      <c r="C161">
        <v>33000</v>
      </c>
      <c r="D161">
        <v>0</v>
      </c>
      <c r="E161">
        <v>0</v>
      </c>
      <c r="F161">
        <v>0</v>
      </c>
    </row>
    <row r="162" spans="2:6" x14ac:dyDescent="0.25">
      <c r="B162" s="6" t="s">
        <v>5856</v>
      </c>
      <c r="C162">
        <v>30360</v>
      </c>
      <c r="D162">
        <v>0</v>
      </c>
      <c r="E162">
        <v>0</v>
      </c>
      <c r="F162">
        <v>0</v>
      </c>
    </row>
    <row r="163" spans="2:6" x14ac:dyDescent="0.25">
      <c r="B163" s="6" t="s">
        <v>5857</v>
      </c>
      <c r="C163">
        <v>30360</v>
      </c>
      <c r="D163">
        <v>0</v>
      </c>
      <c r="E163">
        <v>0</v>
      </c>
      <c r="F163">
        <v>0</v>
      </c>
    </row>
    <row r="164" spans="2:6" x14ac:dyDescent="0.25">
      <c r="B164" s="6" t="s">
        <v>5858</v>
      </c>
      <c r="C164">
        <v>28440</v>
      </c>
      <c r="D164">
        <v>0</v>
      </c>
      <c r="E164">
        <v>0</v>
      </c>
      <c r="F164">
        <v>0</v>
      </c>
    </row>
    <row r="165" spans="2:6" x14ac:dyDescent="0.25">
      <c r="B165" s="6" t="s">
        <v>5859</v>
      </c>
      <c r="C165">
        <v>27000</v>
      </c>
      <c r="D165">
        <v>0</v>
      </c>
      <c r="E165">
        <v>0</v>
      </c>
      <c r="F165">
        <v>0</v>
      </c>
    </row>
    <row r="166" spans="2:6" x14ac:dyDescent="0.25">
      <c r="B166" s="6" t="s">
        <v>5860</v>
      </c>
      <c r="C166">
        <v>27000</v>
      </c>
      <c r="D166">
        <v>0</v>
      </c>
      <c r="E166">
        <v>0</v>
      </c>
      <c r="F166">
        <v>0</v>
      </c>
    </row>
    <row r="167" spans="2:6" x14ac:dyDescent="0.25">
      <c r="B167" s="6" t="s">
        <v>5861</v>
      </c>
      <c r="C167">
        <v>27000</v>
      </c>
      <c r="D167">
        <v>0</v>
      </c>
      <c r="E167">
        <v>0</v>
      </c>
      <c r="F167">
        <v>0</v>
      </c>
    </row>
    <row r="168" spans="2:6" x14ac:dyDescent="0.25">
      <c r="B168" s="6" t="s">
        <v>5862</v>
      </c>
      <c r="C168">
        <v>27000</v>
      </c>
      <c r="D168">
        <v>0</v>
      </c>
      <c r="E168">
        <v>0</v>
      </c>
      <c r="F168">
        <v>0</v>
      </c>
    </row>
    <row r="169" spans="2:6" x14ac:dyDescent="0.25">
      <c r="B169" s="6" t="s">
        <v>5863</v>
      </c>
      <c r="C169">
        <v>27000</v>
      </c>
      <c r="D169">
        <v>0</v>
      </c>
      <c r="E169">
        <v>0</v>
      </c>
      <c r="F169">
        <v>0</v>
      </c>
    </row>
    <row r="170" spans="2:6" x14ac:dyDescent="0.25">
      <c r="B170" s="6" t="s">
        <v>5864</v>
      </c>
      <c r="C170">
        <v>27000</v>
      </c>
      <c r="D170">
        <v>0</v>
      </c>
      <c r="E170">
        <v>0</v>
      </c>
      <c r="F170">
        <v>0</v>
      </c>
    </row>
    <row r="171" spans="2:6" x14ac:dyDescent="0.25">
      <c r="B171" s="6" t="s">
        <v>5865</v>
      </c>
      <c r="C171">
        <v>27000</v>
      </c>
      <c r="D171">
        <v>0</v>
      </c>
      <c r="E171">
        <v>0</v>
      </c>
      <c r="F171">
        <v>0</v>
      </c>
    </row>
    <row r="172" spans="2:6" x14ac:dyDescent="0.25">
      <c r="B172" s="6" t="s">
        <v>5866</v>
      </c>
      <c r="C172">
        <v>26856</v>
      </c>
      <c r="D172">
        <v>0</v>
      </c>
      <c r="E172">
        <v>0</v>
      </c>
      <c r="F172">
        <v>0</v>
      </c>
    </row>
    <row r="173" spans="2:6" x14ac:dyDescent="0.25">
      <c r="B173" s="6" t="s">
        <v>5867</v>
      </c>
      <c r="C173">
        <v>27214</v>
      </c>
      <c r="D173">
        <v>0</v>
      </c>
      <c r="E173">
        <v>0</v>
      </c>
      <c r="F173">
        <v>0</v>
      </c>
    </row>
    <row r="174" spans="2:6" x14ac:dyDescent="0.25">
      <c r="B174" s="6" t="s">
        <v>5868</v>
      </c>
      <c r="C174">
        <v>25524</v>
      </c>
      <c r="D174">
        <v>0</v>
      </c>
      <c r="E174">
        <v>0</v>
      </c>
      <c r="F174">
        <v>0</v>
      </c>
    </row>
    <row r="175" spans="2:6" x14ac:dyDescent="0.25">
      <c r="B175" s="6" t="s">
        <v>5869</v>
      </c>
      <c r="C175">
        <v>24312</v>
      </c>
      <c r="D175">
        <v>0</v>
      </c>
      <c r="E175">
        <v>0</v>
      </c>
      <c r="F175">
        <v>0</v>
      </c>
    </row>
    <row r="176" spans="2:6" x14ac:dyDescent="0.25">
      <c r="B176" s="6" t="s">
        <v>5870</v>
      </c>
      <c r="C176">
        <v>23628</v>
      </c>
      <c r="D176">
        <v>0</v>
      </c>
      <c r="E176">
        <v>0</v>
      </c>
      <c r="F176">
        <v>0</v>
      </c>
    </row>
    <row r="177" spans="2:6" x14ac:dyDescent="0.25">
      <c r="B177" s="6" t="s">
        <v>5871</v>
      </c>
      <c r="C177">
        <v>26346</v>
      </c>
      <c r="D177">
        <v>0</v>
      </c>
      <c r="E177">
        <v>0</v>
      </c>
      <c r="F177">
        <v>0</v>
      </c>
    </row>
    <row r="178" spans="2:6" x14ac:dyDescent="0.25">
      <c r="B178" s="6" t="s">
        <v>5872</v>
      </c>
      <c r="C178">
        <v>21078</v>
      </c>
      <c r="D178">
        <v>0</v>
      </c>
      <c r="E178">
        <v>0</v>
      </c>
      <c r="F178">
        <v>0</v>
      </c>
    </row>
    <row r="179" spans="2:6" x14ac:dyDescent="0.25">
      <c r="B179" s="6" t="s">
        <v>5873</v>
      </c>
      <c r="C179">
        <v>20400</v>
      </c>
      <c r="D179">
        <v>0</v>
      </c>
      <c r="E179">
        <v>0</v>
      </c>
      <c r="F179">
        <v>0</v>
      </c>
    </row>
    <row r="180" spans="2:6" x14ac:dyDescent="0.25">
      <c r="B180" s="6" t="s">
        <v>5874</v>
      </c>
      <c r="C180">
        <v>22253</v>
      </c>
      <c r="D180">
        <v>0</v>
      </c>
      <c r="E180">
        <v>0</v>
      </c>
      <c r="F180">
        <v>0</v>
      </c>
    </row>
    <row r="181" spans="2:6" x14ac:dyDescent="0.25">
      <c r="B181" s="6" t="s">
        <v>5875</v>
      </c>
      <c r="C181">
        <v>20364</v>
      </c>
      <c r="D181">
        <v>0</v>
      </c>
      <c r="E181">
        <v>0</v>
      </c>
      <c r="F181">
        <v>0</v>
      </c>
    </row>
    <row r="182" spans="2:6" x14ac:dyDescent="0.25">
      <c r="B182" s="6" t="s">
        <v>5876</v>
      </c>
      <c r="C182">
        <v>20136</v>
      </c>
      <c r="D182">
        <v>0</v>
      </c>
      <c r="E182">
        <v>0</v>
      </c>
      <c r="F182">
        <v>0</v>
      </c>
    </row>
    <row r="183" spans="2:6" x14ac:dyDescent="0.25">
      <c r="B183" s="6" t="s">
        <v>5877</v>
      </c>
      <c r="C183">
        <v>20136</v>
      </c>
      <c r="D183">
        <v>0</v>
      </c>
      <c r="E183">
        <v>0</v>
      </c>
      <c r="F183">
        <v>0</v>
      </c>
    </row>
    <row r="184" spans="2:6" x14ac:dyDescent="0.25">
      <c r="B184" s="6" t="s">
        <v>5878</v>
      </c>
      <c r="C184">
        <v>20136</v>
      </c>
      <c r="D184">
        <v>0</v>
      </c>
      <c r="E184">
        <v>0</v>
      </c>
      <c r="F184">
        <v>0</v>
      </c>
    </row>
    <row r="185" spans="2:6" x14ac:dyDescent="0.25">
      <c r="B185" s="6" t="s">
        <v>5879</v>
      </c>
      <c r="C185">
        <v>20136</v>
      </c>
      <c r="D185">
        <v>0</v>
      </c>
      <c r="E185">
        <v>0</v>
      </c>
      <c r="F185">
        <v>0</v>
      </c>
    </row>
    <row r="186" spans="2:6" x14ac:dyDescent="0.25">
      <c r="B186" s="6" t="s">
        <v>5880</v>
      </c>
      <c r="C186">
        <v>20136</v>
      </c>
      <c r="D186">
        <v>0</v>
      </c>
      <c r="E186">
        <v>0</v>
      </c>
      <c r="F186">
        <v>0</v>
      </c>
    </row>
    <row r="187" spans="2:6" x14ac:dyDescent="0.25">
      <c r="B187" s="6" t="s">
        <v>5881</v>
      </c>
      <c r="C187">
        <v>20136</v>
      </c>
      <c r="D187">
        <v>0</v>
      </c>
      <c r="E187">
        <v>0</v>
      </c>
      <c r="F187">
        <v>0</v>
      </c>
    </row>
    <row r="188" spans="2:6" x14ac:dyDescent="0.25">
      <c r="B188" s="6" t="s">
        <v>5882</v>
      </c>
      <c r="C188">
        <v>19800</v>
      </c>
      <c r="D188">
        <v>0</v>
      </c>
      <c r="E188">
        <v>0</v>
      </c>
      <c r="F188">
        <v>0</v>
      </c>
    </row>
    <row r="189" spans="2:6" x14ac:dyDescent="0.25">
      <c r="B189" s="6" t="s">
        <v>5883</v>
      </c>
      <c r="C189">
        <v>36940</v>
      </c>
      <c r="D189">
        <v>0</v>
      </c>
      <c r="E189">
        <v>0</v>
      </c>
      <c r="F189">
        <v>0</v>
      </c>
    </row>
    <row r="190" spans="2:6" x14ac:dyDescent="0.25">
      <c r="B190" s="6" t="s">
        <v>5884</v>
      </c>
      <c r="C190">
        <v>19512</v>
      </c>
      <c r="D190">
        <v>0</v>
      </c>
      <c r="E190">
        <v>0</v>
      </c>
      <c r="F190">
        <v>0</v>
      </c>
    </row>
    <row r="191" spans="2:6" x14ac:dyDescent="0.25">
      <c r="B191" s="6" t="s">
        <v>5885</v>
      </c>
      <c r="C191">
        <v>19512</v>
      </c>
      <c r="D191">
        <v>0</v>
      </c>
      <c r="E191">
        <v>0</v>
      </c>
      <c r="F191">
        <v>0</v>
      </c>
    </row>
    <row r="192" spans="2:6" x14ac:dyDescent="0.25">
      <c r="B192" s="6" t="s">
        <v>5886</v>
      </c>
      <c r="C192">
        <v>19512</v>
      </c>
      <c r="D192">
        <v>0</v>
      </c>
      <c r="E192">
        <v>0</v>
      </c>
      <c r="F192">
        <v>0</v>
      </c>
    </row>
    <row r="193" spans="2:6" x14ac:dyDescent="0.25">
      <c r="B193" s="6" t="s">
        <v>5887</v>
      </c>
      <c r="C193">
        <v>19512</v>
      </c>
      <c r="D193">
        <v>0</v>
      </c>
      <c r="E193">
        <v>0</v>
      </c>
      <c r="F193">
        <v>0</v>
      </c>
    </row>
    <row r="194" spans="2:6" x14ac:dyDescent="0.25">
      <c r="B194" s="6" t="s">
        <v>5888</v>
      </c>
      <c r="C194">
        <v>19512</v>
      </c>
      <c r="D194">
        <v>0</v>
      </c>
      <c r="E194">
        <v>0</v>
      </c>
      <c r="F194">
        <v>0</v>
      </c>
    </row>
    <row r="195" spans="2:6" x14ac:dyDescent="0.25">
      <c r="B195" s="6" t="s">
        <v>5889</v>
      </c>
      <c r="C195">
        <v>25026</v>
      </c>
      <c r="D195">
        <v>0</v>
      </c>
      <c r="E195">
        <v>0</v>
      </c>
      <c r="F195">
        <v>0</v>
      </c>
    </row>
    <row r="196" spans="2:6" x14ac:dyDescent="0.25">
      <c r="B196" s="6" t="s">
        <v>5890</v>
      </c>
      <c r="C196">
        <v>25026</v>
      </c>
      <c r="D196">
        <v>0</v>
      </c>
      <c r="E196">
        <v>0</v>
      </c>
      <c r="F196">
        <v>0</v>
      </c>
    </row>
    <row r="197" spans="2:6" x14ac:dyDescent="0.25">
      <c r="B197" s="6" t="s">
        <v>5891</v>
      </c>
      <c r="C197">
        <v>25026</v>
      </c>
      <c r="D197">
        <v>0</v>
      </c>
      <c r="E197">
        <v>0</v>
      </c>
      <c r="F197">
        <v>0</v>
      </c>
    </row>
    <row r="198" spans="2:6" x14ac:dyDescent="0.25">
      <c r="B198" s="6" t="s">
        <v>5892</v>
      </c>
      <c r="C198">
        <v>25026</v>
      </c>
      <c r="D198">
        <v>0</v>
      </c>
      <c r="E198">
        <v>0</v>
      </c>
      <c r="F198">
        <v>0</v>
      </c>
    </row>
    <row r="199" spans="2:6" x14ac:dyDescent="0.25">
      <c r="B199" s="6" t="s">
        <v>5893</v>
      </c>
      <c r="C199">
        <v>25026</v>
      </c>
      <c r="D199">
        <v>0</v>
      </c>
      <c r="E199">
        <v>0</v>
      </c>
      <c r="F199">
        <v>0</v>
      </c>
    </row>
    <row r="200" spans="2:6" x14ac:dyDescent="0.25">
      <c r="B200" s="6" t="s">
        <v>5894</v>
      </c>
      <c r="C200">
        <v>25026</v>
      </c>
      <c r="D200">
        <v>0</v>
      </c>
      <c r="E200">
        <v>0</v>
      </c>
      <c r="F200">
        <v>0</v>
      </c>
    </row>
    <row r="201" spans="2:6" x14ac:dyDescent="0.25">
      <c r="B201" s="6" t="s">
        <v>5895</v>
      </c>
      <c r="C201">
        <v>25026</v>
      </c>
      <c r="D201">
        <v>0</v>
      </c>
      <c r="E201">
        <v>0</v>
      </c>
      <c r="F201">
        <v>0</v>
      </c>
    </row>
    <row r="202" spans="2:6" x14ac:dyDescent="0.25">
      <c r="B202" s="6" t="s">
        <v>5896</v>
      </c>
      <c r="C202">
        <v>19088</v>
      </c>
      <c r="D202">
        <v>0</v>
      </c>
      <c r="E202">
        <v>0</v>
      </c>
      <c r="F202">
        <v>0</v>
      </c>
    </row>
    <row r="203" spans="2:6" x14ac:dyDescent="0.25">
      <c r="B203" s="6" t="s">
        <v>5897</v>
      </c>
      <c r="C203">
        <v>19020</v>
      </c>
      <c r="D203">
        <v>0</v>
      </c>
      <c r="E203">
        <v>0</v>
      </c>
      <c r="F203">
        <v>0</v>
      </c>
    </row>
    <row r="204" spans="2:6" x14ac:dyDescent="0.25">
      <c r="B204" s="6" t="s">
        <v>5898</v>
      </c>
      <c r="C204">
        <v>19020</v>
      </c>
      <c r="D204">
        <v>0</v>
      </c>
      <c r="E204">
        <v>0</v>
      </c>
      <c r="F204">
        <v>0</v>
      </c>
    </row>
    <row r="205" spans="2:6" x14ac:dyDescent="0.25">
      <c r="B205" s="6" t="s">
        <v>5899</v>
      </c>
      <c r="C205">
        <v>26089</v>
      </c>
      <c r="D205">
        <v>0</v>
      </c>
      <c r="E205">
        <v>0</v>
      </c>
      <c r="F205">
        <v>0</v>
      </c>
    </row>
    <row r="206" spans="2:6" x14ac:dyDescent="0.25">
      <c r="B206" s="6" t="s">
        <v>5900</v>
      </c>
      <c r="C206">
        <v>23853</v>
      </c>
      <c r="D206">
        <v>0</v>
      </c>
      <c r="E206">
        <v>0</v>
      </c>
      <c r="F206">
        <v>0</v>
      </c>
    </row>
    <row r="207" spans="2:6" x14ac:dyDescent="0.25">
      <c r="B207" s="6" t="s">
        <v>5901</v>
      </c>
      <c r="C207">
        <v>23853</v>
      </c>
      <c r="D207">
        <v>0</v>
      </c>
      <c r="E207">
        <v>0</v>
      </c>
      <c r="F207">
        <v>0</v>
      </c>
    </row>
    <row r="208" spans="2:6" x14ac:dyDescent="0.25">
      <c r="B208" s="6" t="s">
        <v>5902</v>
      </c>
      <c r="C208">
        <v>17376</v>
      </c>
      <c r="D208">
        <v>0</v>
      </c>
      <c r="E208">
        <v>0</v>
      </c>
      <c r="F208">
        <v>0</v>
      </c>
    </row>
    <row r="209" spans="2:6" x14ac:dyDescent="0.25">
      <c r="B209" s="6" t="s">
        <v>5903</v>
      </c>
      <c r="C209">
        <v>17220</v>
      </c>
      <c r="D209">
        <v>0</v>
      </c>
      <c r="E209">
        <v>0</v>
      </c>
      <c r="F209">
        <v>0</v>
      </c>
    </row>
    <row r="210" spans="2:6" x14ac:dyDescent="0.25">
      <c r="B210" s="6" t="s">
        <v>5904</v>
      </c>
      <c r="C210">
        <v>18340</v>
      </c>
      <c r="D210">
        <v>0</v>
      </c>
      <c r="E210">
        <v>0</v>
      </c>
      <c r="F210">
        <v>0</v>
      </c>
    </row>
    <row r="211" spans="2:6" x14ac:dyDescent="0.25">
      <c r="B211" s="6" t="s">
        <v>5905</v>
      </c>
      <c r="C211">
        <v>16932</v>
      </c>
      <c r="D211">
        <v>0</v>
      </c>
      <c r="E211">
        <v>0</v>
      </c>
      <c r="F211">
        <v>0</v>
      </c>
    </row>
    <row r="212" spans="2:6" x14ac:dyDescent="0.25">
      <c r="B212" s="6" t="s">
        <v>5906</v>
      </c>
      <c r="C212">
        <v>16236</v>
      </c>
      <c r="D212">
        <v>0</v>
      </c>
      <c r="E212">
        <v>0</v>
      </c>
      <c r="F212">
        <v>0</v>
      </c>
    </row>
    <row r="213" spans="2:6" x14ac:dyDescent="0.25">
      <c r="B213" s="6" t="s">
        <v>5907</v>
      </c>
      <c r="C213">
        <v>20476</v>
      </c>
      <c r="D213">
        <v>0</v>
      </c>
      <c r="E213">
        <v>0</v>
      </c>
      <c r="F213">
        <v>0</v>
      </c>
    </row>
    <row r="214" spans="2:6" x14ac:dyDescent="0.25">
      <c r="B214" s="6" t="s">
        <v>5908</v>
      </c>
      <c r="C214">
        <v>19721</v>
      </c>
      <c r="D214">
        <v>0</v>
      </c>
      <c r="E214">
        <v>0</v>
      </c>
      <c r="F214">
        <v>0</v>
      </c>
    </row>
    <row r="215" spans="2:6" x14ac:dyDescent="0.25">
      <c r="B215" s="6" t="s">
        <v>5909</v>
      </c>
      <c r="C215">
        <v>18704</v>
      </c>
      <c r="D215">
        <v>0</v>
      </c>
      <c r="E215">
        <v>0</v>
      </c>
      <c r="F215">
        <v>0</v>
      </c>
    </row>
    <row r="216" spans="2:6" x14ac:dyDescent="0.25">
      <c r="B216" s="6" t="s">
        <v>5910</v>
      </c>
      <c r="C216">
        <v>18816</v>
      </c>
      <c r="D216">
        <v>0</v>
      </c>
      <c r="E216">
        <v>0</v>
      </c>
      <c r="F216">
        <v>0</v>
      </c>
    </row>
    <row r="217" spans="2:6" x14ac:dyDescent="0.25">
      <c r="B217" s="6" t="s">
        <v>5911</v>
      </c>
      <c r="C217">
        <v>19878</v>
      </c>
      <c r="D217">
        <v>0</v>
      </c>
      <c r="E217">
        <v>0</v>
      </c>
      <c r="F217">
        <v>0</v>
      </c>
    </row>
    <row r="218" spans="2:6" x14ac:dyDescent="0.25">
      <c r="B218" s="6" t="s">
        <v>5912</v>
      </c>
      <c r="C218">
        <v>19878</v>
      </c>
      <c r="D218">
        <v>0</v>
      </c>
      <c r="E218">
        <v>0</v>
      </c>
      <c r="F218">
        <v>0</v>
      </c>
    </row>
    <row r="219" spans="2:6" x14ac:dyDescent="0.25">
      <c r="B219" s="6" t="s">
        <v>5913</v>
      </c>
      <c r="C219">
        <v>19878</v>
      </c>
      <c r="D219">
        <v>0</v>
      </c>
      <c r="E219">
        <v>0</v>
      </c>
      <c r="F219">
        <v>0</v>
      </c>
    </row>
    <row r="220" spans="2:6" x14ac:dyDescent="0.25">
      <c r="B220" s="6" t="s">
        <v>5914</v>
      </c>
      <c r="C220">
        <v>19878</v>
      </c>
      <c r="D220">
        <v>0</v>
      </c>
      <c r="E220">
        <v>0</v>
      </c>
      <c r="F220">
        <v>0</v>
      </c>
    </row>
    <row r="221" spans="2:6" x14ac:dyDescent="0.25">
      <c r="B221" s="6" t="s">
        <v>5915</v>
      </c>
      <c r="C221">
        <v>19878</v>
      </c>
      <c r="D221">
        <v>0</v>
      </c>
      <c r="E221">
        <v>0</v>
      </c>
      <c r="F221">
        <v>0</v>
      </c>
    </row>
    <row r="222" spans="2:6" x14ac:dyDescent="0.25">
      <c r="B222" s="6" t="s">
        <v>5916</v>
      </c>
      <c r="C222">
        <v>18688</v>
      </c>
      <c r="D222">
        <v>0</v>
      </c>
      <c r="E222">
        <v>0</v>
      </c>
      <c r="F222">
        <v>0</v>
      </c>
    </row>
    <row r="223" spans="2:6" x14ac:dyDescent="0.25">
      <c r="B223" s="6" t="s">
        <v>5917</v>
      </c>
      <c r="C223">
        <v>11472</v>
      </c>
      <c r="D223">
        <v>0</v>
      </c>
      <c r="E223">
        <v>0</v>
      </c>
      <c r="F223">
        <v>0</v>
      </c>
    </row>
    <row r="224" spans="2:6" x14ac:dyDescent="0.25">
      <c r="B224" s="6" t="s">
        <v>5918</v>
      </c>
      <c r="C224">
        <v>11268</v>
      </c>
      <c r="D224">
        <v>0</v>
      </c>
      <c r="E224">
        <v>0</v>
      </c>
      <c r="F224">
        <v>0</v>
      </c>
    </row>
    <row r="225" spans="2:6" x14ac:dyDescent="0.25">
      <c r="B225" s="6" t="s">
        <v>5919</v>
      </c>
      <c r="C225">
        <v>11196</v>
      </c>
      <c r="D225">
        <v>0</v>
      </c>
      <c r="E225">
        <v>0</v>
      </c>
      <c r="F225">
        <v>0</v>
      </c>
    </row>
    <row r="226" spans="2:6" x14ac:dyDescent="0.25">
      <c r="B226" s="6" t="s">
        <v>5920</v>
      </c>
      <c r="C226">
        <v>11196</v>
      </c>
      <c r="D226">
        <v>0</v>
      </c>
      <c r="E226">
        <v>0</v>
      </c>
      <c r="F226">
        <v>0</v>
      </c>
    </row>
    <row r="227" spans="2:6" x14ac:dyDescent="0.25">
      <c r="B227" s="6" t="s">
        <v>5921</v>
      </c>
      <c r="C227">
        <v>18288</v>
      </c>
      <c r="D227">
        <v>0</v>
      </c>
      <c r="E227">
        <v>0</v>
      </c>
      <c r="F227">
        <v>0</v>
      </c>
    </row>
    <row r="228" spans="2:6" x14ac:dyDescent="0.25">
      <c r="B228" s="6" t="s">
        <v>5922</v>
      </c>
      <c r="C228">
        <v>18288</v>
      </c>
      <c r="D228">
        <v>0</v>
      </c>
      <c r="E228">
        <v>0</v>
      </c>
      <c r="F228">
        <v>0</v>
      </c>
    </row>
    <row r="229" spans="2:6" x14ac:dyDescent="0.25">
      <c r="B229" s="6" t="s">
        <v>5923</v>
      </c>
      <c r="C229">
        <v>19093</v>
      </c>
      <c r="D229">
        <v>0</v>
      </c>
      <c r="E229">
        <v>0</v>
      </c>
      <c r="F229">
        <v>0</v>
      </c>
    </row>
    <row r="230" spans="2:6" x14ac:dyDescent="0.25">
      <c r="B230" s="6" t="s">
        <v>5924</v>
      </c>
      <c r="C230">
        <v>14649</v>
      </c>
      <c r="D230">
        <v>0</v>
      </c>
      <c r="E230">
        <v>0</v>
      </c>
      <c r="F230">
        <v>0</v>
      </c>
    </row>
    <row r="231" spans="2:6" x14ac:dyDescent="0.25">
      <c r="B231" s="6" t="s">
        <v>5925</v>
      </c>
      <c r="C231">
        <v>18170</v>
      </c>
      <c r="D231">
        <v>0</v>
      </c>
      <c r="E231">
        <v>0</v>
      </c>
      <c r="F231">
        <v>0</v>
      </c>
    </row>
    <row r="232" spans="2:6" x14ac:dyDescent="0.25">
      <c r="B232" s="6" t="s">
        <v>5926</v>
      </c>
      <c r="C232">
        <v>18152</v>
      </c>
      <c r="D232">
        <v>0</v>
      </c>
      <c r="E232">
        <v>0</v>
      </c>
      <c r="F232">
        <v>0</v>
      </c>
    </row>
    <row r="233" spans="2:6" x14ac:dyDescent="0.25">
      <c r="B233" s="6" t="s">
        <v>5927</v>
      </c>
      <c r="C233">
        <v>18143</v>
      </c>
      <c r="D233">
        <v>0</v>
      </c>
      <c r="E233">
        <v>0</v>
      </c>
      <c r="F233">
        <v>0</v>
      </c>
    </row>
    <row r="234" spans="2:6" x14ac:dyDescent="0.25">
      <c r="B234" s="6" t="s">
        <v>5928</v>
      </c>
      <c r="C234">
        <v>18138</v>
      </c>
      <c r="D234">
        <v>0</v>
      </c>
      <c r="E234">
        <v>0</v>
      </c>
      <c r="F234">
        <v>0</v>
      </c>
    </row>
    <row r="235" spans="2:6" x14ac:dyDescent="0.25">
      <c r="B235" s="6" t="s">
        <v>5929</v>
      </c>
      <c r="C235">
        <v>18138</v>
      </c>
      <c r="D235">
        <v>0</v>
      </c>
      <c r="E235">
        <v>0</v>
      </c>
      <c r="F235">
        <v>0</v>
      </c>
    </row>
    <row r="236" spans="2:6" x14ac:dyDescent="0.25">
      <c r="B236" s="6" t="s">
        <v>5930</v>
      </c>
      <c r="C236">
        <v>15101</v>
      </c>
      <c r="D236">
        <v>0</v>
      </c>
      <c r="E236">
        <v>0</v>
      </c>
      <c r="F236">
        <v>0</v>
      </c>
    </row>
    <row r="237" spans="2:6" x14ac:dyDescent="0.25">
      <c r="B237" s="6" t="s">
        <v>5931</v>
      </c>
      <c r="C237">
        <v>15101</v>
      </c>
      <c r="D237">
        <v>0</v>
      </c>
      <c r="E237">
        <v>0</v>
      </c>
      <c r="F237">
        <v>0</v>
      </c>
    </row>
    <row r="238" spans="2:6" x14ac:dyDescent="0.25">
      <c r="B238" s="6" t="s">
        <v>5932</v>
      </c>
      <c r="C238">
        <v>17619</v>
      </c>
      <c r="D238">
        <v>0</v>
      </c>
      <c r="E238">
        <v>0</v>
      </c>
      <c r="F238">
        <v>0</v>
      </c>
    </row>
    <row r="239" spans="2:6" x14ac:dyDescent="0.25">
      <c r="B239" s="6" t="s">
        <v>5933</v>
      </c>
      <c r="C239">
        <v>8952</v>
      </c>
      <c r="D239">
        <v>0</v>
      </c>
      <c r="E239">
        <v>0</v>
      </c>
      <c r="F239">
        <v>0</v>
      </c>
    </row>
    <row r="240" spans="2:6" x14ac:dyDescent="0.25">
      <c r="B240" s="6" t="s">
        <v>5934</v>
      </c>
      <c r="C240">
        <v>14035</v>
      </c>
      <c r="D240">
        <v>0</v>
      </c>
      <c r="E240">
        <v>0</v>
      </c>
      <c r="F240">
        <v>0</v>
      </c>
    </row>
    <row r="241" spans="2:6" x14ac:dyDescent="0.25">
      <c r="B241" s="6" t="s">
        <v>5935</v>
      </c>
      <c r="C241">
        <v>13793</v>
      </c>
      <c r="D241">
        <v>0</v>
      </c>
      <c r="E241">
        <v>0</v>
      </c>
      <c r="F241">
        <v>0</v>
      </c>
    </row>
    <row r="242" spans="2:6" x14ac:dyDescent="0.25">
      <c r="B242" s="6" t="s">
        <v>5936</v>
      </c>
      <c r="C242">
        <v>5412</v>
      </c>
      <c r="D242">
        <v>0</v>
      </c>
      <c r="E242">
        <v>0</v>
      </c>
      <c r="F242">
        <v>0</v>
      </c>
    </row>
    <row r="243" spans="2:6" x14ac:dyDescent="0.25">
      <c r="B243" s="6" t="s">
        <v>5937</v>
      </c>
      <c r="C243">
        <v>5040</v>
      </c>
      <c r="D243">
        <v>0</v>
      </c>
      <c r="E243">
        <v>0</v>
      </c>
      <c r="F243">
        <v>0</v>
      </c>
    </row>
    <row r="244" spans="2:6" x14ac:dyDescent="0.25">
      <c r="B244" s="6" t="s">
        <v>5938</v>
      </c>
      <c r="C244">
        <v>5040</v>
      </c>
      <c r="D244">
        <v>0</v>
      </c>
      <c r="E244">
        <v>0</v>
      </c>
      <c r="F244">
        <v>0</v>
      </c>
    </row>
    <row r="245" spans="2:6" x14ac:dyDescent="0.25">
      <c r="B245" s="6" t="s">
        <v>5939</v>
      </c>
      <c r="C245">
        <v>5040</v>
      </c>
      <c r="D245">
        <v>0</v>
      </c>
      <c r="E245">
        <v>0</v>
      </c>
      <c r="F245">
        <v>0</v>
      </c>
    </row>
    <row r="246" spans="2:6" x14ac:dyDescent="0.25">
      <c r="B246" s="6" t="s">
        <v>5940</v>
      </c>
      <c r="C246">
        <v>5040</v>
      </c>
      <c r="D246">
        <v>0</v>
      </c>
      <c r="E246">
        <v>0</v>
      </c>
      <c r="F246">
        <v>0</v>
      </c>
    </row>
    <row r="247" spans="2:6" x14ac:dyDescent="0.25">
      <c r="B247" s="6" t="s">
        <v>5941</v>
      </c>
      <c r="C247">
        <v>5040</v>
      </c>
      <c r="D247">
        <v>0</v>
      </c>
      <c r="E247">
        <v>0</v>
      </c>
      <c r="F247">
        <v>0</v>
      </c>
    </row>
    <row r="248" spans="2:6" x14ac:dyDescent="0.25">
      <c r="B248" s="6" t="s">
        <v>5942</v>
      </c>
      <c r="C248">
        <v>5040</v>
      </c>
      <c r="D248">
        <v>0</v>
      </c>
      <c r="E248">
        <v>0</v>
      </c>
      <c r="F248">
        <v>0</v>
      </c>
    </row>
    <row r="249" spans="2:6" x14ac:dyDescent="0.25">
      <c r="B249" s="6" t="s">
        <v>5943</v>
      </c>
      <c r="C249">
        <v>5475</v>
      </c>
      <c r="D249">
        <v>0</v>
      </c>
      <c r="E249">
        <v>0</v>
      </c>
      <c r="F249">
        <v>0</v>
      </c>
    </row>
    <row r="250" spans="2:6" x14ac:dyDescent="0.25">
      <c r="B250" s="6" t="s">
        <v>5944</v>
      </c>
      <c r="C250">
        <v>5475</v>
      </c>
      <c r="D250">
        <v>0</v>
      </c>
      <c r="E250">
        <v>0</v>
      </c>
      <c r="F250">
        <v>0</v>
      </c>
    </row>
    <row r="251" spans="2:6" x14ac:dyDescent="0.25">
      <c r="B251" s="6" t="s">
        <v>5945</v>
      </c>
      <c r="C251">
        <v>5475</v>
      </c>
      <c r="D251">
        <v>0</v>
      </c>
      <c r="E251">
        <v>0</v>
      </c>
      <c r="F251">
        <v>0</v>
      </c>
    </row>
    <row r="252" spans="2:6" x14ac:dyDescent="0.25">
      <c r="B252" s="6" t="s">
        <v>5946</v>
      </c>
      <c r="C252">
        <v>6350</v>
      </c>
      <c r="D252">
        <v>0</v>
      </c>
      <c r="E252">
        <v>0</v>
      </c>
      <c r="F252">
        <v>0</v>
      </c>
    </row>
    <row r="253" spans="2:6" x14ac:dyDescent="0.25">
      <c r="B253" s="6" t="s">
        <v>5947</v>
      </c>
      <c r="C253">
        <v>4812</v>
      </c>
      <c r="D253">
        <v>0</v>
      </c>
      <c r="E253">
        <v>0</v>
      </c>
      <c r="F253">
        <v>0</v>
      </c>
    </row>
    <row r="254" spans="2:6" x14ac:dyDescent="0.25">
      <c r="B254" s="6" t="s">
        <v>5948</v>
      </c>
      <c r="C254">
        <v>4812</v>
      </c>
      <c r="D254">
        <v>0</v>
      </c>
      <c r="E254">
        <v>0</v>
      </c>
      <c r="F254">
        <v>0</v>
      </c>
    </row>
    <row r="255" spans="2:6" x14ac:dyDescent="0.25">
      <c r="B255" s="6" t="s">
        <v>5949</v>
      </c>
      <c r="C255">
        <v>4812</v>
      </c>
      <c r="D255">
        <v>0</v>
      </c>
      <c r="E255">
        <v>0</v>
      </c>
      <c r="F255">
        <v>0</v>
      </c>
    </row>
    <row r="256" spans="2:6" x14ac:dyDescent="0.25">
      <c r="B256" s="6" t="s">
        <v>5950</v>
      </c>
      <c r="C256">
        <v>510000</v>
      </c>
      <c r="D256">
        <v>0</v>
      </c>
      <c r="E256">
        <v>0</v>
      </c>
      <c r="F256">
        <v>0</v>
      </c>
    </row>
    <row r="257" spans="2:6" x14ac:dyDescent="0.25">
      <c r="B257" s="6" t="s">
        <v>5951</v>
      </c>
      <c r="C257">
        <v>186282</v>
      </c>
      <c r="D257">
        <v>0</v>
      </c>
      <c r="E257">
        <v>0</v>
      </c>
      <c r="F257">
        <v>0</v>
      </c>
    </row>
    <row r="258" spans="2:6" x14ac:dyDescent="0.25">
      <c r="B258" s="6" t="s">
        <v>5952</v>
      </c>
      <c r="C258">
        <v>10000</v>
      </c>
      <c r="D258">
        <v>0</v>
      </c>
      <c r="E258">
        <v>0</v>
      </c>
      <c r="F258">
        <v>0</v>
      </c>
    </row>
    <row r="259" spans="2:6" x14ac:dyDescent="0.25">
      <c r="B259" s="6" t="s">
        <v>5953</v>
      </c>
      <c r="C259">
        <v>515504</v>
      </c>
      <c r="D259">
        <v>0</v>
      </c>
      <c r="E259">
        <v>0</v>
      </c>
      <c r="F259">
        <v>0</v>
      </c>
    </row>
    <row r="260" spans="2:6" x14ac:dyDescent="0.25">
      <c r="B260" s="6" t="s">
        <v>5954</v>
      </c>
      <c r="C260">
        <v>331401</v>
      </c>
      <c r="D260">
        <v>0</v>
      </c>
      <c r="E260">
        <v>0</v>
      </c>
      <c r="F260">
        <v>0</v>
      </c>
    </row>
    <row r="261" spans="2:6" x14ac:dyDescent="0.25">
      <c r="B261" s="6" t="s">
        <v>5955</v>
      </c>
      <c r="C261">
        <v>295110</v>
      </c>
      <c r="D261">
        <v>0</v>
      </c>
      <c r="E261">
        <v>0</v>
      </c>
      <c r="F261">
        <v>0</v>
      </c>
    </row>
    <row r="262" spans="2:6" x14ac:dyDescent="0.25">
      <c r="B262" s="6" t="s">
        <v>5956</v>
      </c>
      <c r="C262">
        <v>274578</v>
      </c>
      <c r="D262">
        <v>0</v>
      </c>
      <c r="E262">
        <v>0</v>
      </c>
      <c r="F262">
        <v>0</v>
      </c>
    </row>
    <row r="263" spans="2:6" x14ac:dyDescent="0.25">
      <c r="B263" s="6" t="s">
        <v>5957</v>
      </c>
      <c r="C263">
        <v>108000</v>
      </c>
      <c r="D263">
        <v>0</v>
      </c>
      <c r="E263">
        <v>0</v>
      </c>
      <c r="F263">
        <v>0</v>
      </c>
    </row>
    <row r="264" spans="2:6" x14ac:dyDescent="0.25">
      <c r="B264" s="6" t="s">
        <v>5958</v>
      </c>
      <c r="C264">
        <v>10000</v>
      </c>
      <c r="D264">
        <v>0</v>
      </c>
      <c r="E264">
        <v>0</v>
      </c>
      <c r="F264">
        <v>0</v>
      </c>
    </row>
    <row r="265" spans="2:6" x14ac:dyDescent="0.25">
      <c r="B265" s="6" t="s">
        <v>5959</v>
      </c>
      <c r="C265">
        <v>60000</v>
      </c>
      <c r="D265">
        <v>0</v>
      </c>
      <c r="E265">
        <v>0</v>
      </c>
      <c r="F265">
        <v>0</v>
      </c>
    </row>
    <row r="266" spans="2:6" x14ac:dyDescent="0.25">
      <c r="B266" s="6" t="s">
        <v>5960</v>
      </c>
      <c r="C266">
        <v>254725</v>
      </c>
      <c r="D266">
        <v>0</v>
      </c>
      <c r="E266">
        <v>0</v>
      </c>
      <c r="F266">
        <v>0</v>
      </c>
    </row>
    <row r="267" spans="2:6" x14ac:dyDescent="0.25">
      <c r="B267" s="6" t="s">
        <v>5961</v>
      </c>
      <c r="C267">
        <v>107385</v>
      </c>
      <c r="D267">
        <v>0</v>
      </c>
      <c r="E267">
        <v>0</v>
      </c>
      <c r="F267">
        <v>0</v>
      </c>
    </row>
    <row r="268" spans="2:6" x14ac:dyDescent="0.25">
      <c r="B268" s="6" t="s">
        <v>5962</v>
      </c>
      <c r="C268">
        <v>100000</v>
      </c>
      <c r="D268">
        <v>0</v>
      </c>
      <c r="E268">
        <v>0</v>
      </c>
      <c r="F268">
        <v>0</v>
      </c>
    </row>
    <row r="269" spans="2:6" x14ac:dyDescent="0.25">
      <c r="B269" s="6" t="s">
        <v>5963</v>
      </c>
      <c r="C269">
        <v>100000</v>
      </c>
      <c r="D269">
        <v>0</v>
      </c>
      <c r="E269">
        <v>0</v>
      </c>
      <c r="F269">
        <v>0</v>
      </c>
    </row>
    <row r="270" spans="2:6" x14ac:dyDescent="0.25">
      <c r="B270" s="6" t="s">
        <v>5964</v>
      </c>
      <c r="C270">
        <v>44000</v>
      </c>
      <c r="D270">
        <v>0</v>
      </c>
      <c r="E270">
        <v>0</v>
      </c>
      <c r="F270">
        <v>0</v>
      </c>
    </row>
    <row r="271" spans="2:6" x14ac:dyDescent="0.25">
      <c r="B271" s="6" t="s">
        <v>5965</v>
      </c>
      <c r="C271">
        <v>343745</v>
      </c>
      <c r="D271">
        <v>0</v>
      </c>
      <c r="E271">
        <v>0</v>
      </c>
      <c r="F271">
        <v>0</v>
      </c>
    </row>
    <row r="272" spans="2:6" x14ac:dyDescent="0.25">
      <c r="B272" s="6" t="s">
        <v>5966</v>
      </c>
      <c r="C272">
        <v>188745</v>
      </c>
      <c r="D272">
        <v>0</v>
      </c>
      <c r="E272">
        <v>0</v>
      </c>
      <c r="F272">
        <v>0</v>
      </c>
    </row>
    <row r="273" spans="2:6" x14ac:dyDescent="0.25">
      <c r="B273" s="6" t="s">
        <v>5967</v>
      </c>
      <c r="C273">
        <v>104232</v>
      </c>
      <c r="D273">
        <v>0</v>
      </c>
      <c r="E273">
        <v>0</v>
      </c>
      <c r="F273">
        <v>0</v>
      </c>
    </row>
    <row r="274" spans="2:6" x14ac:dyDescent="0.25">
      <c r="B274" s="6" t="s">
        <v>5968</v>
      </c>
      <c r="C274">
        <v>74952</v>
      </c>
      <c r="D274">
        <v>0</v>
      </c>
      <c r="E274">
        <v>0</v>
      </c>
      <c r="F274">
        <v>0</v>
      </c>
    </row>
    <row r="275" spans="2:6" x14ac:dyDescent="0.25">
      <c r="B275" s="6" t="s">
        <v>5969</v>
      </c>
      <c r="C275">
        <v>45000</v>
      </c>
      <c r="D275">
        <v>0</v>
      </c>
      <c r="E275">
        <v>0</v>
      </c>
      <c r="F275">
        <v>0</v>
      </c>
    </row>
    <row r="276" spans="2:6" x14ac:dyDescent="0.25">
      <c r="B276" s="6" t="s">
        <v>5970</v>
      </c>
      <c r="C276">
        <v>39521</v>
      </c>
      <c r="D276">
        <v>0</v>
      </c>
      <c r="E276">
        <v>0</v>
      </c>
      <c r="F276">
        <v>0</v>
      </c>
    </row>
    <row r="277" spans="2:6" x14ac:dyDescent="0.25">
      <c r="B277" s="6" t="s">
        <v>5971</v>
      </c>
      <c r="C277">
        <v>8600</v>
      </c>
      <c r="D277">
        <v>0</v>
      </c>
      <c r="E277">
        <v>0</v>
      </c>
      <c r="F277">
        <v>0</v>
      </c>
    </row>
    <row r="278" spans="2:6" x14ac:dyDescent="0.25">
      <c r="B278" s="6" t="s">
        <v>5972</v>
      </c>
      <c r="C278">
        <v>30000</v>
      </c>
      <c r="D278">
        <v>0</v>
      </c>
      <c r="E278">
        <v>0</v>
      </c>
      <c r="F278">
        <v>0</v>
      </c>
    </row>
    <row r="279" spans="2:6" x14ac:dyDescent="0.25">
      <c r="B279" s="6" t="s">
        <v>5973</v>
      </c>
      <c r="C279">
        <v>23265</v>
      </c>
      <c r="D279">
        <v>0</v>
      </c>
      <c r="E279">
        <v>0</v>
      </c>
      <c r="F279">
        <v>0</v>
      </c>
    </row>
    <row r="280" spans="2:6" x14ac:dyDescent="0.25">
      <c r="B280" s="6" t="s">
        <v>5974</v>
      </c>
      <c r="C280">
        <v>2094433</v>
      </c>
      <c r="D280">
        <v>0</v>
      </c>
      <c r="E280">
        <v>0</v>
      </c>
      <c r="F280">
        <v>0</v>
      </c>
    </row>
    <row r="281" spans="2:6" x14ac:dyDescent="0.25">
      <c r="B281" s="6" t="s">
        <v>5975</v>
      </c>
      <c r="C281">
        <v>4039</v>
      </c>
      <c r="D281">
        <v>0</v>
      </c>
      <c r="E281">
        <v>0</v>
      </c>
      <c r="F281">
        <v>0</v>
      </c>
    </row>
    <row r="282" spans="2:6" x14ac:dyDescent="0.25">
      <c r="B282" s="6" t="s">
        <v>5976</v>
      </c>
      <c r="C282">
        <v>100000</v>
      </c>
      <c r="D282">
        <v>0</v>
      </c>
      <c r="E282">
        <v>0</v>
      </c>
      <c r="F282">
        <v>0</v>
      </c>
    </row>
    <row r="283" spans="2:6" x14ac:dyDescent="0.25">
      <c r="B283" s="6" t="s">
        <v>5977</v>
      </c>
      <c r="C283">
        <v>500000</v>
      </c>
      <c r="D283">
        <v>0</v>
      </c>
      <c r="E283">
        <v>0</v>
      </c>
      <c r="F283">
        <v>0</v>
      </c>
    </row>
    <row r="284" spans="2:6" x14ac:dyDescent="0.25">
      <c r="B284" s="6" t="s">
        <v>5978</v>
      </c>
      <c r="C284">
        <v>30008</v>
      </c>
      <c r="D284">
        <v>0</v>
      </c>
      <c r="E284">
        <v>0</v>
      </c>
      <c r="F284">
        <v>0</v>
      </c>
    </row>
    <row r="285" spans="2:6" x14ac:dyDescent="0.25">
      <c r="B285" s="6" t="s">
        <v>5979</v>
      </c>
      <c r="C285">
        <v>6108</v>
      </c>
      <c r="D285">
        <v>6108</v>
      </c>
      <c r="E285">
        <v>6108</v>
      </c>
      <c r="F285">
        <v>6108</v>
      </c>
    </row>
    <row r="286" spans="2:6" x14ac:dyDescent="0.25">
      <c r="B286" s="6" t="s">
        <v>5980</v>
      </c>
      <c r="C286">
        <v>3000</v>
      </c>
      <c r="D286">
        <v>0</v>
      </c>
      <c r="E286">
        <v>0</v>
      </c>
      <c r="F286">
        <v>0</v>
      </c>
    </row>
    <row r="287" spans="2:6" x14ac:dyDescent="0.25">
      <c r="B287" s="6" t="s">
        <v>5981</v>
      </c>
      <c r="C287">
        <v>1963404</v>
      </c>
      <c r="D287">
        <v>0</v>
      </c>
      <c r="E287">
        <v>0</v>
      </c>
      <c r="F287">
        <v>0</v>
      </c>
    </row>
    <row r="288" spans="2:6" x14ac:dyDescent="0.25">
      <c r="B288" s="6" t="s">
        <v>5982</v>
      </c>
      <c r="C288">
        <v>1394824</v>
      </c>
      <c r="D288">
        <v>0</v>
      </c>
      <c r="E288">
        <v>0</v>
      </c>
      <c r="F288">
        <v>0</v>
      </c>
    </row>
    <row r="289" spans="2:6" x14ac:dyDescent="0.25">
      <c r="B289" s="6" t="s">
        <v>5983</v>
      </c>
      <c r="C289">
        <v>737689</v>
      </c>
      <c r="D289">
        <v>0</v>
      </c>
      <c r="E289">
        <v>0</v>
      </c>
      <c r="F289">
        <v>0</v>
      </c>
    </row>
    <row r="290" spans="2:6" x14ac:dyDescent="0.25">
      <c r="B290" s="6" t="s">
        <v>5984</v>
      </c>
      <c r="C290">
        <v>493369</v>
      </c>
      <c r="D290">
        <v>0</v>
      </c>
      <c r="E290">
        <v>0</v>
      </c>
      <c r="F290">
        <v>0</v>
      </c>
    </row>
    <row r="291" spans="2:6" x14ac:dyDescent="0.25">
      <c r="B291" s="6" t="s">
        <v>5985</v>
      </c>
      <c r="C291">
        <v>457628</v>
      </c>
      <c r="D291">
        <v>0</v>
      </c>
      <c r="E291">
        <v>0</v>
      </c>
      <c r="F291">
        <v>0</v>
      </c>
    </row>
    <row r="292" spans="2:6" x14ac:dyDescent="0.25">
      <c r="B292" s="6" t="s">
        <v>5986</v>
      </c>
      <c r="C292">
        <v>287994</v>
      </c>
      <c r="D292">
        <v>0</v>
      </c>
      <c r="E292">
        <v>0</v>
      </c>
      <c r="F292">
        <v>0</v>
      </c>
    </row>
    <row r="293" spans="2:6" x14ac:dyDescent="0.25">
      <c r="B293" s="6" t="s">
        <v>5987</v>
      </c>
      <c r="C293">
        <v>228814</v>
      </c>
      <c r="D293">
        <v>0</v>
      </c>
      <c r="E293">
        <v>0</v>
      </c>
      <c r="F293">
        <v>0</v>
      </c>
    </row>
    <row r="294" spans="2:6" x14ac:dyDescent="0.25">
      <c r="B294" s="6" t="s">
        <v>5988</v>
      </c>
      <c r="C294">
        <v>180000</v>
      </c>
      <c r="D294">
        <v>0</v>
      </c>
      <c r="E294">
        <v>0</v>
      </c>
      <c r="F294">
        <v>0</v>
      </c>
    </row>
    <row r="295" spans="2:6" x14ac:dyDescent="0.25">
      <c r="B295" s="6" t="s">
        <v>5989</v>
      </c>
      <c r="C295">
        <v>450049</v>
      </c>
      <c r="D295">
        <v>0</v>
      </c>
      <c r="E295">
        <v>0</v>
      </c>
      <c r="F295">
        <v>0</v>
      </c>
    </row>
    <row r="296" spans="2:6" x14ac:dyDescent="0.25">
      <c r="B296" s="6" t="s">
        <v>5990</v>
      </c>
      <c r="C296">
        <v>164498</v>
      </c>
      <c r="D296">
        <v>0</v>
      </c>
      <c r="E296">
        <v>0</v>
      </c>
      <c r="F296">
        <v>0</v>
      </c>
    </row>
    <row r="297" spans="2:6" x14ac:dyDescent="0.25">
      <c r="B297" s="6" t="s">
        <v>5991</v>
      </c>
      <c r="C297">
        <v>3515102</v>
      </c>
      <c r="D297">
        <v>0</v>
      </c>
      <c r="E297">
        <v>0</v>
      </c>
      <c r="F297">
        <v>0</v>
      </c>
    </row>
    <row r="298" spans="2:6" x14ac:dyDescent="0.25">
      <c r="B298" s="6" t="s">
        <v>5992</v>
      </c>
      <c r="C298">
        <v>864500</v>
      </c>
      <c r="D298">
        <v>0</v>
      </c>
      <c r="E298">
        <v>0</v>
      </c>
      <c r="F298">
        <v>0</v>
      </c>
    </row>
    <row r="299" spans="2:6" x14ac:dyDescent="0.25">
      <c r="B299" s="6" t="s">
        <v>5993</v>
      </c>
      <c r="C299">
        <v>752400</v>
      </c>
      <c r="D299">
        <v>0</v>
      </c>
      <c r="E299">
        <v>0</v>
      </c>
      <c r="F299">
        <v>0</v>
      </c>
    </row>
    <row r="300" spans="2:6" x14ac:dyDescent="0.25">
      <c r="B300" s="6" t="s">
        <v>5994</v>
      </c>
      <c r="C300">
        <v>3423332</v>
      </c>
      <c r="D300">
        <v>1687600</v>
      </c>
      <c r="E300">
        <v>1687600</v>
      </c>
      <c r="F300">
        <v>1687600</v>
      </c>
    </row>
    <row r="301" spans="2:6" x14ac:dyDescent="0.25">
      <c r="B301" s="6" t="s">
        <v>5995</v>
      </c>
      <c r="C301">
        <v>42000</v>
      </c>
      <c r="D301">
        <v>0</v>
      </c>
      <c r="E301">
        <v>0</v>
      </c>
      <c r="F301">
        <v>0</v>
      </c>
    </row>
    <row r="302" spans="2:6" x14ac:dyDescent="0.25">
      <c r="B302" s="6" t="s">
        <v>5996</v>
      </c>
      <c r="C302">
        <v>36469</v>
      </c>
      <c r="D302">
        <v>0</v>
      </c>
      <c r="E302">
        <v>0</v>
      </c>
      <c r="F302">
        <v>0</v>
      </c>
    </row>
    <row r="303" spans="2:6" x14ac:dyDescent="0.25">
      <c r="B303" s="6" t="s">
        <v>5997</v>
      </c>
      <c r="C303">
        <v>37500</v>
      </c>
      <c r="D303">
        <v>0</v>
      </c>
      <c r="E303">
        <v>0</v>
      </c>
      <c r="F303">
        <v>0</v>
      </c>
    </row>
    <row r="304" spans="2:6" x14ac:dyDescent="0.25">
      <c r="B304" s="6" t="s">
        <v>5998</v>
      </c>
      <c r="C304">
        <v>167000</v>
      </c>
      <c r="D304">
        <v>0</v>
      </c>
      <c r="E304">
        <v>0</v>
      </c>
      <c r="F304">
        <v>0</v>
      </c>
    </row>
    <row r="305" spans="2:6" x14ac:dyDescent="0.25">
      <c r="B305" s="6" t="s">
        <v>5999</v>
      </c>
      <c r="C305">
        <v>360000</v>
      </c>
      <c r="D305">
        <v>0</v>
      </c>
      <c r="E305">
        <v>0</v>
      </c>
      <c r="F305">
        <v>0</v>
      </c>
    </row>
    <row r="306" spans="2:6" x14ac:dyDescent="0.25">
      <c r="B306" s="6" t="s">
        <v>6000</v>
      </c>
      <c r="C306">
        <v>292500</v>
      </c>
      <c r="D306">
        <v>0</v>
      </c>
      <c r="E306">
        <v>0</v>
      </c>
      <c r="F306">
        <v>0</v>
      </c>
    </row>
    <row r="307" spans="2:6" x14ac:dyDescent="0.25">
      <c r="B307" s="6" t="s">
        <v>6001</v>
      </c>
      <c r="C307">
        <v>30000</v>
      </c>
      <c r="D307">
        <v>0</v>
      </c>
      <c r="E307">
        <v>0</v>
      </c>
      <c r="F307">
        <v>0</v>
      </c>
    </row>
    <row r="308" spans="2:6" x14ac:dyDescent="0.25">
      <c r="B308" s="6" t="s">
        <v>6002</v>
      </c>
      <c r="C308">
        <v>29900</v>
      </c>
      <c r="D308">
        <v>0</v>
      </c>
      <c r="E308">
        <v>0</v>
      </c>
      <c r="F308">
        <v>0</v>
      </c>
    </row>
    <row r="309" spans="2:6" x14ac:dyDescent="0.25">
      <c r="B309" s="6" t="s">
        <v>6003</v>
      </c>
      <c r="C309">
        <v>27000</v>
      </c>
      <c r="D309">
        <v>0</v>
      </c>
      <c r="E309">
        <v>0</v>
      </c>
      <c r="F309">
        <v>0</v>
      </c>
    </row>
    <row r="310" spans="2:6" x14ac:dyDescent="0.25">
      <c r="B310" s="6" t="s">
        <v>6004</v>
      </c>
      <c r="C310">
        <v>20000</v>
      </c>
      <c r="D310">
        <v>0</v>
      </c>
      <c r="E310">
        <v>0</v>
      </c>
      <c r="F310">
        <v>0</v>
      </c>
    </row>
    <row r="311" spans="2:6" x14ac:dyDescent="0.25">
      <c r="B311" s="6" t="s">
        <v>6005</v>
      </c>
      <c r="C311">
        <v>4620</v>
      </c>
      <c r="D311">
        <v>0</v>
      </c>
      <c r="E311">
        <v>0</v>
      </c>
      <c r="F311">
        <v>0</v>
      </c>
    </row>
    <row r="312" spans="2:6" x14ac:dyDescent="0.25">
      <c r="B312" s="6" t="s">
        <v>6006</v>
      </c>
      <c r="C312">
        <v>3926</v>
      </c>
      <c r="D312">
        <v>0</v>
      </c>
      <c r="E312">
        <v>0</v>
      </c>
      <c r="F312">
        <v>0</v>
      </c>
    </row>
    <row r="313" spans="2:6" x14ac:dyDescent="0.25">
      <c r="B313" s="6" t="s">
        <v>6007</v>
      </c>
      <c r="C313">
        <v>0</v>
      </c>
      <c r="D313">
        <v>0</v>
      </c>
      <c r="E313">
        <v>0</v>
      </c>
      <c r="F313">
        <v>0</v>
      </c>
    </row>
    <row r="314" spans="2:6" x14ac:dyDescent="0.25">
      <c r="B314" s="6" t="s">
        <v>2902</v>
      </c>
      <c r="C314">
        <v>600</v>
      </c>
      <c r="D314">
        <v>0</v>
      </c>
      <c r="E314">
        <v>0</v>
      </c>
      <c r="F314">
        <v>0</v>
      </c>
    </row>
    <row r="315" spans="2:6" x14ac:dyDescent="0.25">
      <c r="B315" s="6" t="s">
        <v>6010</v>
      </c>
      <c r="C315">
        <v>42000</v>
      </c>
      <c r="D315">
        <v>0</v>
      </c>
      <c r="E315">
        <v>0</v>
      </c>
      <c r="F315">
        <v>0</v>
      </c>
    </row>
    <row r="316" spans="2:6" x14ac:dyDescent="0.25">
      <c r="B316" s="6" t="s">
        <v>6012</v>
      </c>
      <c r="C316">
        <v>3924</v>
      </c>
      <c r="D316">
        <v>110000</v>
      </c>
      <c r="E316">
        <v>110000</v>
      </c>
      <c r="F316">
        <v>106076</v>
      </c>
    </row>
    <row r="317" spans="2:6" x14ac:dyDescent="0.25">
      <c r="B317" s="6" t="s">
        <v>6013</v>
      </c>
      <c r="C317">
        <v>62996</v>
      </c>
      <c r="D317">
        <v>0</v>
      </c>
      <c r="E317">
        <v>0</v>
      </c>
      <c r="F317">
        <v>0</v>
      </c>
    </row>
    <row r="318" spans="2:6" x14ac:dyDescent="0.25">
      <c r="B318" s="6" t="s">
        <v>6014</v>
      </c>
      <c r="C318">
        <v>160000</v>
      </c>
      <c r="D318">
        <v>160000</v>
      </c>
      <c r="E318">
        <v>160000</v>
      </c>
      <c r="F318">
        <v>160000</v>
      </c>
    </row>
    <row r="319" spans="2:6" x14ac:dyDescent="0.25">
      <c r="B319" s="6" t="s">
        <v>6015</v>
      </c>
      <c r="C319">
        <v>90000</v>
      </c>
      <c r="D319">
        <v>0</v>
      </c>
      <c r="E319">
        <v>0</v>
      </c>
      <c r="F319">
        <v>0</v>
      </c>
    </row>
    <row r="320" spans="2:6" x14ac:dyDescent="0.25">
      <c r="B320" s="6" t="s">
        <v>6016</v>
      </c>
      <c r="C320">
        <v>60000</v>
      </c>
      <c r="D320">
        <v>0</v>
      </c>
      <c r="E320">
        <v>0</v>
      </c>
      <c r="F320">
        <v>0</v>
      </c>
    </row>
    <row r="321" spans="2:6" x14ac:dyDescent="0.25">
      <c r="B321" s="6" t="s">
        <v>6017</v>
      </c>
      <c r="C321">
        <v>40000</v>
      </c>
      <c r="D321">
        <v>0</v>
      </c>
      <c r="E321">
        <v>0</v>
      </c>
      <c r="F321">
        <v>0</v>
      </c>
    </row>
    <row r="322" spans="2:6" x14ac:dyDescent="0.25">
      <c r="B322" s="6" t="s">
        <v>6018</v>
      </c>
      <c r="C322">
        <v>24700</v>
      </c>
      <c r="D322">
        <v>0</v>
      </c>
      <c r="E322">
        <v>0</v>
      </c>
      <c r="F322">
        <v>0</v>
      </c>
    </row>
    <row r="323" spans="2:6" x14ac:dyDescent="0.25">
      <c r="B323" s="6" t="s">
        <v>6019</v>
      </c>
      <c r="C323">
        <v>25335</v>
      </c>
      <c r="D323">
        <v>5127</v>
      </c>
      <c r="E323">
        <v>11000</v>
      </c>
      <c r="F323">
        <v>11000</v>
      </c>
    </row>
    <row r="324" spans="2:6" x14ac:dyDescent="0.25">
      <c r="B324" s="6" t="s">
        <v>6020</v>
      </c>
      <c r="C324">
        <v>600000</v>
      </c>
      <c r="D324">
        <v>400000</v>
      </c>
      <c r="E324">
        <v>0</v>
      </c>
      <c r="F324">
        <v>0</v>
      </c>
    </row>
    <row r="325" spans="2:6" x14ac:dyDescent="0.25">
      <c r="B325" s="6" t="s">
        <v>6021</v>
      </c>
      <c r="C325">
        <v>203280</v>
      </c>
      <c r="D325">
        <v>0</v>
      </c>
      <c r="E325">
        <v>0</v>
      </c>
      <c r="F325">
        <v>0</v>
      </c>
    </row>
    <row r="326" spans="2:6" x14ac:dyDescent="0.25">
      <c r="B326" s="6" t="s">
        <v>6022</v>
      </c>
      <c r="C326">
        <v>130020</v>
      </c>
      <c r="D326">
        <v>143022</v>
      </c>
      <c r="E326">
        <v>157324</v>
      </c>
      <c r="F326">
        <v>173057</v>
      </c>
    </row>
    <row r="327" spans="2:6" x14ac:dyDescent="0.25">
      <c r="B327" s="6" t="s">
        <v>6023</v>
      </c>
      <c r="C327">
        <v>7200</v>
      </c>
      <c r="D327">
        <v>0</v>
      </c>
      <c r="E327">
        <v>0</v>
      </c>
      <c r="F327">
        <v>0</v>
      </c>
    </row>
    <row r="328" spans="2:6" x14ac:dyDescent="0.25">
      <c r="B328" s="6" t="s">
        <v>6024</v>
      </c>
      <c r="C328">
        <v>10872</v>
      </c>
      <c r="D328">
        <v>11959</v>
      </c>
      <c r="E328">
        <v>13155</v>
      </c>
      <c r="F328">
        <v>14471</v>
      </c>
    </row>
    <row r="329" spans="2:6" x14ac:dyDescent="0.25">
      <c r="B329" s="6" t="s">
        <v>6025</v>
      </c>
      <c r="C329">
        <v>300766</v>
      </c>
      <c r="D329">
        <v>0</v>
      </c>
      <c r="E329">
        <v>0</v>
      </c>
      <c r="F329">
        <v>0</v>
      </c>
    </row>
    <row r="330" spans="2:6" x14ac:dyDescent="0.25">
      <c r="B330" s="6" t="s">
        <v>6026</v>
      </c>
      <c r="C330">
        <v>3895920</v>
      </c>
      <c r="D330">
        <v>3895920</v>
      </c>
      <c r="E330">
        <v>3895920</v>
      </c>
      <c r="F330">
        <v>3895920</v>
      </c>
    </row>
    <row r="331" spans="2:6" x14ac:dyDescent="0.25">
      <c r="B331" s="6" t="s">
        <v>6027</v>
      </c>
      <c r="C331">
        <v>10000</v>
      </c>
      <c r="D331">
        <v>0</v>
      </c>
      <c r="E331">
        <v>0</v>
      </c>
      <c r="F331">
        <v>0</v>
      </c>
    </row>
    <row r="332" spans="2:6" x14ac:dyDescent="0.25">
      <c r="B332" s="6" t="s">
        <v>6028</v>
      </c>
      <c r="C332">
        <v>490728</v>
      </c>
      <c r="D332">
        <v>0</v>
      </c>
      <c r="E332">
        <v>0</v>
      </c>
      <c r="F332">
        <v>0</v>
      </c>
    </row>
    <row r="333" spans="2:6" x14ac:dyDescent="0.25">
      <c r="B333" s="6" t="s">
        <v>6029</v>
      </c>
      <c r="C333">
        <v>1443504</v>
      </c>
      <c r="D333">
        <v>0</v>
      </c>
      <c r="E333">
        <v>0</v>
      </c>
      <c r="F333">
        <v>0</v>
      </c>
    </row>
    <row r="334" spans="2:6" x14ac:dyDescent="0.25">
      <c r="B334" s="6" t="s">
        <v>6030</v>
      </c>
      <c r="C334">
        <v>30000</v>
      </c>
      <c r="D334">
        <v>0</v>
      </c>
      <c r="E334">
        <v>0</v>
      </c>
      <c r="F334">
        <v>0</v>
      </c>
    </row>
    <row r="335" spans="2:6" x14ac:dyDescent="0.25">
      <c r="B335" s="6" t="s">
        <v>6031</v>
      </c>
      <c r="C335">
        <v>5467146</v>
      </c>
      <c r="D335">
        <v>0</v>
      </c>
      <c r="E335">
        <v>0</v>
      </c>
      <c r="F335">
        <v>0</v>
      </c>
    </row>
    <row r="336" spans="2:6" x14ac:dyDescent="0.25">
      <c r="B336" s="6" t="s">
        <v>6032</v>
      </c>
      <c r="C336">
        <v>369618</v>
      </c>
      <c r="D336">
        <v>0</v>
      </c>
      <c r="E336">
        <v>0</v>
      </c>
      <c r="F336">
        <v>0</v>
      </c>
    </row>
    <row r="337" spans="2:6" x14ac:dyDescent="0.25">
      <c r="B337" s="6" t="s">
        <v>6033</v>
      </c>
      <c r="C337">
        <v>29479</v>
      </c>
      <c r="D337">
        <v>0</v>
      </c>
      <c r="E337">
        <v>0</v>
      </c>
      <c r="F337">
        <v>0</v>
      </c>
    </row>
    <row r="338" spans="2:6" x14ac:dyDescent="0.25">
      <c r="B338" s="6" t="s">
        <v>6034</v>
      </c>
      <c r="C338">
        <v>61030</v>
      </c>
      <c r="D338">
        <v>0</v>
      </c>
      <c r="E338">
        <v>0</v>
      </c>
      <c r="F338">
        <v>0</v>
      </c>
    </row>
    <row r="339" spans="2:6" x14ac:dyDescent="0.25">
      <c r="B339" s="6" t="s">
        <v>6035</v>
      </c>
      <c r="C339">
        <v>2340000</v>
      </c>
      <c r="D339">
        <v>0</v>
      </c>
      <c r="E339">
        <v>0</v>
      </c>
      <c r="F339">
        <v>0</v>
      </c>
    </row>
    <row r="340" spans="2:6" x14ac:dyDescent="0.25">
      <c r="B340" s="6" t="s">
        <v>6036</v>
      </c>
      <c r="C340">
        <v>200000</v>
      </c>
      <c r="D340">
        <v>200000</v>
      </c>
      <c r="E340">
        <v>200000</v>
      </c>
      <c r="F340">
        <v>200000</v>
      </c>
    </row>
    <row r="341" spans="2:6" x14ac:dyDescent="0.25">
      <c r="B341" s="6" t="s">
        <v>6037</v>
      </c>
      <c r="C341">
        <v>408000</v>
      </c>
      <c r="D341">
        <v>408000</v>
      </c>
      <c r="E341">
        <v>408000</v>
      </c>
      <c r="F341">
        <v>408000</v>
      </c>
    </row>
    <row r="342" spans="2:6" x14ac:dyDescent="0.25">
      <c r="B342" s="6" t="s">
        <v>6038</v>
      </c>
      <c r="C342">
        <v>1105716</v>
      </c>
      <c r="D342">
        <v>0</v>
      </c>
      <c r="E342">
        <v>0</v>
      </c>
      <c r="F342">
        <v>0</v>
      </c>
    </row>
    <row r="343" spans="2:6" x14ac:dyDescent="0.25">
      <c r="B343" s="6" t="s">
        <v>6039</v>
      </c>
      <c r="C343">
        <v>374100</v>
      </c>
      <c r="D343">
        <v>0</v>
      </c>
      <c r="E343">
        <v>0</v>
      </c>
      <c r="F343">
        <v>0</v>
      </c>
    </row>
    <row r="344" spans="2:6" x14ac:dyDescent="0.25">
      <c r="B344" s="6" t="s">
        <v>6040</v>
      </c>
      <c r="C344">
        <v>362745</v>
      </c>
      <c r="D344">
        <v>0</v>
      </c>
      <c r="E344">
        <v>0</v>
      </c>
      <c r="F344">
        <v>0</v>
      </c>
    </row>
    <row r="345" spans="2:6" x14ac:dyDescent="0.25">
      <c r="B345" s="6" t="s">
        <v>6041</v>
      </c>
      <c r="C345">
        <v>360000</v>
      </c>
      <c r="D345">
        <v>0</v>
      </c>
      <c r="E345">
        <v>0</v>
      </c>
      <c r="F345">
        <v>0</v>
      </c>
    </row>
    <row r="346" spans="2:6" x14ac:dyDescent="0.25">
      <c r="B346" s="6" t="s">
        <v>6042</v>
      </c>
      <c r="C346">
        <v>300000</v>
      </c>
      <c r="D346">
        <v>0</v>
      </c>
      <c r="E346">
        <v>0</v>
      </c>
      <c r="F346">
        <v>0</v>
      </c>
    </row>
    <row r="347" spans="2:6" x14ac:dyDescent="0.25">
      <c r="B347" s="6" t="s">
        <v>6043</v>
      </c>
      <c r="C347">
        <v>200000</v>
      </c>
      <c r="D347">
        <v>0</v>
      </c>
      <c r="E347">
        <v>0</v>
      </c>
      <c r="F347">
        <v>0</v>
      </c>
    </row>
    <row r="348" spans="2:6" x14ac:dyDescent="0.25">
      <c r="B348" s="6" t="s">
        <v>6044</v>
      </c>
      <c r="C348">
        <v>200000</v>
      </c>
      <c r="D348">
        <v>0</v>
      </c>
      <c r="E348">
        <v>0</v>
      </c>
      <c r="F348">
        <v>0</v>
      </c>
    </row>
    <row r="349" spans="2:6" x14ac:dyDescent="0.25">
      <c r="B349" s="6" t="s">
        <v>6045</v>
      </c>
      <c r="C349">
        <v>200000</v>
      </c>
      <c r="D349">
        <v>0</v>
      </c>
      <c r="E349">
        <v>0</v>
      </c>
      <c r="F349">
        <v>0</v>
      </c>
    </row>
    <row r="350" spans="2:6" x14ac:dyDescent="0.25">
      <c r="B350" s="6" t="s">
        <v>6046</v>
      </c>
      <c r="C350">
        <v>162489</v>
      </c>
      <c r="D350">
        <v>0</v>
      </c>
      <c r="E350">
        <v>0</v>
      </c>
      <c r="F350">
        <v>0</v>
      </c>
    </row>
    <row r="351" spans="2:6" x14ac:dyDescent="0.25">
      <c r="B351" s="6" t="s">
        <v>6047</v>
      </c>
      <c r="C351">
        <v>156180</v>
      </c>
      <c r="D351">
        <v>0</v>
      </c>
      <c r="E351">
        <v>0</v>
      </c>
      <c r="F351">
        <v>0</v>
      </c>
    </row>
    <row r="352" spans="2:6" x14ac:dyDescent="0.25">
      <c r="B352" s="6" t="s">
        <v>6048</v>
      </c>
      <c r="C352">
        <v>152544</v>
      </c>
      <c r="D352">
        <v>0</v>
      </c>
      <c r="E352">
        <v>0</v>
      </c>
      <c r="F352">
        <v>0</v>
      </c>
    </row>
    <row r="353" spans="2:6" x14ac:dyDescent="0.25">
      <c r="B353" s="6" t="s">
        <v>6049</v>
      </c>
      <c r="C353">
        <v>147400</v>
      </c>
      <c r="D353">
        <v>0</v>
      </c>
      <c r="E353">
        <v>0</v>
      </c>
      <c r="F353">
        <v>0</v>
      </c>
    </row>
    <row r="354" spans="2:6" x14ac:dyDescent="0.25">
      <c r="B354" s="6" t="s">
        <v>6050</v>
      </c>
      <c r="C354">
        <v>103000</v>
      </c>
      <c r="D354">
        <v>0</v>
      </c>
      <c r="E354">
        <v>0</v>
      </c>
      <c r="F354">
        <v>0</v>
      </c>
    </row>
    <row r="355" spans="2:6" x14ac:dyDescent="0.25">
      <c r="B355" s="6" t="s">
        <v>6051</v>
      </c>
      <c r="C355">
        <v>100000</v>
      </c>
      <c r="D355">
        <v>0</v>
      </c>
      <c r="E355">
        <v>0</v>
      </c>
      <c r="F355">
        <v>0</v>
      </c>
    </row>
    <row r="356" spans="2:6" x14ac:dyDescent="0.25">
      <c r="B356" s="6" t="s">
        <v>6052</v>
      </c>
      <c r="C356">
        <v>96366</v>
      </c>
      <c r="D356">
        <v>320717</v>
      </c>
      <c r="E356">
        <v>320717</v>
      </c>
      <c r="F356">
        <v>330000</v>
      </c>
    </row>
    <row r="357" spans="2:6" x14ac:dyDescent="0.25">
      <c r="B357" s="6" t="s">
        <v>6053</v>
      </c>
      <c r="C357">
        <v>90000</v>
      </c>
      <c r="D357">
        <v>120000</v>
      </c>
      <c r="E357">
        <v>120000</v>
      </c>
      <c r="F357">
        <v>120000</v>
      </c>
    </row>
    <row r="358" spans="2:6" x14ac:dyDescent="0.25">
      <c r="B358" s="6" t="s">
        <v>6054</v>
      </c>
      <c r="C358">
        <v>73416</v>
      </c>
      <c r="D358">
        <v>0</v>
      </c>
      <c r="E358">
        <v>0</v>
      </c>
      <c r="F358">
        <v>0</v>
      </c>
    </row>
    <row r="359" spans="2:6" x14ac:dyDescent="0.25">
      <c r="B359" s="6" t="s">
        <v>6055</v>
      </c>
      <c r="C359">
        <v>63572</v>
      </c>
      <c r="D359">
        <v>0</v>
      </c>
      <c r="E359">
        <v>0</v>
      </c>
      <c r="F359">
        <v>0</v>
      </c>
    </row>
    <row r="360" spans="2:6" x14ac:dyDescent="0.25">
      <c r="B360" s="6" t="s">
        <v>6056</v>
      </c>
      <c r="C360">
        <v>60000</v>
      </c>
      <c r="D360">
        <v>0</v>
      </c>
      <c r="E360">
        <v>0</v>
      </c>
      <c r="F360">
        <v>0</v>
      </c>
    </row>
    <row r="361" spans="2:6" x14ac:dyDescent="0.25">
      <c r="B361" s="6" t="s">
        <v>6057</v>
      </c>
      <c r="C361">
        <v>59625</v>
      </c>
      <c r="D361">
        <v>0</v>
      </c>
      <c r="E361">
        <v>0</v>
      </c>
      <c r="F361">
        <v>0</v>
      </c>
    </row>
    <row r="362" spans="2:6" x14ac:dyDescent="0.25">
      <c r="B362" s="6" t="s">
        <v>6058</v>
      </c>
      <c r="C362">
        <v>57000</v>
      </c>
      <c r="D362">
        <v>0</v>
      </c>
      <c r="E362">
        <v>0</v>
      </c>
      <c r="F362">
        <v>0</v>
      </c>
    </row>
    <row r="363" spans="2:6" x14ac:dyDescent="0.25">
      <c r="B363" s="6" t="s">
        <v>6059</v>
      </c>
      <c r="C363">
        <v>100000</v>
      </c>
      <c r="D363">
        <v>0</v>
      </c>
      <c r="E363">
        <v>0</v>
      </c>
      <c r="F363">
        <v>0</v>
      </c>
    </row>
    <row r="364" spans="2:6" x14ac:dyDescent="0.25">
      <c r="B364" s="6" t="s">
        <v>6060</v>
      </c>
      <c r="C364">
        <v>48429</v>
      </c>
      <c r="D364">
        <v>193716</v>
      </c>
      <c r="E364">
        <v>193716</v>
      </c>
      <c r="F364">
        <v>193716</v>
      </c>
    </row>
    <row r="365" spans="2:6" x14ac:dyDescent="0.25">
      <c r="B365" s="6" t="s">
        <v>6061</v>
      </c>
      <c r="C365">
        <v>35372</v>
      </c>
      <c r="D365">
        <v>0</v>
      </c>
      <c r="E365">
        <v>0</v>
      </c>
      <c r="F365">
        <v>0</v>
      </c>
    </row>
    <row r="366" spans="2:6" x14ac:dyDescent="0.25">
      <c r="B366" s="6" t="s">
        <v>6062</v>
      </c>
      <c r="C366">
        <v>32400</v>
      </c>
      <c r="D366">
        <v>0</v>
      </c>
      <c r="E366">
        <v>0</v>
      </c>
      <c r="F366">
        <v>0</v>
      </c>
    </row>
    <row r="367" spans="2:6" x14ac:dyDescent="0.25">
      <c r="B367" s="6" t="s">
        <v>6063</v>
      </c>
      <c r="C367">
        <v>33564</v>
      </c>
      <c r="D367">
        <v>0</v>
      </c>
      <c r="E367">
        <v>0</v>
      </c>
      <c r="F367">
        <v>0</v>
      </c>
    </row>
    <row r="368" spans="2:6" x14ac:dyDescent="0.25">
      <c r="B368" s="6" t="s">
        <v>6064</v>
      </c>
      <c r="C368">
        <v>20340</v>
      </c>
      <c r="D368">
        <v>120000</v>
      </c>
      <c r="E368">
        <v>120000</v>
      </c>
      <c r="F368">
        <v>100000</v>
      </c>
    </row>
    <row r="369" spans="2:6" x14ac:dyDescent="0.25">
      <c r="B369" s="6" t="s">
        <v>6065</v>
      </c>
      <c r="C369">
        <v>20000</v>
      </c>
      <c r="D369">
        <v>0</v>
      </c>
      <c r="E369">
        <v>0</v>
      </c>
      <c r="F369">
        <v>0</v>
      </c>
    </row>
    <row r="370" spans="2:6" x14ac:dyDescent="0.25">
      <c r="B370" s="6" t="s">
        <v>6066</v>
      </c>
      <c r="C370">
        <v>20752</v>
      </c>
      <c r="D370">
        <v>0</v>
      </c>
      <c r="E370">
        <v>0</v>
      </c>
      <c r="F370">
        <v>0</v>
      </c>
    </row>
    <row r="371" spans="2:6" x14ac:dyDescent="0.25">
      <c r="B371" s="6" t="s">
        <v>6067</v>
      </c>
      <c r="C371">
        <v>15000</v>
      </c>
      <c r="D371">
        <v>0</v>
      </c>
      <c r="E371">
        <v>0</v>
      </c>
      <c r="F371">
        <v>0</v>
      </c>
    </row>
    <row r="372" spans="2:6" x14ac:dyDescent="0.25">
      <c r="B372" s="6" t="s">
        <v>6068</v>
      </c>
      <c r="C372">
        <v>13560</v>
      </c>
      <c r="D372">
        <v>0</v>
      </c>
      <c r="E372">
        <v>0</v>
      </c>
      <c r="F372">
        <v>0</v>
      </c>
    </row>
    <row r="373" spans="2:6" x14ac:dyDescent="0.25">
      <c r="B373" s="6" t="s">
        <v>6069</v>
      </c>
      <c r="C373">
        <v>16272</v>
      </c>
      <c r="D373">
        <v>0</v>
      </c>
      <c r="E373">
        <v>0</v>
      </c>
      <c r="F373">
        <v>0</v>
      </c>
    </row>
    <row r="374" spans="2:6" x14ac:dyDescent="0.25">
      <c r="B374" s="6" t="s">
        <v>6070</v>
      </c>
      <c r="C374">
        <v>13348</v>
      </c>
      <c r="D374">
        <v>0</v>
      </c>
      <c r="E374">
        <v>0</v>
      </c>
      <c r="F374">
        <v>0</v>
      </c>
    </row>
    <row r="375" spans="2:6" x14ac:dyDescent="0.25">
      <c r="B375" s="6" t="s">
        <v>6071</v>
      </c>
      <c r="C375">
        <v>6108</v>
      </c>
      <c r="D375">
        <v>0</v>
      </c>
      <c r="E375">
        <v>0</v>
      </c>
      <c r="F375">
        <v>0</v>
      </c>
    </row>
    <row r="376" spans="2:6" x14ac:dyDescent="0.25">
      <c r="B376" s="6" t="s">
        <v>6072</v>
      </c>
      <c r="C376">
        <v>5000</v>
      </c>
      <c r="D376">
        <v>0</v>
      </c>
      <c r="E376">
        <v>0</v>
      </c>
      <c r="F376">
        <v>0</v>
      </c>
    </row>
    <row r="377" spans="2:6" x14ac:dyDescent="0.25">
      <c r="B377" s="6" t="s">
        <v>6073</v>
      </c>
      <c r="C377">
        <v>4850</v>
      </c>
      <c r="D377">
        <v>0</v>
      </c>
      <c r="E377">
        <v>0</v>
      </c>
      <c r="F377">
        <v>0</v>
      </c>
    </row>
    <row r="378" spans="2:6" x14ac:dyDescent="0.25">
      <c r="B378" s="6" t="s">
        <v>6074</v>
      </c>
      <c r="C378">
        <v>12640</v>
      </c>
      <c r="D378">
        <v>0</v>
      </c>
      <c r="E378">
        <v>0</v>
      </c>
      <c r="F378">
        <v>0</v>
      </c>
    </row>
    <row r="379" spans="2:6" x14ac:dyDescent="0.25">
      <c r="B379" s="6" t="s">
        <v>6075</v>
      </c>
      <c r="C379">
        <v>36600</v>
      </c>
      <c r="D379">
        <v>0</v>
      </c>
      <c r="E379">
        <v>0</v>
      </c>
      <c r="F379">
        <v>0</v>
      </c>
    </row>
    <row r="380" spans="2:6" x14ac:dyDescent="0.25">
      <c r="B380" s="6" t="s">
        <v>6076</v>
      </c>
      <c r="C380">
        <v>36600</v>
      </c>
      <c r="D380">
        <v>0</v>
      </c>
      <c r="E380">
        <v>0</v>
      </c>
      <c r="F380">
        <v>0</v>
      </c>
    </row>
    <row r="381" spans="2:6" x14ac:dyDescent="0.25">
      <c r="B381" s="6" t="s">
        <v>6077</v>
      </c>
      <c r="C381">
        <v>80000</v>
      </c>
      <c r="D381">
        <v>0</v>
      </c>
      <c r="E381">
        <v>0</v>
      </c>
      <c r="F381">
        <v>0</v>
      </c>
    </row>
    <row r="382" spans="2:6" x14ac:dyDescent="0.25">
      <c r="B382" s="6" t="s">
        <v>6078</v>
      </c>
      <c r="C382">
        <v>29600</v>
      </c>
      <c r="D382">
        <v>0</v>
      </c>
      <c r="E382">
        <v>0</v>
      </c>
      <c r="F382">
        <v>0</v>
      </c>
    </row>
    <row r="383" spans="2:6" x14ac:dyDescent="0.25">
      <c r="B383" s="6" t="s">
        <v>6079</v>
      </c>
      <c r="C383">
        <v>29600</v>
      </c>
      <c r="D383">
        <v>0</v>
      </c>
      <c r="E383">
        <v>0</v>
      </c>
      <c r="F383">
        <v>0</v>
      </c>
    </row>
    <row r="384" spans="2:6" x14ac:dyDescent="0.25">
      <c r="B384" s="6" t="s">
        <v>6080</v>
      </c>
      <c r="C384">
        <v>29600</v>
      </c>
      <c r="D384">
        <v>0</v>
      </c>
      <c r="E384">
        <v>0</v>
      </c>
      <c r="F384">
        <v>0</v>
      </c>
    </row>
    <row r="385" spans="2:6" x14ac:dyDescent="0.25">
      <c r="B385" s="6" t="s">
        <v>6081</v>
      </c>
      <c r="C385">
        <v>25000</v>
      </c>
      <c r="D385">
        <v>0</v>
      </c>
      <c r="E385">
        <v>0</v>
      </c>
      <c r="F385">
        <v>0</v>
      </c>
    </row>
    <row r="386" spans="2:6" x14ac:dyDescent="0.25">
      <c r="B386" s="6" t="s">
        <v>6082</v>
      </c>
      <c r="C386">
        <v>25000</v>
      </c>
      <c r="D386">
        <v>0</v>
      </c>
      <c r="E386">
        <v>0</v>
      </c>
      <c r="F386">
        <v>0</v>
      </c>
    </row>
    <row r="387" spans="2:6" x14ac:dyDescent="0.25">
      <c r="B387" s="6" t="s">
        <v>6084</v>
      </c>
      <c r="C387">
        <v>3240</v>
      </c>
      <c r="D387">
        <v>0</v>
      </c>
      <c r="E387">
        <v>0</v>
      </c>
      <c r="F387">
        <v>0</v>
      </c>
    </row>
    <row r="388" spans="2:6" x14ac:dyDescent="0.25">
      <c r="B388" s="6" t="s">
        <v>6085</v>
      </c>
      <c r="C388">
        <v>50700</v>
      </c>
      <c r="D388">
        <v>0</v>
      </c>
      <c r="E388">
        <v>0</v>
      </c>
      <c r="F388">
        <v>0</v>
      </c>
    </row>
    <row r="389" spans="2:6" x14ac:dyDescent="0.25">
      <c r="B389" s="6" t="s">
        <v>6086</v>
      </c>
      <c r="C389">
        <v>4800</v>
      </c>
      <c r="D389">
        <v>0</v>
      </c>
      <c r="E389">
        <v>0</v>
      </c>
      <c r="F389">
        <v>0</v>
      </c>
    </row>
    <row r="390" spans="2:6" x14ac:dyDescent="0.25">
      <c r="B390" s="6" t="s">
        <v>6087</v>
      </c>
      <c r="C390">
        <v>1200</v>
      </c>
      <c r="D390">
        <v>0</v>
      </c>
      <c r="E390">
        <v>0</v>
      </c>
      <c r="F390">
        <v>0</v>
      </c>
    </row>
    <row r="391" spans="2:6" x14ac:dyDescent="0.25">
      <c r="B391" s="6" t="s">
        <v>6088</v>
      </c>
      <c r="C391">
        <v>4854808</v>
      </c>
      <c r="D391">
        <v>0</v>
      </c>
      <c r="E391">
        <v>0</v>
      </c>
      <c r="F391">
        <v>0</v>
      </c>
    </row>
    <row r="392" spans="2:6" x14ac:dyDescent="0.25">
      <c r="B392" s="6" t="s">
        <v>6089</v>
      </c>
      <c r="C392">
        <v>932496</v>
      </c>
      <c r="D392">
        <v>0</v>
      </c>
      <c r="E392">
        <v>0</v>
      </c>
      <c r="F392">
        <v>0</v>
      </c>
    </row>
    <row r="393" spans="2:6" x14ac:dyDescent="0.25">
      <c r="B393" s="6" t="s">
        <v>6090</v>
      </c>
      <c r="C393">
        <v>4800000</v>
      </c>
      <c r="D393">
        <v>0</v>
      </c>
      <c r="E393">
        <v>0</v>
      </c>
      <c r="F393">
        <v>0</v>
      </c>
    </row>
    <row r="394" spans="2:6" x14ac:dyDescent="0.25">
      <c r="B394" s="6" t="s">
        <v>6091</v>
      </c>
      <c r="C394">
        <v>7565000</v>
      </c>
      <c r="D394">
        <v>0</v>
      </c>
      <c r="E394">
        <v>0</v>
      </c>
      <c r="F394">
        <v>0</v>
      </c>
    </row>
    <row r="395" spans="2:6" x14ac:dyDescent="0.25">
      <c r="B395" s="6" t="s">
        <v>6092</v>
      </c>
      <c r="C395">
        <v>17613</v>
      </c>
      <c r="D395">
        <v>0</v>
      </c>
      <c r="E395">
        <v>0</v>
      </c>
      <c r="F395">
        <v>0</v>
      </c>
    </row>
    <row r="396" spans="2:6" x14ac:dyDescent="0.25">
      <c r="B396" s="6" t="s">
        <v>6093</v>
      </c>
      <c r="C396">
        <v>30000</v>
      </c>
      <c r="D396">
        <v>0</v>
      </c>
      <c r="E396">
        <v>0</v>
      </c>
      <c r="F396">
        <v>0</v>
      </c>
    </row>
    <row r="397" spans="2:6" x14ac:dyDescent="0.25">
      <c r="B397" s="6" t="s">
        <v>6094</v>
      </c>
      <c r="C397">
        <v>30000</v>
      </c>
      <c r="D397">
        <v>0</v>
      </c>
      <c r="E397">
        <v>0</v>
      </c>
      <c r="F397">
        <v>0</v>
      </c>
    </row>
    <row r="398" spans="2:6" x14ac:dyDescent="0.25">
      <c r="B398" s="6" t="s">
        <v>6095</v>
      </c>
      <c r="C398">
        <v>35000</v>
      </c>
      <c r="D398">
        <v>0</v>
      </c>
      <c r="E398">
        <v>0</v>
      </c>
      <c r="F398">
        <v>0</v>
      </c>
    </row>
    <row r="399" spans="2:6" x14ac:dyDescent="0.25">
      <c r="B399" s="6" t="s">
        <v>6096</v>
      </c>
      <c r="C399">
        <v>500000</v>
      </c>
      <c r="D399">
        <v>0</v>
      </c>
      <c r="E399">
        <v>0</v>
      </c>
      <c r="F399">
        <v>0</v>
      </c>
    </row>
    <row r="400" spans="2:6" x14ac:dyDescent="0.25">
      <c r="B400" s="6" t="s">
        <v>6097</v>
      </c>
      <c r="C400">
        <v>100000</v>
      </c>
      <c r="D400">
        <v>0</v>
      </c>
      <c r="E400">
        <v>0</v>
      </c>
      <c r="F400">
        <v>0</v>
      </c>
    </row>
    <row r="401" spans="2:6" x14ac:dyDescent="0.25">
      <c r="B401" s="6" t="s">
        <v>6098</v>
      </c>
      <c r="C401">
        <v>100000</v>
      </c>
      <c r="D401">
        <v>0</v>
      </c>
      <c r="E401">
        <v>0</v>
      </c>
      <c r="F401">
        <v>0</v>
      </c>
    </row>
    <row r="402" spans="2:6" x14ac:dyDescent="0.25">
      <c r="B402" s="6" t="s">
        <v>6099</v>
      </c>
      <c r="C402">
        <v>7383400</v>
      </c>
      <c r="D402">
        <v>0</v>
      </c>
      <c r="E402">
        <v>0</v>
      </c>
      <c r="F402">
        <v>0</v>
      </c>
    </row>
    <row r="403" spans="2:6" x14ac:dyDescent="0.25">
      <c r="B403" s="6" t="s">
        <v>6100</v>
      </c>
      <c r="C403">
        <v>17911308</v>
      </c>
      <c r="D403">
        <v>0</v>
      </c>
      <c r="E403">
        <v>0</v>
      </c>
      <c r="F403">
        <v>0</v>
      </c>
    </row>
    <row r="404" spans="2:6" x14ac:dyDescent="0.25">
      <c r="B404" s="6" t="s">
        <v>6101</v>
      </c>
      <c r="C404">
        <v>8910</v>
      </c>
      <c r="D404">
        <v>0</v>
      </c>
      <c r="E404">
        <v>0</v>
      </c>
      <c r="F404">
        <v>0</v>
      </c>
    </row>
    <row r="405" spans="2:6" x14ac:dyDescent="0.25">
      <c r="B405" s="6" t="s">
        <v>6102</v>
      </c>
      <c r="C405">
        <v>6066383</v>
      </c>
      <c r="D405">
        <v>0</v>
      </c>
      <c r="E405">
        <v>0</v>
      </c>
      <c r="F405">
        <v>0</v>
      </c>
    </row>
    <row r="406" spans="2:6" x14ac:dyDescent="0.25">
      <c r="B406" s="6" t="s">
        <v>6103</v>
      </c>
      <c r="C406">
        <v>2050000</v>
      </c>
      <c r="D406">
        <v>0</v>
      </c>
      <c r="E406">
        <v>0</v>
      </c>
      <c r="F406">
        <v>0</v>
      </c>
    </row>
    <row r="407" spans="2:6" x14ac:dyDescent="0.25">
      <c r="B407" s="6" t="s">
        <v>6104</v>
      </c>
      <c r="C407">
        <v>6066383</v>
      </c>
      <c r="D407">
        <v>0</v>
      </c>
      <c r="E407">
        <v>0</v>
      </c>
      <c r="F407">
        <v>0</v>
      </c>
    </row>
    <row r="408" spans="2:6" x14ac:dyDescent="0.25">
      <c r="B408" s="6" t="s">
        <v>6105</v>
      </c>
      <c r="C408">
        <v>2050000</v>
      </c>
      <c r="D408">
        <v>0</v>
      </c>
      <c r="E408">
        <v>0</v>
      </c>
      <c r="F408">
        <v>0</v>
      </c>
    </row>
    <row r="409" spans="2:6" x14ac:dyDescent="0.25">
      <c r="B409" s="6" t="s">
        <v>6108</v>
      </c>
      <c r="C409">
        <v>4800</v>
      </c>
      <c r="D409">
        <v>0</v>
      </c>
      <c r="E409">
        <v>0</v>
      </c>
      <c r="F409">
        <v>0</v>
      </c>
    </row>
    <row r="410" spans="2:6" x14ac:dyDescent="0.25">
      <c r="B410" s="6" t="s">
        <v>6109</v>
      </c>
      <c r="C410">
        <v>1068000</v>
      </c>
      <c r="D410">
        <v>1416000</v>
      </c>
      <c r="E410">
        <v>1416000</v>
      </c>
      <c r="F410">
        <v>0</v>
      </c>
    </row>
    <row r="411" spans="2:6" x14ac:dyDescent="0.25">
      <c r="B411" s="6" t="s">
        <v>6110</v>
      </c>
      <c r="C411">
        <v>540000</v>
      </c>
      <c r="D411">
        <v>0</v>
      </c>
      <c r="E411">
        <v>0</v>
      </c>
      <c r="F411">
        <v>0</v>
      </c>
    </row>
    <row r="412" spans="2:6" x14ac:dyDescent="0.25">
      <c r="B412" s="6" t="s">
        <v>6111</v>
      </c>
      <c r="C412">
        <v>12000</v>
      </c>
      <c r="D412">
        <v>0</v>
      </c>
      <c r="E412">
        <v>0</v>
      </c>
      <c r="F412">
        <v>0</v>
      </c>
    </row>
    <row r="413" spans="2:6" x14ac:dyDescent="0.25">
      <c r="B413" s="6" t="s">
        <v>6112</v>
      </c>
      <c r="C413">
        <v>240000</v>
      </c>
      <c r="D413">
        <v>0</v>
      </c>
      <c r="E413">
        <v>0</v>
      </c>
      <c r="F413">
        <v>0</v>
      </c>
    </row>
    <row r="414" spans="2:6" x14ac:dyDescent="0.25">
      <c r="B414" s="6" t="s">
        <v>6113</v>
      </c>
      <c r="C414">
        <v>192000</v>
      </c>
      <c r="D414">
        <v>0</v>
      </c>
      <c r="E414">
        <v>0</v>
      </c>
      <c r="F414">
        <v>0</v>
      </c>
    </row>
    <row r="415" spans="2:6" x14ac:dyDescent="0.25">
      <c r="B415" s="6" t="s">
        <v>6114</v>
      </c>
      <c r="C415">
        <v>432000</v>
      </c>
      <c r="D415">
        <v>0</v>
      </c>
      <c r="E415">
        <v>0</v>
      </c>
      <c r="F415">
        <v>0</v>
      </c>
    </row>
    <row r="416" spans="2:6" x14ac:dyDescent="0.25">
      <c r="B416" s="6" t="s">
        <v>6115</v>
      </c>
      <c r="C416">
        <v>384000</v>
      </c>
      <c r="D416">
        <v>0</v>
      </c>
      <c r="E416">
        <v>0</v>
      </c>
      <c r="F416">
        <v>0</v>
      </c>
    </row>
    <row r="417" spans="2:6" x14ac:dyDescent="0.25">
      <c r="B417" s="6" t="s">
        <v>6116</v>
      </c>
      <c r="C417">
        <v>48000</v>
      </c>
      <c r="D417">
        <v>0</v>
      </c>
      <c r="E417">
        <v>0</v>
      </c>
      <c r="F417">
        <v>0</v>
      </c>
    </row>
    <row r="418" spans="2:6" x14ac:dyDescent="0.25">
      <c r="B418" s="6" t="s">
        <v>6117</v>
      </c>
      <c r="C418">
        <v>96000</v>
      </c>
      <c r="D418">
        <v>0</v>
      </c>
      <c r="E418">
        <v>0</v>
      </c>
      <c r="F418">
        <v>0</v>
      </c>
    </row>
    <row r="419" spans="2:6" x14ac:dyDescent="0.25">
      <c r="B419" s="6" t="s">
        <v>6118</v>
      </c>
      <c r="C419">
        <v>96000</v>
      </c>
      <c r="D419">
        <v>0</v>
      </c>
      <c r="E419">
        <v>0</v>
      </c>
      <c r="F419">
        <v>0</v>
      </c>
    </row>
    <row r="420" spans="2:6" x14ac:dyDescent="0.25">
      <c r="B420" s="6" t="s">
        <v>6119</v>
      </c>
      <c r="C420">
        <v>48000</v>
      </c>
      <c r="D420">
        <v>0</v>
      </c>
      <c r="E420">
        <v>0</v>
      </c>
      <c r="F420">
        <v>0</v>
      </c>
    </row>
    <row r="421" spans="2:6" x14ac:dyDescent="0.25">
      <c r="B421" s="6" t="s">
        <v>6120</v>
      </c>
      <c r="C421">
        <v>36000</v>
      </c>
      <c r="D421">
        <v>0</v>
      </c>
      <c r="E421">
        <v>0</v>
      </c>
      <c r="F421">
        <v>0</v>
      </c>
    </row>
    <row r="422" spans="2:6" x14ac:dyDescent="0.25">
      <c r="B422" s="6" t="s">
        <v>6121</v>
      </c>
      <c r="C422">
        <v>48000</v>
      </c>
      <c r="D422">
        <v>0</v>
      </c>
      <c r="E422">
        <v>0</v>
      </c>
      <c r="F422">
        <v>0</v>
      </c>
    </row>
    <row r="423" spans="2:6" x14ac:dyDescent="0.25">
      <c r="B423" s="6" t="s">
        <v>6122</v>
      </c>
      <c r="C423">
        <v>48000</v>
      </c>
      <c r="D423">
        <v>0</v>
      </c>
      <c r="E423">
        <v>0</v>
      </c>
      <c r="F423">
        <v>0</v>
      </c>
    </row>
    <row r="424" spans="2:6" x14ac:dyDescent="0.25">
      <c r="B424" s="6" t="s">
        <v>6123</v>
      </c>
      <c r="C424">
        <v>48000</v>
      </c>
      <c r="D424">
        <v>0</v>
      </c>
      <c r="E424">
        <v>0</v>
      </c>
      <c r="F424">
        <v>0</v>
      </c>
    </row>
    <row r="425" spans="2:6" x14ac:dyDescent="0.25">
      <c r="B425" s="6" t="s">
        <v>6124</v>
      </c>
      <c r="C425">
        <v>48000</v>
      </c>
      <c r="D425">
        <v>0</v>
      </c>
      <c r="E425">
        <v>0</v>
      </c>
      <c r="F425">
        <v>0</v>
      </c>
    </row>
    <row r="426" spans="2:6" x14ac:dyDescent="0.25">
      <c r="B426" s="6" t="s">
        <v>6125</v>
      </c>
      <c r="C426">
        <v>48000</v>
      </c>
      <c r="D426">
        <v>0</v>
      </c>
      <c r="E426">
        <v>0</v>
      </c>
      <c r="F426">
        <v>0</v>
      </c>
    </row>
    <row r="427" spans="2:6" x14ac:dyDescent="0.25">
      <c r="B427" s="6" t="s">
        <v>6126</v>
      </c>
      <c r="C427">
        <v>48000</v>
      </c>
      <c r="D427">
        <v>0</v>
      </c>
      <c r="E427">
        <v>0</v>
      </c>
      <c r="F427">
        <v>0</v>
      </c>
    </row>
    <row r="428" spans="2:6" x14ac:dyDescent="0.25">
      <c r="B428" s="6" t="s">
        <v>6127</v>
      </c>
      <c r="C428">
        <v>48000</v>
      </c>
      <c r="D428">
        <v>0</v>
      </c>
      <c r="E428">
        <v>0</v>
      </c>
      <c r="F428">
        <v>0</v>
      </c>
    </row>
    <row r="429" spans="2:6" x14ac:dyDescent="0.25">
      <c r="B429" s="6" t="s">
        <v>6128</v>
      </c>
      <c r="C429">
        <v>27071</v>
      </c>
      <c r="D429">
        <v>0</v>
      </c>
      <c r="E429">
        <v>0</v>
      </c>
      <c r="F429">
        <v>0</v>
      </c>
    </row>
    <row r="430" spans="2:6" x14ac:dyDescent="0.25">
      <c r="B430" s="6" t="s">
        <v>6129</v>
      </c>
      <c r="C430">
        <v>18000</v>
      </c>
      <c r="D430">
        <v>0</v>
      </c>
      <c r="E430">
        <v>0</v>
      </c>
      <c r="F430">
        <v>0</v>
      </c>
    </row>
    <row r="431" spans="2:6" x14ac:dyDescent="0.25">
      <c r="B431" s="6" t="s">
        <v>6130</v>
      </c>
      <c r="C431">
        <v>1274760</v>
      </c>
      <c r="D431">
        <v>0</v>
      </c>
      <c r="E431">
        <v>0</v>
      </c>
      <c r="F431">
        <v>0</v>
      </c>
    </row>
    <row r="432" spans="2:6" x14ac:dyDescent="0.25">
      <c r="B432" s="6" t="s">
        <v>6131</v>
      </c>
      <c r="C432">
        <v>198320</v>
      </c>
      <c r="D432">
        <v>0</v>
      </c>
      <c r="E432">
        <v>0</v>
      </c>
      <c r="F432">
        <v>0</v>
      </c>
    </row>
    <row r="433" spans="2:6" x14ac:dyDescent="0.25">
      <c r="B433" s="6" t="s">
        <v>6132</v>
      </c>
      <c r="C433">
        <v>360000</v>
      </c>
      <c r="D433">
        <v>0</v>
      </c>
      <c r="E433">
        <v>0</v>
      </c>
      <c r="F433">
        <v>0</v>
      </c>
    </row>
    <row r="434" spans="2:6" x14ac:dyDescent="0.25">
      <c r="B434" s="6" t="s">
        <v>6133</v>
      </c>
      <c r="C434">
        <v>9600</v>
      </c>
      <c r="D434">
        <v>0</v>
      </c>
      <c r="E434">
        <v>0</v>
      </c>
      <c r="F434">
        <v>0</v>
      </c>
    </row>
    <row r="435" spans="2:6" x14ac:dyDescent="0.25">
      <c r="B435" s="6" t="s">
        <v>6134</v>
      </c>
      <c r="C435">
        <v>371204</v>
      </c>
      <c r="D435">
        <v>371204</v>
      </c>
      <c r="E435">
        <v>371204</v>
      </c>
      <c r="F435">
        <v>0</v>
      </c>
    </row>
    <row r="436" spans="2:6" x14ac:dyDescent="0.25">
      <c r="B436" s="6" t="s">
        <v>6135</v>
      </c>
      <c r="C436">
        <v>178070</v>
      </c>
      <c r="D436">
        <v>180000</v>
      </c>
      <c r="E436">
        <v>180000</v>
      </c>
      <c r="F436">
        <v>30000</v>
      </c>
    </row>
    <row r="437" spans="2:6" x14ac:dyDescent="0.25">
      <c r="B437" s="6" t="s">
        <v>6136</v>
      </c>
      <c r="C437">
        <v>9000</v>
      </c>
      <c r="D437">
        <v>0</v>
      </c>
      <c r="E437">
        <v>0</v>
      </c>
      <c r="F437">
        <v>0</v>
      </c>
    </row>
    <row r="438" spans="2:6" x14ac:dyDescent="0.25">
      <c r="B438" s="6" t="s">
        <v>6137</v>
      </c>
      <c r="C438">
        <v>36000000</v>
      </c>
      <c r="D438">
        <v>0</v>
      </c>
      <c r="E438">
        <v>0</v>
      </c>
      <c r="F438">
        <v>0</v>
      </c>
    </row>
    <row r="439" spans="2:6" x14ac:dyDescent="0.25">
      <c r="B439" s="6" t="s">
        <v>6138</v>
      </c>
      <c r="C439">
        <v>132000</v>
      </c>
      <c r="D439">
        <v>132000</v>
      </c>
      <c r="E439">
        <v>0</v>
      </c>
      <c r="F439">
        <v>0</v>
      </c>
    </row>
    <row r="440" spans="2:6" x14ac:dyDescent="0.25">
      <c r="B440" s="6" t="s">
        <v>6139</v>
      </c>
      <c r="C440">
        <v>180000</v>
      </c>
      <c r="D440">
        <v>0</v>
      </c>
      <c r="E440">
        <v>0</v>
      </c>
      <c r="F440">
        <v>0</v>
      </c>
    </row>
    <row r="441" spans="2:6" x14ac:dyDescent="0.25">
      <c r="B441" s="6" t="s">
        <v>6140</v>
      </c>
      <c r="C441">
        <v>100000</v>
      </c>
      <c r="D441">
        <v>0</v>
      </c>
      <c r="E441">
        <v>0</v>
      </c>
      <c r="F441">
        <v>0</v>
      </c>
    </row>
    <row r="442" spans="2:6" x14ac:dyDescent="0.25">
      <c r="B442" s="6" t="s">
        <v>6141</v>
      </c>
      <c r="C442">
        <v>35000</v>
      </c>
      <c r="D442">
        <v>0</v>
      </c>
      <c r="E442">
        <v>0</v>
      </c>
      <c r="F442">
        <v>0</v>
      </c>
    </row>
    <row r="443" spans="2:6" x14ac:dyDescent="0.25">
      <c r="B443" s="6" t="s">
        <v>6142</v>
      </c>
      <c r="C443">
        <v>33000</v>
      </c>
      <c r="D443">
        <v>0</v>
      </c>
      <c r="E443">
        <v>0</v>
      </c>
      <c r="F443">
        <v>0</v>
      </c>
    </row>
    <row r="444" spans="2:6" x14ac:dyDescent="0.25">
      <c r="B444" s="6" t="s">
        <v>6143</v>
      </c>
      <c r="C444">
        <v>3500</v>
      </c>
      <c r="D444">
        <v>0</v>
      </c>
      <c r="E444">
        <v>0</v>
      </c>
      <c r="F444">
        <v>0</v>
      </c>
    </row>
    <row r="445" spans="2:6" x14ac:dyDescent="0.25">
      <c r="B445" s="6" t="s">
        <v>6144</v>
      </c>
      <c r="C445">
        <v>17000</v>
      </c>
      <c r="D445">
        <v>0</v>
      </c>
      <c r="E445">
        <v>0</v>
      </c>
      <c r="F445">
        <v>0</v>
      </c>
    </row>
    <row r="446" spans="2:6" x14ac:dyDescent="0.25">
      <c r="B446" s="6" t="s">
        <v>6145</v>
      </c>
      <c r="C446">
        <v>120000</v>
      </c>
      <c r="D446">
        <v>0</v>
      </c>
      <c r="E446">
        <v>0</v>
      </c>
      <c r="F446">
        <v>0</v>
      </c>
    </row>
    <row r="447" spans="2:6" x14ac:dyDescent="0.25">
      <c r="B447" s="6" t="s">
        <v>6146</v>
      </c>
      <c r="C447">
        <v>31000</v>
      </c>
      <c r="D447">
        <v>0</v>
      </c>
      <c r="E447">
        <v>0</v>
      </c>
      <c r="F447">
        <v>0</v>
      </c>
    </row>
    <row r="448" spans="2:6" x14ac:dyDescent="0.25">
      <c r="B448" s="6" t="s">
        <v>6147</v>
      </c>
      <c r="C448">
        <v>222000</v>
      </c>
      <c r="D448">
        <v>0</v>
      </c>
      <c r="E448">
        <v>0</v>
      </c>
      <c r="F448">
        <v>0</v>
      </c>
    </row>
    <row r="449" spans="2:6" x14ac:dyDescent="0.25">
      <c r="B449" s="6" t="s">
        <v>6148</v>
      </c>
      <c r="C449">
        <v>21000</v>
      </c>
      <c r="D449">
        <v>0</v>
      </c>
      <c r="E449">
        <v>0</v>
      </c>
      <c r="F449">
        <v>0</v>
      </c>
    </row>
    <row r="450" spans="2:6" x14ac:dyDescent="0.25">
      <c r="B450" s="6" t="s">
        <v>6149</v>
      </c>
      <c r="C450">
        <v>100000</v>
      </c>
      <c r="D450">
        <v>0</v>
      </c>
      <c r="E450">
        <v>0</v>
      </c>
      <c r="F450">
        <v>0</v>
      </c>
    </row>
    <row r="451" spans="2:6" x14ac:dyDescent="0.25">
      <c r="B451" s="6" t="s">
        <v>6150</v>
      </c>
      <c r="C451">
        <v>220036</v>
      </c>
      <c r="D451">
        <v>0</v>
      </c>
      <c r="E451">
        <v>0</v>
      </c>
      <c r="F451">
        <v>0</v>
      </c>
    </row>
    <row r="452" spans="2:6" x14ac:dyDescent="0.25">
      <c r="B452" s="6" t="s">
        <v>6151</v>
      </c>
      <c r="C452">
        <v>1560</v>
      </c>
      <c r="D452">
        <v>0</v>
      </c>
      <c r="E452">
        <v>0</v>
      </c>
      <c r="F452">
        <v>0</v>
      </c>
    </row>
    <row r="453" spans="2:6" x14ac:dyDescent="0.25">
      <c r="B453" s="6" t="s">
        <v>6152</v>
      </c>
      <c r="C453">
        <v>242257</v>
      </c>
      <c r="D453">
        <v>0</v>
      </c>
      <c r="E453">
        <v>0</v>
      </c>
      <c r="F453">
        <v>0</v>
      </c>
    </row>
    <row r="454" spans="2:6" x14ac:dyDescent="0.25">
      <c r="B454" s="6" t="s">
        <v>6153</v>
      </c>
      <c r="C454">
        <v>14343</v>
      </c>
      <c r="D454">
        <v>0</v>
      </c>
      <c r="E454">
        <v>0</v>
      </c>
      <c r="F454">
        <v>0</v>
      </c>
    </row>
    <row r="455" spans="2:6" x14ac:dyDescent="0.25">
      <c r="B455" s="6" t="s">
        <v>6154</v>
      </c>
      <c r="C455">
        <v>443520</v>
      </c>
      <c r="D455">
        <v>0</v>
      </c>
      <c r="E455">
        <v>0</v>
      </c>
      <c r="F455">
        <v>0</v>
      </c>
    </row>
    <row r="456" spans="2:6" x14ac:dyDescent="0.25">
      <c r="B456" s="6" t="s">
        <v>6155</v>
      </c>
      <c r="C456">
        <v>64640</v>
      </c>
      <c r="D456">
        <v>0</v>
      </c>
      <c r="E456">
        <v>0</v>
      </c>
      <c r="F456">
        <v>0</v>
      </c>
    </row>
    <row r="457" spans="2:6" x14ac:dyDescent="0.25">
      <c r="B457" s="6" t="s">
        <v>6156</v>
      </c>
      <c r="C457">
        <v>326304</v>
      </c>
      <c r="D457">
        <v>0</v>
      </c>
      <c r="E457">
        <v>0</v>
      </c>
      <c r="F457">
        <v>0</v>
      </c>
    </row>
    <row r="458" spans="2:6" x14ac:dyDescent="0.25">
      <c r="B458" s="6" t="s">
        <v>6157</v>
      </c>
      <c r="C458">
        <v>175982496</v>
      </c>
      <c r="D458">
        <v>0</v>
      </c>
      <c r="E458">
        <v>0</v>
      </c>
      <c r="F458">
        <v>0</v>
      </c>
    </row>
    <row r="459" spans="2:6" x14ac:dyDescent="0.25">
      <c r="B459" s="6" t="s">
        <v>6158</v>
      </c>
      <c r="C459">
        <v>107043556</v>
      </c>
      <c r="D459">
        <v>0</v>
      </c>
      <c r="E459">
        <v>0</v>
      </c>
      <c r="F459">
        <v>0</v>
      </c>
    </row>
    <row r="460" spans="2:6" x14ac:dyDescent="0.25">
      <c r="B460" s="6" t="s">
        <v>6159</v>
      </c>
      <c r="C460">
        <v>89220683</v>
      </c>
      <c r="D460">
        <v>0</v>
      </c>
      <c r="E460">
        <v>0</v>
      </c>
      <c r="F460">
        <v>0</v>
      </c>
    </row>
    <row r="461" spans="2:6" x14ac:dyDescent="0.25">
      <c r="B461" s="6" t="s">
        <v>6160</v>
      </c>
      <c r="C461">
        <v>51662997</v>
      </c>
      <c r="D461">
        <v>0</v>
      </c>
      <c r="E461">
        <v>0</v>
      </c>
      <c r="F461">
        <v>0</v>
      </c>
    </row>
    <row r="462" spans="2:6" x14ac:dyDescent="0.25">
      <c r="B462" s="6" t="s">
        <v>6161</v>
      </c>
      <c r="C462">
        <v>22196468</v>
      </c>
      <c r="D462">
        <v>0</v>
      </c>
      <c r="E462">
        <v>0</v>
      </c>
      <c r="F462">
        <v>0</v>
      </c>
    </row>
    <row r="463" spans="2:6" x14ac:dyDescent="0.25">
      <c r="B463" s="6" t="s">
        <v>6162</v>
      </c>
      <c r="C463">
        <v>20794992</v>
      </c>
      <c r="D463">
        <v>0</v>
      </c>
      <c r="E463">
        <v>0</v>
      </c>
      <c r="F463">
        <v>0</v>
      </c>
    </row>
    <row r="464" spans="2:6" x14ac:dyDescent="0.25">
      <c r="B464" s="6" t="s">
        <v>6163</v>
      </c>
      <c r="C464">
        <v>18171222</v>
      </c>
      <c r="D464">
        <v>0</v>
      </c>
      <c r="E464">
        <v>0</v>
      </c>
      <c r="F464">
        <v>0</v>
      </c>
    </row>
    <row r="465" spans="2:6" x14ac:dyDescent="0.25">
      <c r="B465" s="6" t="s">
        <v>6164</v>
      </c>
      <c r="C465">
        <v>18171222</v>
      </c>
      <c r="D465">
        <v>0</v>
      </c>
      <c r="E465">
        <v>0</v>
      </c>
      <c r="F465">
        <v>0</v>
      </c>
    </row>
    <row r="466" spans="2:6" x14ac:dyDescent="0.25">
      <c r="B466" s="6" t="s">
        <v>6165</v>
      </c>
      <c r="C466">
        <v>8928000</v>
      </c>
      <c r="D466">
        <v>0</v>
      </c>
      <c r="E466">
        <v>0</v>
      </c>
      <c r="F466">
        <v>0</v>
      </c>
    </row>
    <row r="467" spans="2:6" x14ac:dyDescent="0.25">
      <c r="B467" s="6" t="s">
        <v>6166</v>
      </c>
      <c r="C467">
        <v>4532084</v>
      </c>
      <c r="D467">
        <v>0</v>
      </c>
      <c r="E467">
        <v>0</v>
      </c>
      <c r="F467">
        <v>0</v>
      </c>
    </row>
    <row r="468" spans="2:6" x14ac:dyDescent="0.25">
      <c r="B468" s="6" t="s">
        <v>6167</v>
      </c>
      <c r="C468">
        <v>2442004</v>
      </c>
      <c r="D468">
        <v>0</v>
      </c>
      <c r="E468">
        <v>0</v>
      </c>
      <c r="F468">
        <v>0</v>
      </c>
    </row>
    <row r="469" spans="2:6" x14ac:dyDescent="0.25">
      <c r="B469" s="6" t="s">
        <v>6168</v>
      </c>
      <c r="C469">
        <v>2428004</v>
      </c>
      <c r="D469">
        <v>0</v>
      </c>
      <c r="E469">
        <v>0</v>
      </c>
      <c r="F469">
        <v>0</v>
      </c>
    </row>
    <row r="470" spans="2:6" x14ac:dyDescent="0.25">
      <c r="B470" s="6" t="s">
        <v>6169</v>
      </c>
      <c r="C470">
        <v>2332358</v>
      </c>
      <c r="D470">
        <v>0</v>
      </c>
      <c r="E470">
        <v>0</v>
      </c>
      <c r="F470">
        <v>0</v>
      </c>
    </row>
    <row r="471" spans="2:6" x14ac:dyDescent="0.25">
      <c r="B471" s="6" t="s">
        <v>6170</v>
      </c>
      <c r="C471">
        <v>3337529</v>
      </c>
      <c r="D471">
        <v>0</v>
      </c>
      <c r="E471">
        <v>0</v>
      </c>
      <c r="F471">
        <v>0</v>
      </c>
    </row>
    <row r="472" spans="2:6" x14ac:dyDescent="0.25">
      <c r="B472" s="6" t="s">
        <v>6171</v>
      </c>
      <c r="C472">
        <v>1676382</v>
      </c>
      <c r="D472">
        <v>0</v>
      </c>
      <c r="E472">
        <v>0</v>
      </c>
      <c r="F472">
        <v>0</v>
      </c>
    </row>
    <row r="473" spans="2:6" x14ac:dyDescent="0.25">
      <c r="B473" s="6" t="s">
        <v>6172</v>
      </c>
      <c r="C473">
        <v>1486948</v>
      </c>
      <c r="D473">
        <v>0</v>
      </c>
      <c r="E473">
        <v>0</v>
      </c>
      <c r="F473">
        <v>0</v>
      </c>
    </row>
    <row r="474" spans="2:6" x14ac:dyDescent="0.25">
      <c r="B474" s="6" t="s">
        <v>6173</v>
      </c>
      <c r="C474">
        <v>926008</v>
      </c>
      <c r="D474">
        <v>0</v>
      </c>
      <c r="E474">
        <v>0</v>
      </c>
      <c r="F474">
        <v>0</v>
      </c>
    </row>
    <row r="475" spans="2:6" x14ac:dyDescent="0.25">
      <c r="B475" s="6" t="s">
        <v>6174</v>
      </c>
      <c r="C475">
        <v>791408</v>
      </c>
      <c r="D475">
        <v>0</v>
      </c>
      <c r="E475">
        <v>0</v>
      </c>
      <c r="F475">
        <v>0</v>
      </c>
    </row>
    <row r="476" spans="2:6" x14ac:dyDescent="0.25">
      <c r="B476" s="6" t="s">
        <v>6175</v>
      </c>
      <c r="C476">
        <v>345511</v>
      </c>
      <c r="D476">
        <v>0</v>
      </c>
      <c r="E476">
        <v>0</v>
      </c>
      <c r="F476">
        <v>0</v>
      </c>
    </row>
    <row r="477" spans="2:6" x14ac:dyDescent="0.25">
      <c r="B477" s="6" t="s">
        <v>6176</v>
      </c>
      <c r="C477">
        <v>180000</v>
      </c>
      <c r="D477">
        <v>0</v>
      </c>
      <c r="E477">
        <v>0</v>
      </c>
      <c r="F477">
        <v>0</v>
      </c>
    </row>
    <row r="478" spans="2:6" x14ac:dyDescent="0.25">
      <c r="B478" s="6" t="s">
        <v>6177</v>
      </c>
      <c r="C478">
        <v>146703</v>
      </c>
      <c r="D478">
        <v>0</v>
      </c>
      <c r="E478">
        <v>0</v>
      </c>
      <c r="F478">
        <v>0</v>
      </c>
    </row>
    <row r="479" spans="2:6" x14ac:dyDescent="0.25">
      <c r="B479" s="6" t="s">
        <v>6178</v>
      </c>
      <c r="C479">
        <v>57092</v>
      </c>
      <c r="D479">
        <v>0</v>
      </c>
      <c r="E479">
        <v>0</v>
      </c>
      <c r="F479">
        <v>0</v>
      </c>
    </row>
    <row r="480" spans="2:6" x14ac:dyDescent="0.25">
      <c r="B480" s="6" t="s">
        <v>6179</v>
      </c>
      <c r="C480">
        <v>40040</v>
      </c>
      <c r="D480">
        <v>0</v>
      </c>
      <c r="E480">
        <v>0</v>
      </c>
      <c r="F480">
        <v>0</v>
      </c>
    </row>
    <row r="481" spans="2:6" x14ac:dyDescent="0.25">
      <c r="B481" s="6" t="s">
        <v>6180</v>
      </c>
      <c r="C481">
        <v>36000</v>
      </c>
      <c r="D481">
        <v>0</v>
      </c>
      <c r="E481">
        <v>0</v>
      </c>
      <c r="F481">
        <v>0</v>
      </c>
    </row>
    <row r="482" spans="2:6" x14ac:dyDescent="0.25">
      <c r="B482" s="6" t="s">
        <v>6181</v>
      </c>
      <c r="C482">
        <v>14909</v>
      </c>
      <c r="D482">
        <v>0</v>
      </c>
      <c r="E482">
        <v>0</v>
      </c>
      <c r="F482">
        <v>0</v>
      </c>
    </row>
    <row r="483" spans="2:6" x14ac:dyDescent="0.25">
      <c r="B483" s="6" t="s">
        <v>6182</v>
      </c>
      <c r="C483">
        <v>11000</v>
      </c>
      <c r="D483">
        <v>0</v>
      </c>
      <c r="E483">
        <v>0</v>
      </c>
      <c r="F483">
        <v>0</v>
      </c>
    </row>
    <row r="484" spans="2:6" x14ac:dyDescent="0.25">
      <c r="B484" s="6" t="s">
        <v>6183</v>
      </c>
      <c r="C484">
        <v>5970</v>
      </c>
      <c r="D484">
        <v>0</v>
      </c>
      <c r="E484">
        <v>0</v>
      </c>
      <c r="F484">
        <v>0</v>
      </c>
    </row>
    <row r="485" spans="2:6" x14ac:dyDescent="0.25">
      <c r="B485" s="6" t="s">
        <v>6184</v>
      </c>
      <c r="C485">
        <v>6034527</v>
      </c>
      <c r="D485">
        <v>4291219</v>
      </c>
      <c r="E485">
        <v>4291219</v>
      </c>
      <c r="F485">
        <v>4291219</v>
      </c>
    </row>
    <row r="486" spans="2:6" x14ac:dyDescent="0.25">
      <c r="B486" s="6" t="s">
        <v>6185</v>
      </c>
      <c r="C486">
        <v>1333057</v>
      </c>
      <c r="D486">
        <v>970170</v>
      </c>
      <c r="E486">
        <v>1333058</v>
      </c>
      <c r="F486">
        <v>1333058</v>
      </c>
    </row>
    <row r="487" spans="2:6" x14ac:dyDescent="0.25">
      <c r="B487" s="6" t="s">
        <v>6186</v>
      </c>
      <c r="C487">
        <v>645750</v>
      </c>
      <c r="D487">
        <v>645750</v>
      </c>
      <c r="E487">
        <v>645750</v>
      </c>
      <c r="F487">
        <v>645750</v>
      </c>
    </row>
    <row r="488" spans="2:6" x14ac:dyDescent="0.25">
      <c r="B488" s="6" t="s">
        <v>6187</v>
      </c>
      <c r="C488">
        <v>115233</v>
      </c>
      <c r="D488">
        <v>115233</v>
      </c>
      <c r="E488">
        <v>115233</v>
      </c>
      <c r="F488">
        <v>115233</v>
      </c>
    </row>
    <row r="489" spans="2:6" x14ac:dyDescent="0.25">
      <c r="B489" s="6" t="s">
        <v>6188</v>
      </c>
      <c r="C489">
        <v>779651</v>
      </c>
      <c r="D489">
        <v>779651</v>
      </c>
      <c r="E489">
        <v>779651</v>
      </c>
      <c r="F489">
        <v>779651</v>
      </c>
    </row>
    <row r="490" spans="2:6" x14ac:dyDescent="0.25">
      <c r="B490" s="6" t="s">
        <v>6189</v>
      </c>
      <c r="C490">
        <v>84861</v>
      </c>
      <c r="D490">
        <v>84861</v>
      </c>
      <c r="E490">
        <v>84861</v>
      </c>
      <c r="F490">
        <v>84861</v>
      </c>
    </row>
    <row r="491" spans="2:6" x14ac:dyDescent="0.25">
      <c r="B491" s="6" t="s">
        <v>6190</v>
      </c>
      <c r="C491">
        <v>1291475</v>
      </c>
      <c r="D491">
        <v>2582950</v>
      </c>
      <c r="E491">
        <v>2582950</v>
      </c>
      <c r="F491">
        <v>2582950</v>
      </c>
    </row>
    <row r="492" spans="2:6" x14ac:dyDescent="0.25">
      <c r="B492" s="6" t="s">
        <v>6191</v>
      </c>
      <c r="C492">
        <v>230467</v>
      </c>
      <c r="D492">
        <v>460932</v>
      </c>
      <c r="E492">
        <v>460932</v>
      </c>
      <c r="F492">
        <v>460932</v>
      </c>
    </row>
    <row r="493" spans="2:6" x14ac:dyDescent="0.25">
      <c r="B493" s="6" t="s">
        <v>6192</v>
      </c>
      <c r="C493">
        <v>301527</v>
      </c>
      <c r="D493">
        <v>603060</v>
      </c>
      <c r="E493">
        <v>603060</v>
      </c>
      <c r="F493">
        <v>603060</v>
      </c>
    </row>
    <row r="494" spans="2:6" x14ac:dyDescent="0.25">
      <c r="B494" s="6" t="s">
        <v>6193</v>
      </c>
      <c r="C494">
        <v>287000</v>
      </c>
      <c r="D494">
        <v>287000</v>
      </c>
      <c r="E494">
        <v>287000</v>
      </c>
      <c r="F494">
        <v>287000</v>
      </c>
    </row>
    <row r="495" spans="2:6" x14ac:dyDescent="0.25">
      <c r="B495" s="6" t="s">
        <v>6194</v>
      </c>
      <c r="C495">
        <v>47400</v>
      </c>
      <c r="D495">
        <v>48000</v>
      </c>
      <c r="E495">
        <v>48000</v>
      </c>
      <c r="F495">
        <v>48000</v>
      </c>
    </row>
    <row r="496" spans="2:6" x14ac:dyDescent="0.25">
      <c r="B496" s="6" t="s">
        <v>6195</v>
      </c>
      <c r="C496">
        <v>199320</v>
      </c>
      <c r="D496">
        <v>199500</v>
      </c>
      <c r="E496">
        <v>199500</v>
      </c>
      <c r="F496">
        <v>199500</v>
      </c>
    </row>
    <row r="497" spans="2:6" x14ac:dyDescent="0.25">
      <c r="B497" s="6" t="s">
        <v>6196</v>
      </c>
      <c r="C497">
        <v>886611</v>
      </c>
      <c r="D497">
        <v>952776</v>
      </c>
      <c r="E497">
        <v>952776</v>
      </c>
      <c r="F497">
        <v>158796</v>
      </c>
    </row>
    <row r="498" spans="2:6" x14ac:dyDescent="0.25">
      <c r="B498" s="6" t="s">
        <v>6197</v>
      </c>
      <c r="C498">
        <v>150000</v>
      </c>
      <c r="D498">
        <v>150000</v>
      </c>
      <c r="E498">
        <v>150000</v>
      </c>
      <c r="F498">
        <v>150000</v>
      </c>
    </row>
    <row r="499" spans="2:6" x14ac:dyDescent="0.25">
      <c r="B499" s="6" t="s">
        <v>6198</v>
      </c>
      <c r="C499">
        <v>150000</v>
      </c>
      <c r="D499">
        <v>150000</v>
      </c>
      <c r="E499">
        <v>150000</v>
      </c>
      <c r="F499">
        <v>150000</v>
      </c>
    </row>
    <row r="500" spans="2:6" x14ac:dyDescent="0.25">
      <c r="B500" s="6" t="s">
        <v>6199</v>
      </c>
      <c r="C500">
        <v>50000</v>
      </c>
      <c r="D500">
        <v>50000</v>
      </c>
      <c r="E500">
        <v>50000</v>
      </c>
      <c r="F500">
        <v>50000</v>
      </c>
    </row>
    <row r="501" spans="2:6" x14ac:dyDescent="0.25">
      <c r="B501" s="6" t="s">
        <v>6200</v>
      </c>
      <c r="C501">
        <v>50000</v>
      </c>
      <c r="D501">
        <v>50000</v>
      </c>
      <c r="E501">
        <v>50000</v>
      </c>
      <c r="F501">
        <v>50000</v>
      </c>
    </row>
    <row r="502" spans="2:6" x14ac:dyDescent="0.25">
      <c r="B502" s="6" t="s">
        <v>6201</v>
      </c>
      <c r="C502">
        <v>50000</v>
      </c>
      <c r="D502">
        <v>50000</v>
      </c>
      <c r="E502">
        <v>50000</v>
      </c>
      <c r="F502">
        <v>50000</v>
      </c>
    </row>
    <row r="503" spans="2:6" x14ac:dyDescent="0.25">
      <c r="B503" s="6" t="s">
        <v>6202</v>
      </c>
      <c r="C503">
        <v>1899000</v>
      </c>
      <c r="D503">
        <v>1596000</v>
      </c>
      <c r="E503">
        <v>1596000</v>
      </c>
      <c r="F503">
        <v>1596000</v>
      </c>
    </row>
    <row r="504" spans="2:6" x14ac:dyDescent="0.25">
      <c r="B504" s="6" t="s">
        <v>6203</v>
      </c>
      <c r="C504">
        <v>251674</v>
      </c>
      <c r="D504">
        <v>261000</v>
      </c>
      <c r="E504">
        <v>261000</v>
      </c>
      <c r="F504">
        <v>261000</v>
      </c>
    </row>
    <row r="505" spans="2:6" x14ac:dyDescent="0.25">
      <c r="B505" s="6" t="s">
        <v>6204</v>
      </c>
      <c r="C505">
        <v>266345</v>
      </c>
      <c r="D505">
        <v>276000</v>
      </c>
      <c r="E505">
        <v>276000</v>
      </c>
      <c r="F505">
        <v>276000</v>
      </c>
    </row>
    <row r="506" spans="2:6" x14ac:dyDescent="0.25">
      <c r="B506" s="6" t="s">
        <v>6205</v>
      </c>
      <c r="C506">
        <v>673445</v>
      </c>
      <c r="D506">
        <v>674000</v>
      </c>
      <c r="E506">
        <v>674000</v>
      </c>
      <c r="F506">
        <v>674000</v>
      </c>
    </row>
    <row r="507" spans="2:6" x14ac:dyDescent="0.25">
      <c r="B507" s="6" t="s">
        <v>6206</v>
      </c>
      <c r="C507">
        <v>11596077</v>
      </c>
      <c r="D507">
        <v>11596077</v>
      </c>
      <c r="E507">
        <v>11596077</v>
      </c>
      <c r="F507">
        <v>11596077</v>
      </c>
    </row>
    <row r="508" spans="2:6" x14ac:dyDescent="0.25">
      <c r="B508" s="6" t="s">
        <v>6207</v>
      </c>
      <c r="C508">
        <v>20600000</v>
      </c>
      <c r="D508">
        <v>20600000</v>
      </c>
      <c r="E508">
        <v>20600000</v>
      </c>
      <c r="F508">
        <v>20600000</v>
      </c>
    </row>
    <row r="509" spans="2:6" x14ac:dyDescent="0.25">
      <c r="B509" s="6" t="s">
        <v>6208</v>
      </c>
      <c r="C509">
        <v>24060456</v>
      </c>
      <c r="D509">
        <v>24060456</v>
      </c>
      <c r="E509">
        <v>24060456</v>
      </c>
      <c r="F509">
        <v>24060456</v>
      </c>
    </row>
    <row r="510" spans="2:6" x14ac:dyDescent="0.25">
      <c r="B510" s="6" t="s">
        <v>6209</v>
      </c>
      <c r="C510">
        <v>8400000</v>
      </c>
      <c r="D510">
        <v>8400000</v>
      </c>
      <c r="E510">
        <v>8400000</v>
      </c>
      <c r="F510">
        <v>8400000</v>
      </c>
    </row>
    <row r="511" spans="2:6" x14ac:dyDescent="0.25">
      <c r="B511" s="6" t="s">
        <v>6210</v>
      </c>
      <c r="C511">
        <v>9126000</v>
      </c>
      <c r="D511">
        <v>9126000</v>
      </c>
      <c r="E511">
        <v>0</v>
      </c>
      <c r="F511">
        <v>0</v>
      </c>
    </row>
    <row r="512" spans="2:6" x14ac:dyDescent="0.25">
      <c r="B512" s="6" t="s">
        <v>6211</v>
      </c>
      <c r="C512">
        <v>1950000</v>
      </c>
      <c r="D512">
        <v>1950000</v>
      </c>
      <c r="E512">
        <v>0</v>
      </c>
      <c r="F512">
        <v>0</v>
      </c>
    </row>
    <row r="513" spans="2:6" x14ac:dyDescent="0.25">
      <c r="B513" s="6" t="s">
        <v>6212</v>
      </c>
      <c r="C513">
        <v>9705364</v>
      </c>
      <c r="D513">
        <v>9705364</v>
      </c>
      <c r="E513">
        <v>9705364</v>
      </c>
      <c r="F513">
        <v>9705364</v>
      </c>
    </row>
    <row r="514" spans="2:6" x14ac:dyDescent="0.25">
      <c r="B514" s="6" t="s">
        <v>6213</v>
      </c>
      <c r="C514">
        <v>1000000</v>
      </c>
      <c r="D514">
        <v>0</v>
      </c>
      <c r="E514">
        <v>0</v>
      </c>
      <c r="F514">
        <v>0</v>
      </c>
    </row>
    <row r="515" spans="2:6" x14ac:dyDescent="0.25">
      <c r="B515" s="6" t="s">
        <v>6214</v>
      </c>
      <c r="C515">
        <v>250000</v>
      </c>
      <c r="D515">
        <v>0</v>
      </c>
      <c r="E515">
        <v>0</v>
      </c>
      <c r="F515">
        <v>0</v>
      </c>
    </row>
    <row r="516" spans="2:6" x14ac:dyDescent="0.25">
      <c r="B516" s="6" t="s">
        <v>6215</v>
      </c>
      <c r="C516">
        <v>11000</v>
      </c>
      <c r="D516">
        <v>0</v>
      </c>
      <c r="E516">
        <v>0</v>
      </c>
      <c r="F516">
        <v>0</v>
      </c>
    </row>
    <row r="517" spans="2:6" x14ac:dyDescent="0.25">
      <c r="B517" s="6" t="s">
        <v>6216</v>
      </c>
      <c r="C517">
        <v>500000</v>
      </c>
      <c r="D517">
        <v>500000</v>
      </c>
      <c r="E517">
        <v>500000</v>
      </c>
      <c r="F517">
        <v>500000</v>
      </c>
    </row>
    <row r="518" spans="2:6" x14ac:dyDescent="0.25">
      <c r="B518" s="6" t="s">
        <v>6217</v>
      </c>
      <c r="C518">
        <v>4000000</v>
      </c>
      <c r="D518">
        <v>6000000</v>
      </c>
      <c r="E518">
        <v>6000000</v>
      </c>
      <c r="F518">
        <v>6000000</v>
      </c>
    </row>
    <row r="519" spans="2:6" x14ac:dyDescent="0.25">
      <c r="B519" s="6" t="s">
        <v>6218</v>
      </c>
      <c r="C519">
        <v>3000000</v>
      </c>
      <c r="D519">
        <v>5000000</v>
      </c>
      <c r="E519">
        <v>5000000</v>
      </c>
      <c r="F519">
        <v>5000000</v>
      </c>
    </row>
    <row r="520" spans="2:6" x14ac:dyDescent="0.25">
      <c r="B520" s="6" t="s">
        <v>6219</v>
      </c>
      <c r="C520">
        <v>2000000</v>
      </c>
      <c r="D520">
        <v>3000000</v>
      </c>
      <c r="E520">
        <v>3000000</v>
      </c>
      <c r="F520">
        <v>3000000</v>
      </c>
    </row>
    <row r="521" spans="2:6" x14ac:dyDescent="0.25">
      <c r="B521" s="6" t="s">
        <v>6220</v>
      </c>
      <c r="C521">
        <v>1500000</v>
      </c>
      <c r="D521">
        <v>3000000</v>
      </c>
      <c r="E521">
        <v>3000000</v>
      </c>
      <c r="F521">
        <v>3000000</v>
      </c>
    </row>
    <row r="522" spans="2:6" x14ac:dyDescent="0.25">
      <c r="B522" s="6" t="s">
        <v>6221</v>
      </c>
      <c r="C522">
        <v>1000000</v>
      </c>
      <c r="D522">
        <v>2000000</v>
      </c>
      <c r="E522">
        <v>2000000</v>
      </c>
      <c r="F522">
        <v>2000000</v>
      </c>
    </row>
    <row r="523" spans="2:6" x14ac:dyDescent="0.25">
      <c r="B523" s="6" t="s">
        <v>6222</v>
      </c>
      <c r="C523">
        <v>1000000</v>
      </c>
      <c r="D523">
        <v>2000000</v>
      </c>
      <c r="E523">
        <v>2000000</v>
      </c>
      <c r="F523">
        <v>2000000</v>
      </c>
    </row>
    <row r="524" spans="2:6" x14ac:dyDescent="0.25">
      <c r="B524" s="6" t="s">
        <v>6223</v>
      </c>
      <c r="C524">
        <v>500000</v>
      </c>
      <c r="D524">
        <v>500000</v>
      </c>
      <c r="E524">
        <v>500000</v>
      </c>
      <c r="F524">
        <v>500000</v>
      </c>
    </row>
    <row r="525" spans="2:6" x14ac:dyDescent="0.25">
      <c r="B525" s="6" t="s">
        <v>6224</v>
      </c>
      <c r="C525">
        <v>500000</v>
      </c>
      <c r="D525">
        <v>500000</v>
      </c>
      <c r="E525">
        <v>500000</v>
      </c>
      <c r="F525">
        <v>500000</v>
      </c>
    </row>
    <row r="526" spans="2:6" x14ac:dyDescent="0.25">
      <c r="B526" s="6" t="s">
        <v>6225</v>
      </c>
      <c r="C526">
        <v>100000</v>
      </c>
      <c r="D526">
        <v>100000</v>
      </c>
      <c r="E526">
        <v>100000</v>
      </c>
      <c r="F526">
        <v>100000</v>
      </c>
    </row>
    <row r="527" spans="2:6" x14ac:dyDescent="0.25">
      <c r="B527" s="6" t="s">
        <v>6226</v>
      </c>
      <c r="C527">
        <v>1600000</v>
      </c>
      <c r="D527">
        <v>0</v>
      </c>
      <c r="E527">
        <v>0</v>
      </c>
      <c r="F527">
        <v>0</v>
      </c>
    </row>
    <row r="528" spans="2:6" x14ac:dyDescent="0.25">
      <c r="B528" s="6" t="s">
        <v>6227</v>
      </c>
      <c r="C528">
        <v>3000000</v>
      </c>
      <c r="D528">
        <v>3000000</v>
      </c>
      <c r="E528">
        <v>3000000</v>
      </c>
      <c r="F528">
        <v>3000000</v>
      </c>
    </row>
    <row r="529" spans="2:6" x14ac:dyDescent="0.25">
      <c r="B529" s="6" t="s">
        <v>6228</v>
      </c>
      <c r="C529">
        <v>558231</v>
      </c>
      <c r="D529">
        <v>1500000</v>
      </c>
      <c r="E529">
        <v>1500000</v>
      </c>
      <c r="F529">
        <v>1500000</v>
      </c>
    </row>
    <row r="530" spans="2:6" x14ac:dyDescent="0.25">
      <c r="B530" s="6" t="s">
        <v>6229</v>
      </c>
      <c r="C530">
        <v>1090097</v>
      </c>
      <c r="D530">
        <v>0</v>
      </c>
      <c r="E530">
        <v>0</v>
      </c>
      <c r="F530">
        <v>0</v>
      </c>
    </row>
    <row r="531" spans="2:6" x14ac:dyDescent="0.25">
      <c r="B531" s="6" t="s">
        <v>6230</v>
      </c>
      <c r="C531">
        <v>85000</v>
      </c>
      <c r="D531">
        <v>100000</v>
      </c>
      <c r="E531">
        <v>100000</v>
      </c>
      <c r="F531">
        <v>100000</v>
      </c>
    </row>
    <row r="532" spans="2:6" x14ac:dyDescent="0.25">
      <c r="B532" s="6" t="s">
        <v>6231</v>
      </c>
      <c r="C532">
        <v>100000</v>
      </c>
      <c r="D532">
        <v>100000</v>
      </c>
      <c r="E532">
        <v>100000</v>
      </c>
      <c r="F532">
        <v>100000</v>
      </c>
    </row>
    <row r="533" spans="2:6" x14ac:dyDescent="0.25">
      <c r="B533" s="6" t="s">
        <v>6232</v>
      </c>
      <c r="C533">
        <v>24500</v>
      </c>
      <c r="D533">
        <v>50000</v>
      </c>
      <c r="E533">
        <v>50000</v>
      </c>
      <c r="F533">
        <v>50000</v>
      </c>
    </row>
    <row r="534" spans="2:6" x14ac:dyDescent="0.25">
      <c r="B534" s="6" t="s">
        <v>6233</v>
      </c>
      <c r="C534">
        <v>100000</v>
      </c>
      <c r="D534">
        <v>100000</v>
      </c>
      <c r="E534">
        <v>100000</v>
      </c>
      <c r="F534">
        <v>100000</v>
      </c>
    </row>
    <row r="535" spans="2:6" x14ac:dyDescent="0.25">
      <c r="B535" s="6" t="s">
        <v>6234</v>
      </c>
      <c r="C535">
        <v>6000</v>
      </c>
      <c r="D535">
        <v>10000</v>
      </c>
      <c r="E535">
        <v>10000</v>
      </c>
      <c r="F535">
        <v>10000</v>
      </c>
    </row>
    <row r="536" spans="2:6" x14ac:dyDescent="0.25">
      <c r="B536" s="6" t="s">
        <v>6235</v>
      </c>
      <c r="C536">
        <v>16000</v>
      </c>
      <c r="D536">
        <v>20000</v>
      </c>
      <c r="E536">
        <v>20000</v>
      </c>
      <c r="F536">
        <v>20000</v>
      </c>
    </row>
    <row r="537" spans="2:6" x14ac:dyDescent="0.25">
      <c r="B537" s="6" t="s">
        <v>6236</v>
      </c>
      <c r="C537">
        <v>24000</v>
      </c>
      <c r="D537">
        <v>20000</v>
      </c>
      <c r="E537">
        <v>20000</v>
      </c>
      <c r="F537">
        <v>20000</v>
      </c>
    </row>
    <row r="538" spans="2:6" x14ac:dyDescent="0.25">
      <c r="B538" s="6" t="s">
        <v>6237</v>
      </c>
      <c r="C538">
        <v>100000</v>
      </c>
      <c r="D538">
        <v>300000</v>
      </c>
      <c r="E538">
        <v>300000</v>
      </c>
      <c r="F538">
        <v>300000</v>
      </c>
    </row>
    <row r="539" spans="2:6" x14ac:dyDescent="0.25">
      <c r="B539" s="6" t="s">
        <v>6238</v>
      </c>
      <c r="C539">
        <v>50000</v>
      </c>
      <c r="D539">
        <v>50000</v>
      </c>
      <c r="E539">
        <v>120000</v>
      </c>
      <c r="F539">
        <v>50000</v>
      </c>
    </row>
    <row r="540" spans="2:6" x14ac:dyDescent="0.25">
      <c r="B540" s="6" t="s">
        <v>6239</v>
      </c>
      <c r="C540">
        <v>110000</v>
      </c>
      <c r="D540">
        <v>120000</v>
      </c>
      <c r="E540">
        <v>120000</v>
      </c>
      <c r="F540">
        <v>120000</v>
      </c>
    </row>
    <row r="541" spans="2:6" x14ac:dyDescent="0.25">
      <c r="B541" s="6" t="s">
        <v>6240</v>
      </c>
      <c r="C541">
        <v>137502</v>
      </c>
      <c r="D541">
        <v>130000</v>
      </c>
      <c r="E541">
        <v>130000</v>
      </c>
      <c r="F541">
        <v>130000</v>
      </c>
    </row>
    <row r="542" spans="2:6" x14ac:dyDescent="0.25">
      <c r="B542" s="6" t="s">
        <v>6241</v>
      </c>
      <c r="C542">
        <v>25000</v>
      </c>
      <c r="D542">
        <v>25000</v>
      </c>
      <c r="E542">
        <v>25000</v>
      </c>
      <c r="F542">
        <v>25000</v>
      </c>
    </row>
    <row r="543" spans="2:6" x14ac:dyDescent="0.25">
      <c r="B543" s="6" t="s">
        <v>6242</v>
      </c>
      <c r="C543">
        <v>133332</v>
      </c>
      <c r="D543">
        <v>200000</v>
      </c>
      <c r="E543">
        <v>200000</v>
      </c>
      <c r="F543">
        <v>200000</v>
      </c>
    </row>
    <row r="544" spans="2:6" x14ac:dyDescent="0.25">
      <c r="B544" s="6" t="s">
        <v>6243</v>
      </c>
      <c r="C544">
        <v>100000</v>
      </c>
      <c r="D544">
        <v>100000</v>
      </c>
      <c r="E544">
        <v>100000</v>
      </c>
      <c r="F544">
        <v>100000</v>
      </c>
    </row>
    <row r="545" spans="2:6" x14ac:dyDescent="0.25">
      <c r="B545" s="6" t="s">
        <v>6244</v>
      </c>
      <c r="C545">
        <v>85550</v>
      </c>
      <c r="D545">
        <v>100000</v>
      </c>
      <c r="E545">
        <v>100000</v>
      </c>
      <c r="F545">
        <v>100000</v>
      </c>
    </row>
    <row r="546" spans="2:6" x14ac:dyDescent="0.25">
      <c r="B546" s="6" t="s">
        <v>6245</v>
      </c>
      <c r="C546">
        <v>90694</v>
      </c>
      <c r="D546">
        <v>100000</v>
      </c>
      <c r="E546">
        <v>100000</v>
      </c>
      <c r="F546">
        <v>100000</v>
      </c>
    </row>
    <row r="547" spans="2:6" x14ac:dyDescent="0.25">
      <c r="B547" s="6" t="s">
        <v>6246</v>
      </c>
      <c r="C547">
        <v>8000</v>
      </c>
      <c r="D547">
        <v>10000</v>
      </c>
      <c r="E547">
        <v>10000</v>
      </c>
      <c r="F547">
        <v>10000</v>
      </c>
    </row>
    <row r="548" spans="2:6" x14ac:dyDescent="0.25">
      <c r="B548" s="6" t="s">
        <v>6247</v>
      </c>
      <c r="C548">
        <v>36800</v>
      </c>
      <c r="D548">
        <v>36800</v>
      </c>
      <c r="E548">
        <v>36800</v>
      </c>
      <c r="F548">
        <v>36800</v>
      </c>
    </row>
    <row r="549" spans="2:6" x14ac:dyDescent="0.25">
      <c r="B549" s="6" t="s">
        <v>6248</v>
      </c>
      <c r="C549">
        <v>36406</v>
      </c>
      <c r="D549">
        <v>100000</v>
      </c>
      <c r="E549">
        <v>100000</v>
      </c>
      <c r="F549">
        <v>100000</v>
      </c>
    </row>
    <row r="550" spans="2:6" x14ac:dyDescent="0.25">
      <c r="B550" s="6" t="s">
        <v>6249</v>
      </c>
      <c r="C550">
        <v>30000</v>
      </c>
      <c r="D550">
        <v>36000</v>
      </c>
      <c r="E550">
        <v>36000</v>
      </c>
      <c r="F550">
        <v>36000</v>
      </c>
    </row>
    <row r="551" spans="2:6" x14ac:dyDescent="0.25">
      <c r="B551" s="6" t="s">
        <v>6250</v>
      </c>
      <c r="C551">
        <v>21775</v>
      </c>
      <c r="D551">
        <v>0</v>
      </c>
      <c r="E551">
        <v>0</v>
      </c>
      <c r="F551">
        <v>0</v>
      </c>
    </row>
    <row r="552" spans="2:6" x14ac:dyDescent="0.25">
      <c r="B552" s="6" t="s">
        <v>6251</v>
      </c>
      <c r="C552">
        <v>360000</v>
      </c>
      <c r="D552">
        <v>0</v>
      </c>
      <c r="E552">
        <v>0</v>
      </c>
      <c r="F552">
        <v>0</v>
      </c>
    </row>
    <row r="553" spans="2:6" x14ac:dyDescent="0.25">
      <c r="B553" s="6" t="s">
        <v>6252</v>
      </c>
      <c r="C553">
        <v>2300000</v>
      </c>
      <c r="D553">
        <v>0</v>
      </c>
      <c r="E553">
        <v>0</v>
      </c>
      <c r="F553">
        <v>0</v>
      </c>
    </row>
    <row r="554" spans="2:6" x14ac:dyDescent="0.25">
      <c r="B554" s="6" t="s">
        <v>6253</v>
      </c>
      <c r="C554">
        <v>800000</v>
      </c>
      <c r="D554">
        <v>0</v>
      </c>
      <c r="E554">
        <v>0</v>
      </c>
      <c r="F554">
        <v>0</v>
      </c>
    </row>
    <row r="555" spans="2:6" x14ac:dyDescent="0.25">
      <c r="B555" s="6" t="s">
        <v>6254</v>
      </c>
      <c r="C555">
        <v>500000</v>
      </c>
      <c r="D555">
        <v>0</v>
      </c>
      <c r="E555">
        <v>0</v>
      </c>
      <c r="F555">
        <v>0</v>
      </c>
    </row>
    <row r="556" spans="2:6" x14ac:dyDescent="0.25">
      <c r="B556" s="6" t="s">
        <v>6255</v>
      </c>
      <c r="C556">
        <v>200000</v>
      </c>
      <c r="D556">
        <v>0</v>
      </c>
      <c r="E556">
        <v>0</v>
      </c>
      <c r="F556">
        <v>0</v>
      </c>
    </row>
    <row r="557" spans="2:6" x14ac:dyDescent="0.25">
      <c r="B557" s="6" t="s">
        <v>6256</v>
      </c>
      <c r="C557">
        <v>50000</v>
      </c>
      <c r="D557">
        <v>0</v>
      </c>
      <c r="E557">
        <v>0</v>
      </c>
      <c r="F557">
        <v>0</v>
      </c>
    </row>
    <row r="558" spans="2:6" x14ac:dyDescent="0.25">
      <c r="B558" s="6" t="s">
        <v>6257</v>
      </c>
      <c r="C558">
        <v>125424</v>
      </c>
      <c r="D558">
        <v>0</v>
      </c>
      <c r="E558">
        <v>0</v>
      </c>
      <c r="F558">
        <v>0</v>
      </c>
    </row>
    <row r="559" spans="2:6" x14ac:dyDescent="0.25">
      <c r="B559" s="6" t="s">
        <v>6258</v>
      </c>
      <c r="C559">
        <v>38136</v>
      </c>
      <c r="D559">
        <v>0</v>
      </c>
      <c r="E559">
        <v>0</v>
      </c>
      <c r="F559">
        <v>0</v>
      </c>
    </row>
    <row r="560" spans="2:6" x14ac:dyDescent="0.25">
      <c r="B560" s="6" t="s">
        <v>6259</v>
      </c>
      <c r="C560">
        <v>72000</v>
      </c>
      <c r="D560">
        <v>0</v>
      </c>
      <c r="E560">
        <v>0</v>
      </c>
      <c r="F560">
        <v>0</v>
      </c>
    </row>
    <row r="561" spans="2:6" x14ac:dyDescent="0.25">
      <c r="B561" s="6" t="s">
        <v>6260</v>
      </c>
      <c r="C561">
        <v>96000</v>
      </c>
      <c r="D561">
        <v>0</v>
      </c>
      <c r="E561">
        <v>0</v>
      </c>
      <c r="F561">
        <v>0</v>
      </c>
    </row>
    <row r="562" spans="2:6" x14ac:dyDescent="0.25">
      <c r="B562" s="6" t="s">
        <v>6261</v>
      </c>
      <c r="C562">
        <v>20000</v>
      </c>
      <c r="D562">
        <v>0</v>
      </c>
      <c r="E562">
        <v>0</v>
      </c>
      <c r="F562">
        <v>0</v>
      </c>
    </row>
    <row r="563" spans="2:6" x14ac:dyDescent="0.25">
      <c r="B563" s="6" t="s">
        <v>6262</v>
      </c>
      <c r="C563">
        <v>42000</v>
      </c>
      <c r="D563">
        <v>0</v>
      </c>
      <c r="E563">
        <v>0</v>
      </c>
      <c r="F563">
        <v>0</v>
      </c>
    </row>
    <row r="564" spans="2:6" x14ac:dyDescent="0.25">
      <c r="B564" s="6" t="s">
        <v>6263</v>
      </c>
      <c r="C564">
        <v>45500</v>
      </c>
      <c r="D564">
        <v>0</v>
      </c>
      <c r="E564">
        <v>0</v>
      </c>
      <c r="F564">
        <v>0</v>
      </c>
    </row>
    <row r="565" spans="2:6" x14ac:dyDescent="0.25">
      <c r="B565" s="6" t="s">
        <v>6264</v>
      </c>
      <c r="C565">
        <v>4754</v>
      </c>
      <c r="D565">
        <v>0</v>
      </c>
      <c r="E565">
        <v>0</v>
      </c>
      <c r="F565">
        <v>0</v>
      </c>
    </row>
    <row r="566" spans="2:6" x14ac:dyDescent="0.25">
      <c r="B566" s="6" t="s">
        <v>6265</v>
      </c>
      <c r="C566">
        <v>60000</v>
      </c>
      <c r="D566">
        <v>0</v>
      </c>
      <c r="E566">
        <v>0</v>
      </c>
      <c r="F566">
        <v>0</v>
      </c>
    </row>
    <row r="567" spans="2:6" x14ac:dyDescent="0.25">
      <c r="B567" s="6" t="s">
        <v>6266</v>
      </c>
      <c r="C567">
        <v>240000</v>
      </c>
      <c r="D567">
        <v>0</v>
      </c>
      <c r="E567">
        <v>0</v>
      </c>
      <c r="F567">
        <v>0</v>
      </c>
    </row>
    <row r="568" spans="2:6" x14ac:dyDescent="0.25">
      <c r="B568" s="6" t="s">
        <v>6267</v>
      </c>
      <c r="C568">
        <v>42000</v>
      </c>
      <c r="D568">
        <v>0</v>
      </c>
      <c r="E568">
        <v>0</v>
      </c>
      <c r="F568">
        <v>0</v>
      </c>
    </row>
    <row r="569" spans="2:6" x14ac:dyDescent="0.25">
      <c r="B569" s="6" t="s">
        <v>6268</v>
      </c>
      <c r="C569">
        <v>1200</v>
      </c>
      <c r="D569">
        <v>0</v>
      </c>
      <c r="E569">
        <v>0</v>
      </c>
      <c r="F569">
        <v>0</v>
      </c>
    </row>
    <row r="570" spans="2:6" x14ac:dyDescent="0.25">
      <c r="B570" s="6" t="s">
        <v>6269</v>
      </c>
      <c r="C570">
        <v>45000</v>
      </c>
      <c r="D570">
        <v>0</v>
      </c>
      <c r="E570">
        <v>0</v>
      </c>
      <c r="F570">
        <v>0</v>
      </c>
    </row>
    <row r="571" spans="2:6" x14ac:dyDescent="0.25">
      <c r="B571" s="6" t="s">
        <v>6270</v>
      </c>
      <c r="C571">
        <v>60000</v>
      </c>
      <c r="D571">
        <v>0</v>
      </c>
      <c r="E571">
        <v>0</v>
      </c>
      <c r="F571">
        <v>0</v>
      </c>
    </row>
    <row r="572" spans="2:6" x14ac:dyDescent="0.25">
      <c r="B572" s="6" t="s">
        <v>6271</v>
      </c>
      <c r="C572">
        <v>270000</v>
      </c>
      <c r="D572">
        <v>0</v>
      </c>
      <c r="E572">
        <v>0</v>
      </c>
      <c r="F572">
        <v>0</v>
      </c>
    </row>
    <row r="573" spans="2:6" x14ac:dyDescent="0.25">
      <c r="B573" s="6" t="s">
        <v>6272</v>
      </c>
      <c r="C573">
        <v>1166000</v>
      </c>
      <c r="D573">
        <v>0</v>
      </c>
      <c r="E573">
        <v>0</v>
      </c>
      <c r="F573">
        <v>0</v>
      </c>
    </row>
    <row r="574" spans="2:6" x14ac:dyDescent="0.25">
      <c r="B574" s="6" t="s">
        <v>6273</v>
      </c>
      <c r="C574">
        <v>3781</v>
      </c>
      <c r="D574">
        <v>0</v>
      </c>
      <c r="E574">
        <v>0</v>
      </c>
      <c r="F574">
        <v>0</v>
      </c>
    </row>
    <row r="575" spans="2:6" x14ac:dyDescent="0.25">
      <c r="B575" s="6" t="s">
        <v>6274</v>
      </c>
      <c r="C575">
        <v>22500</v>
      </c>
      <c r="D575">
        <v>0</v>
      </c>
      <c r="E575">
        <v>0</v>
      </c>
      <c r="F575">
        <v>0</v>
      </c>
    </row>
    <row r="576" spans="2:6" x14ac:dyDescent="0.25">
      <c r="B576" s="6" t="s">
        <v>6275</v>
      </c>
      <c r="C576">
        <v>51565</v>
      </c>
      <c r="D576">
        <v>0</v>
      </c>
      <c r="E576">
        <v>0</v>
      </c>
      <c r="F576">
        <v>0</v>
      </c>
    </row>
    <row r="577" spans="2:6" x14ac:dyDescent="0.25">
      <c r="B577" s="6" t="s">
        <v>6276</v>
      </c>
      <c r="C577">
        <v>600</v>
      </c>
      <c r="D577">
        <v>0</v>
      </c>
      <c r="E577">
        <v>0</v>
      </c>
      <c r="F577">
        <v>0</v>
      </c>
    </row>
    <row r="578" spans="2:6" x14ac:dyDescent="0.25">
      <c r="B578" s="6" t="s">
        <v>6277</v>
      </c>
      <c r="C578">
        <v>6840</v>
      </c>
      <c r="D578">
        <v>0</v>
      </c>
      <c r="E578">
        <v>0</v>
      </c>
      <c r="F578">
        <v>0</v>
      </c>
    </row>
    <row r="579" spans="2:6" x14ac:dyDescent="0.25">
      <c r="B579" s="6" t="s">
        <v>6278</v>
      </c>
      <c r="C579">
        <v>7000</v>
      </c>
      <c r="D579">
        <v>0</v>
      </c>
      <c r="E579">
        <v>0</v>
      </c>
      <c r="F579">
        <v>0</v>
      </c>
    </row>
    <row r="580" spans="2:6" x14ac:dyDescent="0.25">
      <c r="B580" s="6" t="s">
        <v>6279</v>
      </c>
      <c r="C580">
        <v>9000</v>
      </c>
      <c r="D580">
        <v>0</v>
      </c>
      <c r="E580">
        <v>0</v>
      </c>
      <c r="F580">
        <v>0</v>
      </c>
    </row>
    <row r="581" spans="2:6" x14ac:dyDescent="0.25">
      <c r="B581" s="6" t="s">
        <v>6280</v>
      </c>
      <c r="C581">
        <v>90800</v>
      </c>
      <c r="D581">
        <v>0</v>
      </c>
      <c r="E581">
        <v>0</v>
      </c>
      <c r="F581">
        <v>0</v>
      </c>
    </row>
    <row r="582" spans="2:6" x14ac:dyDescent="0.25">
      <c r="B582" s="6" t="s">
        <v>6281</v>
      </c>
      <c r="C582">
        <v>13006</v>
      </c>
      <c r="D582">
        <v>0</v>
      </c>
      <c r="E582">
        <v>0</v>
      </c>
      <c r="F582">
        <v>0</v>
      </c>
    </row>
    <row r="583" spans="2:6" x14ac:dyDescent="0.25">
      <c r="B583" s="6" t="s">
        <v>6282</v>
      </c>
      <c r="C583">
        <v>33006</v>
      </c>
      <c r="D583">
        <v>0</v>
      </c>
      <c r="E583">
        <v>0</v>
      </c>
      <c r="F583">
        <v>0</v>
      </c>
    </row>
    <row r="584" spans="2:6" x14ac:dyDescent="0.25">
      <c r="B584" s="6" t="s">
        <v>6283</v>
      </c>
      <c r="C584">
        <v>36000</v>
      </c>
      <c r="D584">
        <v>0</v>
      </c>
      <c r="E584">
        <v>0</v>
      </c>
      <c r="F584">
        <v>0</v>
      </c>
    </row>
    <row r="585" spans="2:6" x14ac:dyDescent="0.25">
      <c r="B585" s="6" t="s">
        <v>6284</v>
      </c>
      <c r="C585">
        <v>35000</v>
      </c>
      <c r="D585">
        <v>0</v>
      </c>
      <c r="E585">
        <v>0</v>
      </c>
      <c r="F585">
        <v>0</v>
      </c>
    </row>
    <row r="586" spans="2:6" x14ac:dyDescent="0.25">
      <c r="B586" s="6" t="s">
        <v>6285</v>
      </c>
      <c r="C586">
        <v>165166.66999999998</v>
      </c>
      <c r="D586">
        <v>0</v>
      </c>
      <c r="E586">
        <v>0</v>
      </c>
      <c r="F586">
        <v>0</v>
      </c>
    </row>
    <row r="587" spans="2:6" x14ac:dyDescent="0.25">
      <c r="B587" s="6" t="s">
        <v>6286</v>
      </c>
      <c r="C587">
        <v>139512</v>
      </c>
      <c r="D587">
        <v>0</v>
      </c>
      <c r="E587">
        <v>0</v>
      </c>
      <c r="F587">
        <v>0</v>
      </c>
    </row>
    <row r="588" spans="2:6" x14ac:dyDescent="0.25">
      <c r="B588" s="6" t="s">
        <v>6287</v>
      </c>
      <c r="C588">
        <v>96000</v>
      </c>
      <c r="D588">
        <v>0</v>
      </c>
      <c r="E588">
        <v>0</v>
      </c>
      <c r="F588">
        <v>0</v>
      </c>
    </row>
    <row r="589" spans="2:6" x14ac:dyDescent="0.25">
      <c r="B589" s="6" t="s">
        <v>6288</v>
      </c>
      <c r="C589">
        <v>30000</v>
      </c>
      <c r="D589">
        <v>0</v>
      </c>
      <c r="E589">
        <v>0</v>
      </c>
      <c r="F589">
        <v>0</v>
      </c>
    </row>
    <row r="590" spans="2:6" x14ac:dyDescent="0.25">
      <c r="B590" s="6" t="s">
        <v>6289</v>
      </c>
      <c r="C590">
        <v>120000</v>
      </c>
      <c r="D590">
        <v>0</v>
      </c>
      <c r="E590">
        <v>0</v>
      </c>
      <c r="F590">
        <v>0</v>
      </c>
    </row>
    <row r="591" spans="2:6" x14ac:dyDescent="0.25">
      <c r="B591" s="6" t="s">
        <v>6290</v>
      </c>
      <c r="C591">
        <v>120000</v>
      </c>
      <c r="D591">
        <v>0</v>
      </c>
      <c r="E591">
        <v>0</v>
      </c>
      <c r="F591">
        <v>0</v>
      </c>
    </row>
    <row r="592" spans="2:6" x14ac:dyDescent="0.25">
      <c r="B592" s="6" t="s">
        <v>6291</v>
      </c>
      <c r="C592">
        <v>490000</v>
      </c>
      <c r="D592">
        <v>840000</v>
      </c>
      <c r="E592">
        <v>490000</v>
      </c>
      <c r="F592">
        <v>0</v>
      </c>
    </row>
    <row r="593" spans="2:6" x14ac:dyDescent="0.25">
      <c r="B593" s="6" t="s">
        <v>6292</v>
      </c>
      <c r="C593">
        <v>5000</v>
      </c>
      <c r="D593">
        <v>5000</v>
      </c>
      <c r="E593">
        <v>5000</v>
      </c>
      <c r="F593">
        <v>5000</v>
      </c>
    </row>
    <row r="594" spans="2:6" x14ac:dyDescent="0.25">
      <c r="B594" s="6" t="s">
        <v>6293</v>
      </c>
      <c r="C594">
        <v>50000</v>
      </c>
      <c r="D594">
        <v>0</v>
      </c>
      <c r="E594">
        <v>0</v>
      </c>
      <c r="F594">
        <v>0</v>
      </c>
    </row>
    <row r="595" spans="2:6" x14ac:dyDescent="0.25">
      <c r="B595" s="6" t="s">
        <v>6294</v>
      </c>
      <c r="C595">
        <v>20000</v>
      </c>
      <c r="D595">
        <v>0</v>
      </c>
      <c r="E595">
        <v>0</v>
      </c>
      <c r="F595">
        <v>0</v>
      </c>
    </row>
    <row r="596" spans="2:6" x14ac:dyDescent="0.25">
      <c r="B596" s="6" t="s">
        <v>6295</v>
      </c>
      <c r="C596">
        <v>100000</v>
      </c>
      <c r="D596">
        <v>65000</v>
      </c>
      <c r="E596">
        <v>0</v>
      </c>
      <c r="F596">
        <v>0</v>
      </c>
    </row>
    <row r="597" spans="2:6" x14ac:dyDescent="0.25">
      <c r="B597" s="6" t="s">
        <v>6296</v>
      </c>
      <c r="C597">
        <v>1045459</v>
      </c>
      <c r="D597">
        <v>1000000</v>
      </c>
      <c r="E597">
        <v>600000</v>
      </c>
      <c r="F597">
        <v>1600000</v>
      </c>
    </row>
    <row r="598" spans="2:6" x14ac:dyDescent="0.25">
      <c r="B598" s="6" t="s">
        <v>6297</v>
      </c>
      <c r="C598">
        <v>13758</v>
      </c>
      <c r="D598">
        <v>0</v>
      </c>
      <c r="E598">
        <v>0</v>
      </c>
      <c r="F598">
        <v>0</v>
      </c>
    </row>
    <row r="599" spans="2:6" x14ac:dyDescent="0.25">
      <c r="B599" s="6" t="s">
        <v>6298</v>
      </c>
      <c r="C599">
        <v>18000</v>
      </c>
      <c r="D599">
        <v>0</v>
      </c>
      <c r="E599">
        <v>0</v>
      </c>
      <c r="F599">
        <v>0</v>
      </c>
    </row>
    <row r="600" spans="2:6" x14ac:dyDescent="0.25">
      <c r="B600" s="6" t="s">
        <v>6299</v>
      </c>
      <c r="C600">
        <v>13980</v>
      </c>
      <c r="D600">
        <v>0</v>
      </c>
      <c r="E600">
        <v>0</v>
      </c>
      <c r="F600">
        <v>0</v>
      </c>
    </row>
    <row r="601" spans="2:6" x14ac:dyDescent="0.25">
      <c r="B601" s="6" t="s">
        <v>6300</v>
      </c>
      <c r="C601">
        <v>60000</v>
      </c>
      <c r="D601">
        <v>0</v>
      </c>
      <c r="E601">
        <v>0</v>
      </c>
      <c r="F601">
        <v>0</v>
      </c>
    </row>
    <row r="602" spans="2:6" x14ac:dyDescent="0.25">
      <c r="B602" s="6" t="s">
        <v>6301</v>
      </c>
      <c r="C602">
        <v>180000</v>
      </c>
      <c r="D602">
        <v>0</v>
      </c>
      <c r="E602">
        <v>0</v>
      </c>
      <c r="F602">
        <v>0</v>
      </c>
    </row>
    <row r="603" spans="2:6" x14ac:dyDescent="0.25">
      <c r="B603" s="6" t="s">
        <v>6302</v>
      </c>
      <c r="C603">
        <v>35000</v>
      </c>
      <c r="D603">
        <v>0</v>
      </c>
      <c r="E603">
        <v>0</v>
      </c>
      <c r="F603">
        <v>0</v>
      </c>
    </row>
    <row r="604" spans="2:6" x14ac:dyDescent="0.25">
      <c r="B604" s="6" t="s">
        <v>6303</v>
      </c>
      <c r="C604">
        <v>32000</v>
      </c>
      <c r="D604">
        <v>0</v>
      </c>
      <c r="E604">
        <v>0</v>
      </c>
      <c r="F604">
        <v>0</v>
      </c>
    </row>
    <row r="605" spans="2:6" x14ac:dyDescent="0.25">
      <c r="B605" s="6" t="s">
        <v>6304</v>
      </c>
      <c r="C605">
        <v>34500</v>
      </c>
      <c r="D605">
        <v>0</v>
      </c>
      <c r="E605">
        <v>0</v>
      </c>
      <c r="F605">
        <v>0</v>
      </c>
    </row>
    <row r="606" spans="2:6" x14ac:dyDescent="0.25">
      <c r="B606" s="6" t="s">
        <v>6305</v>
      </c>
      <c r="C606">
        <v>50000</v>
      </c>
      <c r="D606">
        <v>0</v>
      </c>
      <c r="E606">
        <v>0</v>
      </c>
      <c r="F606">
        <v>0</v>
      </c>
    </row>
    <row r="607" spans="2:6" x14ac:dyDescent="0.25">
      <c r="B607" s="6" t="s">
        <v>6306</v>
      </c>
      <c r="C607">
        <v>110000</v>
      </c>
      <c r="D607">
        <v>0</v>
      </c>
      <c r="E607">
        <v>0</v>
      </c>
      <c r="F607">
        <v>0</v>
      </c>
    </row>
    <row r="608" spans="2:6" x14ac:dyDescent="0.25">
      <c r="B608" s="6" t="s">
        <v>6307</v>
      </c>
      <c r="C608">
        <v>6800499</v>
      </c>
      <c r="D608">
        <v>0</v>
      </c>
      <c r="E608">
        <v>0</v>
      </c>
      <c r="F608">
        <v>0</v>
      </c>
    </row>
    <row r="609" spans="2:6" x14ac:dyDescent="0.25">
      <c r="B609" s="6" t="s">
        <v>6308</v>
      </c>
      <c r="C609">
        <v>89400</v>
      </c>
      <c r="D609">
        <v>0</v>
      </c>
      <c r="E609">
        <v>0</v>
      </c>
      <c r="F609">
        <v>0</v>
      </c>
    </row>
    <row r="610" spans="2:6" x14ac:dyDescent="0.25">
      <c r="B610" s="6" t="s">
        <v>6309</v>
      </c>
      <c r="C610">
        <v>451778</v>
      </c>
      <c r="D610">
        <v>0</v>
      </c>
      <c r="E610">
        <v>0</v>
      </c>
      <c r="F610">
        <v>0</v>
      </c>
    </row>
    <row r="611" spans="2:6" x14ac:dyDescent="0.25">
      <c r="B611" s="6" t="s">
        <v>6310</v>
      </c>
      <c r="C611">
        <v>29400</v>
      </c>
      <c r="D611">
        <v>0</v>
      </c>
      <c r="E611">
        <v>0</v>
      </c>
      <c r="F611">
        <v>0</v>
      </c>
    </row>
    <row r="612" spans="2:6" x14ac:dyDescent="0.25">
      <c r="B612" s="6" t="s">
        <v>6311</v>
      </c>
      <c r="C612">
        <v>60000</v>
      </c>
      <c r="D612">
        <v>0</v>
      </c>
      <c r="E612">
        <v>0</v>
      </c>
      <c r="F612">
        <v>0</v>
      </c>
    </row>
    <row r="613" spans="2:6" x14ac:dyDescent="0.25">
      <c r="B613" s="6" t="s">
        <v>6312</v>
      </c>
      <c r="C613">
        <v>369495</v>
      </c>
      <c r="D613">
        <v>0</v>
      </c>
      <c r="E613">
        <v>0</v>
      </c>
      <c r="F613">
        <v>0</v>
      </c>
    </row>
    <row r="614" spans="2:6" x14ac:dyDescent="0.25">
      <c r="B614" s="6" t="s">
        <v>6313</v>
      </c>
      <c r="C614">
        <v>5991</v>
      </c>
      <c r="D614">
        <v>0</v>
      </c>
      <c r="E614">
        <v>0</v>
      </c>
      <c r="F614">
        <v>0</v>
      </c>
    </row>
    <row r="615" spans="2:6" x14ac:dyDescent="0.25">
      <c r="B615" s="6" t="s">
        <v>6314</v>
      </c>
      <c r="C615">
        <v>11620</v>
      </c>
      <c r="D615">
        <v>0</v>
      </c>
      <c r="E615">
        <v>0</v>
      </c>
      <c r="F615">
        <v>0</v>
      </c>
    </row>
    <row r="616" spans="2:6" x14ac:dyDescent="0.25">
      <c r="B616" s="6" t="s">
        <v>6315</v>
      </c>
      <c r="C616">
        <v>120000</v>
      </c>
      <c r="D616">
        <v>0</v>
      </c>
      <c r="E616">
        <v>0</v>
      </c>
      <c r="F616">
        <v>0</v>
      </c>
    </row>
    <row r="617" spans="2:6" x14ac:dyDescent="0.25">
      <c r="B617" s="6" t="s">
        <v>6316</v>
      </c>
      <c r="C617">
        <v>139240</v>
      </c>
      <c r="D617">
        <v>0</v>
      </c>
      <c r="E617">
        <v>0</v>
      </c>
      <c r="F617">
        <v>0</v>
      </c>
    </row>
    <row r="618" spans="2:6" x14ac:dyDescent="0.25">
      <c r="B618" s="6" t="s">
        <v>6317</v>
      </c>
      <c r="C618">
        <v>9000</v>
      </c>
      <c r="D618">
        <v>0</v>
      </c>
      <c r="E618">
        <v>0</v>
      </c>
      <c r="F618">
        <v>0</v>
      </c>
    </row>
    <row r="619" spans="2:6" x14ac:dyDescent="0.25">
      <c r="B619" s="6" t="s">
        <v>6318</v>
      </c>
      <c r="C619">
        <v>0</v>
      </c>
      <c r="D619">
        <v>0</v>
      </c>
      <c r="E619">
        <v>0</v>
      </c>
      <c r="F619">
        <v>550000</v>
      </c>
    </row>
    <row r="620" spans="2:6" x14ac:dyDescent="0.25">
      <c r="B620" s="6" t="s">
        <v>6319</v>
      </c>
      <c r="C620">
        <v>22817939</v>
      </c>
      <c r="D620">
        <v>0</v>
      </c>
      <c r="E620">
        <v>0</v>
      </c>
      <c r="F620">
        <v>0</v>
      </c>
    </row>
    <row r="621" spans="2:6" x14ac:dyDescent="0.25">
      <c r="B621" s="6" t="s">
        <v>6320</v>
      </c>
      <c r="C621">
        <v>16469964</v>
      </c>
      <c r="D621">
        <v>0</v>
      </c>
      <c r="E621">
        <v>0</v>
      </c>
      <c r="F621">
        <v>0</v>
      </c>
    </row>
    <row r="622" spans="2:6" x14ac:dyDescent="0.25">
      <c r="B622" s="6" t="s">
        <v>6321</v>
      </c>
      <c r="C622">
        <v>6063330</v>
      </c>
      <c r="D622">
        <v>0</v>
      </c>
      <c r="E622">
        <v>0</v>
      </c>
      <c r="F622">
        <v>0</v>
      </c>
    </row>
    <row r="623" spans="2:6" x14ac:dyDescent="0.25">
      <c r="B623" s="6" t="s">
        <v>6322</v>
      </c>
      <c r="C623">
        <v>4200000</v>
      </c>
      <c r="D623">
        <v>0</v>
      </c>
      <c r="E623">
        <v>0</v>
      </c>
      <c r="F623">
        <v>0</v>
      </c>
    </row>
    <row r="624" spans="2:6" x14ac:dyDescent="0.25">
      <c r="B624" s="6" t="s">
        <v>6323</v>
      </c>
      <c r="C624">
        <v>3719488</v>
      </c>
      <c r="D624">
        <v>0</v>
      </c>
      <c r="E624">
        <v>0</v>
      </c>
      <c r="F624">
        <v>0</v>
      </c>
    </row>
    <row r="625" spans="2:6" x14ac:dyDescent="0.25">
      <c r="B625" s="6" t="s">
        <v>6324</v>
      </c>
      <c r="C625">
        <v>3404730</v>
      </c>
      <c r="D625">
        <v>0</v>
      </c>
      <c r="E625">
        <v>0</v>
      </c>
      <c r="F625">
        <v>0</v>
      </c>
    </row>
    <row r="626" spans="2:6" x14ac:dyDescent="0.25">
      <c r="B626" s="6" t="s">
        <v>6325</v>
      </c>
      <c r="C626">
        <v>2100000</v>
      </c>
      <c r="D626">
        <v>0</v>
      </c>
      <c r="E626">
        <v>0</v>
      </c>
      <c r="F626">
        <v>0</v>
      </c>
    </row>
    <row r="627" spans="2:6" x14ac:dyDescent="0.25">
      <c r="B627" s="6" t="s">
        <v>6326</v>
      </c>
      <c r="C627">
        <v>240000</v>
      </c>
      <c r="D627">
        <v>0</v>
      </c>
      <c r="E627">
        <v>0</v>
      </c>
      <c r="F627">
        <v>0</v>
      </c>
    </row>
    <row r="628" spans="2:6" x14ac:dyDescent="0.25">
      <c r="B628" s="6" t="s">
        <v>6327</v>
      </c>
      <c r="C628">
        <v>157200</v>
      </c>
      <c r="D628">
        <v>0</v>
      </c>
      <c r="E628">
        <v>0</v>
      </c>
      <c r="F628">
        <v>0</v>
      </c>
    </row>
    <row r="629" spans="2:6" x14ac:dyDescent="0.25">
      <c r="B629" s="6" t="s">
        <v>6328</v>
      </c>
      <c r="C629">
        <v>72000</v>
      </c>
      <c r="D629">
        <v>0</v>
      </c>
      <c r="E629">
        <v>0</v>
      </c>
      <c r="F629">
        <v>0</v>
      </c>
    </row>
    <row r="630" spans="2:6" x14ac:dyDescent="0.25">
      <c r="B630" s="6" t="s">
        <v>6329</v>
      </c>
      <c r="C630">
        <v>60000</v>
      </c>
      <c r="D630">
        <v>0</v>
      </c>
      <c r="E630">
        <v>0</v>
      </c>
      <c r="F630">
        <v>0</v>
      </c>
    </row>
    <row r="631" spans="2:6" x14ac:dyDescent="0.25">
      <c r="B631" s="6" t="s">
        <v>6330</v>
      </c>
      <c r="C631">
        <v>30294746</v>
      </c>
      <c r="D631">
        <v>2371970</v>
      </c>
      <c r="E631">
        <v>2371970</v>
      </c>
      <c r="F631">
        <v>1185985</v>
      </c>
    </row>
    <row r="632" spans="2:6" x14ac:dyDescent="0.25">
      <c r="B632" s="6" t="s">
        <v>6331</v>
      </c>
      <c r="C632">
        <v>27141243</v>
      </c>
      <c r="D632">
        <v>847458</v>
      </c>
      <c r="E632">
        <v>847458</v>
      </c>
      <c r="F632">
        <v>706215</v>
      </c>
    </row>
    <row r="633" spans="2:6" x14ac:dyDescent="0.25">
      <c r="B633" s="6" t="s">
        <v>6332</v>
      </c>
      <c r="C633">
        <v>4177119</v>
      </c>
      <c r="D633">
        <v>127119</v>
      </c>
      <c r="E633">
        <v>127119</v>
      </c>
      <c r="F633">
        <v>0</v>
      </c>
    </row>
    <row r="634" spans="2:6" x14ac:dyDescent="0.25">
      <c r="B634" s="6" t="s">
        <v>6333</v>
      </c>
      <c r="C634">
        <v>548475</v>
      </c>
      <c r="D634">
        <v>16950</v>
      </c>
      <c r="E634">
        <v>16950</v>
      </c>
      <c r="F634">
        <v>8475</v>
      </c>
    </row>
    <row r="635" spans="2:6" x14ac:dyDescent="0.25">
      <c r="B635" s="6" t="s">
        <v>6334</v>
      </c>
      <c r="C635">
        <v>100500</v>
      </c>
      <c r="D635">
        <v>0</v>
      </c>
      <c r="E635">
        <v>0</v>
      </c>
      <c r="F635">
        <v>0</v>
      </c>
    </row>
    <row r="636" spans="2:6" x14ac:dyDescent="0.25">
      <c r="B636" s="6" t="s">
        <v>6335</v>
      </c>
      <c r="C636">
        <v>7312995</v>
      </c>
      <c r="D636">
        <v>225989</v>
      </c>
      <c r="E636">
        <v>225989</v>
      </c>
      <c r="F636">
        <v>112995</v>
      </c>
    </row>
    <row r="637" spans="2:6" x14ac:dyDescent="0.25">
      <c r="B637" s="6" t="s">
        <v>6336</v>
      </c>
      <c r="C637">
        <v>5338031</v>
      </c>
      <c r="D637">
        <v>815678</v>
      </c>
      <c r="E637">
        <v>815678</v>
      </c>
      <c r="F637">
        <v>815678</v>
      </c>
    </row>
    <row r="638" spans="2:6" x14ac:dyDescent="0.25">
      <c r="B638" s="6" t="s">
        <v>6337</v>
      </c>
      <c r="C638">
        <v>2624747</v>
      </c>
      <c r="D638">
        <v>122882</v>
      </c>
      <c r="E638">
        <v>122882</v>
      </c>
      <c r="F638">
        <v>0</v>
      </c>
    </row>
    <row r="639" spans="2:6" x14ac:dyDescent="0.25">
      <c r="B639" s="6" t="s">
        <v>6338</v>
      </c>
      <c r="C639">
        <v>1842373</v>
      </c>
      <c r="D639">
        <v>56498</v>
      </c>
      <c r="E639">
        <v>56498</v>
      </c>
      <c r="F639">
        <v>14125</v>
      </c>
    </row>
    <row r="640" spans="2:6" x14ac:dyDescent="0.25">
      <c r="B640" s="6" t="s">
        <v>6339</v>
      </c>
      <c r="C640">
        <v>1371187</v>
      </c>
      <c r="D640">
        <v>42373</v>
      </c>
      <c r="E640">
        <v>42373</v>
      </c>
      <c r="F640">
        <v>21187</v>
      </c>
    </row>
    <row r="641" spans="2:6" x14ac:dyDescent="0.25">
      <c r="B641" s="6" t="s">
        <v>6340</v>
      </c>
      <c r="C641">
        <v>593640</v>
      </c>
      <c r="D641">
        <v>56863</v>
      </c>
      <c r="E641">
        <v>0</v>
      </c>
      <c r="F641">
        <v>0</v>
      </c>
    </row>
    <row r="642" spans="2:6" x14ac:dyDescent="0.25">
      <c r="B642" s="6" t="s">
        <v>6341</v>
      </c>
      <c r="C642">
        <v>150000</v>
      </c>
      <c r="D642">
        <v>0</v>
      </c>
      <c r="E642">
        <v>0</v>
      </c>
      <c r="F642">
        <v>0</v>
      </c>
    </row>
    <row r="643" spans="2:6" x14ac:dyDescent="0.25">
      <c r="B643" s="6" t="s">
        <v>6342</v>
      </c>
      <c r="C643">
        <v>117000</v>
      </c>
      <c r="D643">
        <v>0</v>
      </c>
      <c r="E643">
        <v>0</v>
      </c>
      <c r="F643">
        <v>0</v>
      </c>
    </row>
    <row r="644" spans="2:6" x14ac:dyDescent="0.25">
      <c r="B644" s="6" t="s">
        <v>6343</v>
      </c>
      <c r="C644">
        <v>35400</v>
      </c>
      <c r="D644">
        <v>0</v>
      </c>
      <c r="E644">
        <v>0</v>
      </c>
      <c r="F644">
        <v>0</v>
      </c>
    </row>
    <row r="645" spans="2:6" x14ac:dyDescent="0.25">
      <c r="B645" s="6" t="s">
        <v>6344</v>
      </c>
      <c r="C645">
        <v>35000</v>
      </c>
      <c r="D645">
        <v>0</v>
      </c>
      <c r="E645">
        <v>0</v>
      </c>
      <c r="F645">
        <v>0</v>
      </c>
    </row>
    <row r="646" spans="2:6" x14ac:dyDescent="0.25">
      <c r="B646" s="6" t="s">
        <v>6345</v>
      </c>
      <c r="C646">
        <v>14110296</v>
      </c>
      <c r="D646">
        <v>14110296</v>
      </c>
      <c r="E646">
        <v>14110296</v>
      </c>
      <c r="F646">
        <v>0</v>
      </c>
    </row>
    <row r="647" spans="2:6" x14ac:dyDescent="0.25">
      <c r="B647" s="6" t="s">
        <v>6346</v>
      </c>
      <c r="C647">
        <v>25424</v>
      </c>
      <c r="D647">
        <v>61017</v>
      </c>
      <c r="E647">
        <v>35594</v>
      </c>
      <c r="F647">
        <v>0</v>
      </c>
    </row>
    <row r="648" spans="2:6" x14ac:dyDescent="0.25">
      <c r="B648" s="6" t="s">
        <v>6347</v>
      </c>
      <c r="C648">
        <v>2547473</v>
      </c>
      <c r="D648">
        <v>255513</v>
      </c>
      <c r="E648">
        <v>0</v>
      </c>
      <c r="F648">
        <v>0</v>
      </c>
    </row>
    <row r="649" spans="2:6" x14ac:dyDescent="0.25">
      <c r="B649" s="6" t="s">
        <v>6348</v>
      </c>
      <c r="C649">
        <v>663000</v>
      </c>
      <c r="D649">
        <v>331500</v>
      </c>
      <c r="E649">
        <v>0</v>
      </c>
      <c r="F649">
        <v>0</v>
      </c>
    </row>
    <row r="650" spans="2:6" x14ac:dyDescent="0.25">
      <c r="B650" s="6" t="s">
        <v>6349</v>
      </c>
      <c r="C650">
        <v>933333</v>
      </c>
      <c r="D650">
        <v>666667</v>
      </c>
      <c r="E650">
        <v>0</v>
      </c>
      <c r="F650">
        <v>0</v>
      </c>
    </row>
    <row r="651" spans="2:6" x14ac:dyDescent="0.25">
      <c r="B651" s="6" t="s">
        <v>6350</v>
      </c>
      <c r="C651">
        <v>466603</v>
      </c>
      <c r="D651">
        <v>333288</v>
      </c>
      <c r="E651">
        <v>0</v>
      </c>
      <c r="F651">
        <v>0</v>
      </c>
    </row>
    <row r="652" spans="2:6" x14ac:dyDescent="0.25">
      <c r="B652" s="6" t="s">
        <v>6351</v>
      </c>
      <c r="C652">
        <v>169492</v>
      </c>
      <c r="D652">
        <v>63089</v>
      </c>
      <c r="E652">
        <v>0</v>
      </c>
      <c r="F652">
        <v>0</v>
      </c>
    </row>
    <row r="653" spans="2:6" x14ac:dyDescent="0.25">
      <c r="B653" s="6" t="s">
        <v>6352</v>
      </c>
      <c r="C653">
        <v>1296927</v>
      </c>
      <c r="D653">
        <v>1483334</v>
      </c>
      <c r="E653">
        <v>1483334</v>
      </c>
      <c r="F653">
        <v>865278</v>
      </c>
    </row>
    <row r="654" spans="2:6" x14ac:dyDescent="0.25">
      <c r="B654" s="6" t="s">
        <v>6353</v>
      </c>
      <c r="C654">
        <v>650000</v>
      </c>
      <c r="D654">
        <v>7800000</v>
      </c>
      <c r="E654">
        <v>7800000</v>
      </c>
      <c r="F654">
        <v>7475000</v>
      </c>
    </row>
    <row r="655" spans="2:6" x14ac:dyDescent="0.25">
      <c r="B655" s="6" t="s">
        <v>6354</v>
      </c>
      <c r="C655">
        <v>2688000</v>
      </c>
      <c r="D655">
        <v>6272000</v>
      </c>
      <c r="E655">
        <v>0</v>
      </c>
      <c r="F655">
        <v>0</v>
      </c>
    </row>
    <row r="656" spans="2:6" x14ac:dyDescent="0.25">
      <c r="B656" s="6" t="s">
        <v>6355</v>
      </c>
      <c r="C656">
        <v>3012288</v>
      </c>
      <c r="D656">
        <v>3024000</v>
      </c>
      <c r="E656">
        <v>3024000</v>
      </c>
      <c r="F656">
        <v>1008000</v>
      </c>
    </row>
    <row r="657" spans="2:6" x14ac:dyDescent="0.25">
      <c r="B657" s="6" t="s">
        <v>6356</v>
      </c>
      <c r="C657">
        <v>300000</v>
      </c>
      <c r="D657">
        <v>0</v>
      </c>
      <c r="E657">
        <v>0</v>
      </c>
      <c r="F657">
        <v>0</v>
      </c>
    </row>
    <row r="658" spans="2:6" x14ac:dyDescent="0.25">
      <c r="B658" s="6" t="s">
        <v>6357</v>
      </c>
      <c r="C658">
        <v>230000</v>
      </c>
      <c r="D658">
        <v>0</v>
      </c>
      <c r="E658">
        <v>0</v>
      </c>
      <c r="F658">
        <v>0</v>
      </c>
    </row>
    <row r="659" spans="2:6" x14ac:dyDescent="0.25">
      <c r="B659" s="6" t="s">
        <v>6358</v>
      </c>
      <c r="C659">
        <v>54000</v>
      </c>
      <c r="D659">
        <v>0</v>
      </c>
      <c r="E659">
        <v>0</v>
      </c>
      <c r="F659">
        <v>0</v>
      </c>
    </row>
    <row r="660" spans="2:6" x14ac:dyDescent="0.25">
      <c r="B660" s="6" t="s">
        <v>6359</v>
      </c>
      <c r="C660">
        <v>17500000</v>
      </c>
      <c r="D660">
        <v>17500000</v>
      </c>
      <c r="E660">
        <v>0</v>
      </c>
      <c r="F660">
        <v>0</v>
      </c>
    </row>
    <row r="661" spans="2:6" x14ac:dyDescent="0.25">
      <c r="B661" s="6" t="s">
        <v>6360</v>
      </c>
      <c r="C661">
        <v>8000000</v>
      </c>
      <c r="D661">
        <v>0</v>
      </c>
      <c r="E661">
        <v>0</v>
      </c>
      <c r="F661">
        <v>0</v>
      </c>
    </row>
    <row r="662" spans="2:6" x14ac:dyDescent="0.25">
      <c r="B662" s="6" t="s">
        <v>6361</v>
      </c>
      <c r="C662">
        <v>664662</v>
      </c>
      <c r="D662">
        <v>88983.999999999985</v>
      </c>
      <c r="E662">
        <v>88983.999999999985</v>
      </c>
      <c r="F662">
        <v>66738</v>
      </c>
    </row>
    <row r="663" spans="2:6" x14ac:dyDescent="0.25">
      <c r="B663" s="6" t="s">
        <v>6362</v>
      </c>
      <c r="C663">
        <v>21793044</v>
      </c>
      <c r="D663">
        <v>0</v>
      </c>
      <c r="E663">
        <v>0</v>
      </c>
      <c r="F663">
        <v>0</v>
      </c>
    </row>
    <row r="664" spans="2:6" x14ac:dyDescent="0.25">
      <c r="B664" s="6" t="s">
        <v>6363</v>
      </c>
      <c r="C664">
        <v>13371242</v>
      </c>
      <c r="D664">
        <v>16211579</v>
      </c>
      <c r="E664">
        <v>8015725</v>
      </c>
      <c r="F664">
        <v>0</v>
      </c>
    </row>
    <row r="665" spans="2:6" x14ac:dyDescent="0.25">
      <c r="B665" s="6" t="s">
        <v>6364</v>
      </c>
      <c r="C665">
        <v>11100000</v>
      </c>
      <c r="D665">
        <v>0</v>
      </c>
      <c r="E665">
        <v>0</v>
      </c>
      <c r="F665">
        <v>0</v>
      </c>
    </row>
    <row r="666" spans="2:6" x14ac:dyDescent="0.25">
      <c r="B666" s="6" t="s">
        <v>6365</v>
      </c>
      <c r="C666">
        <v>9643542</v>
      </c>
      <c r="D666">
        <v>8873790</v>
      </c>
      <c r="E666">
        <v>4386763</v>
      </c>
      <c r="F666">
        <v>0</v>
      </c>
    </row>
    <row r="667" spans="2:6" x14ac:dyDescent="0.25">
      <c r="B667" s="6" t="s">
        <v>6366</v>
      </c>
      <c r="C667">
        <v>8387721</v>
      </c>
      <c r="D667">
        <v>7008199.2925000023</v>
      </c>
      <c r="E667">
        <v>1167669</v>
      </c>
      <c r="F667">
        <v>0</v>
      </c>
    </row>
    <row r="668" spans="2:6" x14ac:dyDescent="0.25">
      <c r="B668" s="6" t="s">
        <v>6367</v>
      </c>
      <c r="C668">
        <v>6728345</v>
      </c>
      <c r="D668">
        <v>0</v>
      </c>
      <c r="E668">
        <v>0</v>
      </c>
      <c r="F668">
        <v>0</v>
      </c>
    </row>
    <row r="669" spans="2:6" x14ac:dyDescent="0.25">
      <c r="B669" s="6" t="s">
        <v>6368</v>
      </c>
      <c r="C669">
        <v>6000000</v>
      </c>
      <c r="D669">
        <v>0</v>
      </c>
      <c r="E669">
        <v>0</v>
      </c>
      <c r="F669">
        <v>0</v>
      </c>
    </row>
    <row r="670" spans="2:6" x14ac:dyDescent="0.25">
      <c r="B670" s="6" t="s">
        <v>6369</v>
      </c>
      <c r="C670">
        <v>5680609</v>
      </c>
      <c r="D670">
        <v>4352269</v>
      </c>
      <c r="E670">
        <v>203031</v>
      </c>
      <c r="F670">
        <v>0</v>
      </c>
    </row>
    <row r="671" spans="2:6" x14ac:dyDescent="0.25">
      <c r="B671" s="6" t="s">
        <v>6370</v>
      </c>
      <c r="C671">
        <v>3141204</v>
      </c>
      <c r="D671">
        <v>0</v>
      </c>
      <c r="E671">
        <v>0</v>
      </c>
      <c r="F671">
        <v>0</v>
      </c>
    </row>
    <row r="672" spans="2:6" x14ac:dyDescent="0.25">
      <c r="B672" s="6" t="s">
        <v>6371</v>
      </c>
      <c r="C672">
        <v>3020482</v>
      </c>
      <c r="D672">
        <v>3070334</v>
      </c>
      <c r="E672">
        <v>3070334</v>
      </c>
      <c r="F672">
        <v>3070333.9579999992</v>
      </c>
    </row>
    <row r="673" spans="2:6" x14ac:dyDescent="0.25">
      <c r="B673" s="6" t="s">
        <v>6372</v>
      </c>
      <c r="C673">
        <v>2725628</v>
      </c>
      <c r="D673">
        <v>0</v>
      </c>
      <c r="E673">
        <v>0</v>
      </c>
      <c r="F673">
        <v>0</v>
      </c>
    </row>
    <row r="674" spans="2:6" x14ac:dyDescent="0.25">
      <c r="B674" s="6" t="s">
        <v>6373</v>
      </c>
      <c r="C674">
        <v>2461275</v>
      </c>
      <c r="D674">
        <v>0</v>
      </c>
      <c r="E674">
        <v>0</v>
      </c>
      <c r="F674">
        <v>0</v>
      </c>
    </row>
    <row r="675" spans="2:6" x14ac:dyDescent="0.25">
      <c r="B675" s="6" t="s">
        <v>6374</v>
      </c>
      <c r="C675">
        <v>2447034</v>
      </c>
      <c r="D675">
        <v>2447034</v>
      </c>
      <c r="E675">
        <v>0</v>
      </c>
      <c r="F675">
        <v>0</v>
      </c>
    </row>
    <row r="676" spans="2:6" x14ac:dyDescent="0.25">
      <c r="B676" s="6" t="s">
        <v>6375</v>
      </c>
      <c r="C676">
        <v>2288136</v>
      </c>
      <c r="D676">
        <v>572034</v>
      </c>
      <c r="E676">
        <v>0</v>
      </c>
      <c r="F676">
        <v>0</v>
      </c>
    </row>
    <row r="677" spans="2:6" x14ac:dyDescent="0.25">
      <c r="B677" s="6" t="s">
        <v>6376</v>
      </c>
      <c r="C677">
        <v>2014005</v>
      </c>
      <c r="D677">
        <v>0</v>
      </c>
      <c r="E677">
        <v>0</v>
      </c>
      <c r="F677">
        <v>0</v>
      </c>
    </row>
    <row r="678" spans="2:6" x14ac:dyDescent="0.25">
      <c r="B678" s="6" t="s">
        <v>6377</v>
      </c>
      <c r="C678">
        <v>1964984</v>
      </c>
      <c r="D678">
        <v>0</v>
      </c>
      <c r="E678">
        <v>0</v>
      </c>
      <c r="F678">
        <v>0</v>
      </c>
    </row>
    <row r="679" spans="2:6" x14ac:dyDescent="0.25">
      <c r="B679" s="6" t="s">
        <v>6378</v>
      </c>
      <c r="C679">
        <v>1950000</v>
      </c>
      <c r="D679">
        <v>2000000</v>
      </c>
      <c r="E679">
        <v>2000000</v>
      </c>
      <c r="F679">
        <v>200000</v>
      </c>
    </row>
    <row r="680" spans="2:6" x14ac:dyDescent="0.25">
      <c r="B680" s="6" t="s">
        <v>6379</v>
      </c>
      <c r="C680">
        <v>1777719</v>
      </c>
      <c r="D680">
        <v>1777719</v>
      </c>
      <c r="E680">
        <v>888859</v>
      </c>
      <c r="F680">
        <v>0</v>
      </c>
    </row>
    <row r="681" spans="2:6" x14ac:dyDescent="0.25">
      <c r="B681" s="6" t="s">
        <v>6380</v>
      </c>
      <c r="C681">
        <v>1694916</v>
      </c>
      <c r="D681">
        <v>1694915</v>
      </c>
      <c r="E681">
        <v>1694915</v>
      </c>
      <c r="F681">
        <v>0</v>
      </c>
    </row>
    <row r="682" spans="2:6" x14ac:dyDescent="0.25">
      <c r="B682" s="6" t="s">
        <v>6381</v>
      </c>
      <c r="C682">
        <v>1687935</v>
      </c>
      <c r="D682">
        <v>1687934</v>
      </c>
      <c r="E682">
        <v>843967</v>
      </c>
      <c r="F682">
        <v>0</v>
      </c>
    </row>
    <row r="683" spans="2:6" x14ac:dyDescent="0.25">
      <c r="B683" s="6" t="s">
        <v>6382</v>
      </c>
      <c r="C683">
        <v>1680000</v>
      </c>
      <c r="D683">
        <v>1680000</v>
      </c>
      <c r="E683">
        <v>1680000</v>
      </c>
      <c r="F683">
        <v>0</v>
      </c>
    </row>
    <row r="684" spans="2:6" x14ac:dyDescent="0.25">
      <c r="B684" s="6" t="s">
        <v>6383</v>
      </c>
      <c r="C684">
        <v>1586474</v>
      </c>
      <c r="D684">
        <v>0</v>
      </c>
      <c r="E684">
        <v>0</v>
      </c>
      <c r="F684">
        <v>0</v>
      </c>
    </row>
    <row r="685" spans="2:6" x14ac:dyDescent="0.25">
      <c r="B685" s="6" t="s">
        <v>6384</v>
      </c>
      <c r="C685">
        <v>1525424</v>
      </c>
      <c r="D685">
        <v>0</v>
      </c>
      <c r="E685">
        <v>0</v>
      </c>
      <c r="F685">
        <v>0</v>
      </c>
    </row>
    <row r="686" spans="2:6" x14ac:dyDescent="0.25">
      <c r="B686" s="6" t="s">
        <v>6385</v>
      </c>
      <c r="C686">
        <v>1302704</v>
      </c>
      <c r="D686">
        <v>0</v>
      </c>
      <c r="E686">
        <v>0</v>
      </c>
      <c r="F686">
        <v>0</v>
      </c>
    </row>
    <row r="687" spans="2:6" x14ac:dyDescent="0.25">
      <c r="B687" s="6" t="s">
        <v>6386</v>
      </c>
      <c r="C687">
        <v>1200000</v>
      </c>
      <c r="D687">
        <v>1200000</v>
      </c>
      <c r="E687">
        <v>0</v>
      </c>
      <c r="F687">
        <v>0</v>
      </c>
    </row>
    <row r="688" spans="2:6" x14ac:dyDescent="0.25">
      <c r="B688" s="6" t="s">
        <v>6387</v>
      </c>
      <c r="C688">
        <v>1172317</v>
      </c>
      <c r="D688">
        <v>1172317</v>
      </c>
      <c r="E688">
        <v>1172317</v>
      </c>
      <c r="F688">
        <v>0</v>
      </c>
    </row>
    <row r="689" spans="2:6" x14ac:dyDescent="0.25">
      <c r="B689" s="6" t="s">
        <v>6388</v>
      </c>
      <c r="C689">
        <v>864743</v>
      </c>
      <c r="D689">
        <v>864743</v>
      </c>
      <c r="E689">
        <v>333887</v>
      </c>
      <c r="F689">
        <v>0</v>
      </c>
    </row>
    <row r="690" spans="2:6" x14ac:dyDescent="0.25">
      <c r="B690" s="6" t="s">
        <v>6389</v>
      </c>
      <c r="C690">
        <v>1175003</v>
      </c>
      <c r="D690">
        <v>1175002</v>
      </c>
      <c r="E690">
        <v>391667</v>
      </c>
      <c r="F690">
        <v>391667</v>
      </c>
    </row>
    <row r="691" spans="2:6" x14ac:dyDescent="0.25">
      <c r="B691" s="6" t="s">
        <v>6390</v>
      </c>
      <c r="C691">
        <v>743316</v>
      </c>
      <c r="D691">
        <v>0</v>
      </c>
      <c r="E691">
        <v>0</v>
      </c>
      <c r="F691">
        <v>0</v>
      </c>
    </row>
    <row r="692" spans="2:6" x14ac:dyDescent="0.25">
      <c r="B692" s="6" t="s">
        <v>6391</v>
      </c>
      <c r="C692">
        <v>724538</v>
      </c>
      <c r="D692">
        <v>0</v>
      </c>
      <c r="E692">
        <v>0</v>
      </c>
      <c r="F692">
        <v>0</v>
      </c>
    </row>
    <row r="693" spans="2:6" x14ac:dyDescent="0.25">
      <c r="B693" s="6" t="s">
        <v>6392</v>
      </c>
      <c r="C693">
        <v>711865</v>
      </c>
      <c r="D693">
        <v>1661017</v>
      </c>
      <c r="E693">
        <v>0</v>
      </c>
      <c r="F693">
        <v>0</v>
      </c>
    </row>
    <row r="694" spans="2:6" x14ac:dyDescent="0.25">
      <c r="B694" s="6" t="s">
        <v>6393</v>
      </c>
      <c r="C694">
        <v>683032</v>
      </c>
      <c r="D694">
        <v>497095</v>
      </c>
      <c r="E694">
        <v>0</v>
      </c>
      <c r="F694">
        <v>0</v>
      </c>
    </row>
    <row r="695" spans="2:6" x14ac:dyDescent="0.25">
      <c r="B695" s="6" t="s">
        <v>6394</v>
      </c>
      <c r="C695">
        <v>672000</v>
      </c>
      <c r="D695">
        <v>672000</v>
      </c>
      <c r="E695">
        <v>672000</v>
      </c>
      <c r="F695">
        <v>672000</v>
      </c>
    </row>
    <row r="696" spans="2:6" x14ac:dyDescent="0.25">
      <c r="B696" s="6" t="s">
        <v>6395</v>
      </c>
      <c r="C696">
        <v>600000</v>
      </c>
      <c r="D696">
        <v>541667</v>
      </c>
      <c r="E696">
        <v>0</v>
      </c>
      <c r="F696">
        <v>0</v>
      </c>
    </row>
    <row r="697" spans="2:6" x14ac:dyDescent="0.25">
      <c r="B697" s="6" t="s">
        <v>6396</v>
      </c>
      <c r="C697">
        <v>551692</v>
      </c>
      <c r="D697">
        <v>0</v>
      </c>
      <c r="E697">
        <v>0</v>
      </c>
      <c r="F697">
        <v>0</v>
      </c>
    </row>
    <row r="698" spans="2:6" x14ac:dyDescent="0.25">
      <c r="B698" s="6" t="s">
        <v>6397</v>
      </c>
      <c r="C698">
        <v>517891</v>
      </c>
      <c r="D698">
        <v>564972</v>
      </c>
      <c r="E698">
        <v>564972</v>
      </c>
      <c r="F698">
        <v>47081</v>
      </c>
    </row>
    <row r="699" spans="2:6" x14ac:dyDescent="0.25">
      <c r="B699" s="6" t="s">
        <v>6398</v>
      </c>
      <c r="C699">
        <v>451978</v>
      </c>
      <c r="D699">
        <v>451977</v>
      </c>
      <c r="E699">
        <v>376648</v>
      </c>
      <c r="F699">
        <v>0</v>
      </c>
    </row>
    <row r="700" spans="2:6" x14ac:dyDescent="0.25">
      <c r="B700" s="6" t="s">
        <v>6399</v>
      </c>
      <c r="C700">
        <v>440000</v>
      </c>
      <c r="D700">
        <v>0</v>
      </c>
      <c r="E700">
        <v>0</v>
      </c>
      <c r="F700">
        <v>0</v>
      </c>
    </row>
    <row r="701" spans="2:6" x14ac:dyDescent="0.25">
      <c r="B701" s="6" t="s">
        <v>6400</v>
      </c>
      <c r="C701">
        <v>423729</v>
      </c>
      <c r="D701">
        <v>0</v>
      </c>
      <c r="E701">
        <v>0</v>
      </c>
      <c r="F701">
        <v>0</v>
      </c>
    </row>
    <row r="702" spans="2:6" x14ac:dyDescent="0.25">
      <c r="B702" s="6" t="s">
        <v>6401</v>
      </c>
      <c r="C702">
        <v>414195</v>
      </c>
      <c r="D702">
        <v>974576</v>
      </c>
      <c r="E702">
        <v>560381</v>
      </c>
      <c r="F702">
        <v>0</v>
      </c>
    </row>
    <row r="703" spans="2:6" x14ac:dyDescent="0.25">
      <c r="B703" s="6" t="s">
        <v>6402</v>
      </c>
      <c r="C703">
        <v>406780</v>
      </c>
      <c r="D703">
        <v>406780</v>
      </c>
      <c r="E703">
        <v>108475</v>
      </c>
      <c r="F703">
        <v>0</v>
      </c>
    </row>
    <row r="704" spans="2:6" x14ac:dyDescent="0.25">
      <c r="B704" s="6" t="s">
        <v>6403</v>
      </c>
      <c r="C704">
        <v>391653</v>
      </c>
      <c r="D704">
        <v>65275</v>
      </c>
      <c r="E704">
        <v>0</v>
      </c>
      <c r="F704">
        <v>0</v>
      </c>
    </row>
    <row r="705" spans="2:6" x14ac:dyDescent="0.25">
      <c r="B705" s="6" t="s">
        <v>6405</v>
      </c>
      <c r="C705">
        <v>629100</v>
      </c>
      <c r="D705">
        <v>383990</v>
      </c>
      <c r="E705">
        <v>0</v>
      </c>
      <c r="F705">
        <v>0</v>
      </c>
    </row>
    <row r="706" spans="2:6" x14ac:dyDescent="0.25">
      <c r="B706" s="6" t="s">
        <v>6406</v>
      </c>
      <c r="C706">
        <v>380000</v>
      </c>
      <c r="D706">
        <v>0</v>
      </c>
      <c r="E706">
        <v>0</v>
      </c>
      <c r="F706">
        <v>0</v>
      </c>
    </row>
    <row r="707" spans="2:6" x14ac:dyDescent="0.25">
      <c r="B707" s="6" t="s">
        <v>6407</v>
      </c>
      <c r="C707">
        <v>366310</v>
      </c>
      <c r="D707">
        <v>366309</v>
      </c>
      <c r="E707">
        <v>95647</v>
      </c>
      <c r="F707">
        <v>0</v>
      </c>
    </row>
    <row r="708" spans="2:6" x14ac:dyDescent="0.25">
      <c r="B708" s="6" t="s">
        <v>6408</v>
      </c>
      <c r="C708">
        <v>335594</v>
      </c>
      <c r="D708">
        <v>0</v>
      </c>
      <c r="E708">
        <v>0</v>
      </c>
      <c r="F708">
        <v>0</v>
      </c>
    </row>
    <row r="709" spans="2:6" x14ac:dyDescent="0.25">
      <c r="B709" s="6" t="s">
        <v>6409</v>
      </c>
      <c r="C709">
        <v>323225</v>
      </c>
      <c r="D709">
        <v>0</v>
      </c>
      <c r="E709">
        <v>0</v>
      </c>
      <c r="F709">
        <v>0</v>
      </c>
    </row>
    <row r="710" spans="2:6" x14ac:dyDescent="0.25">
      <c r="B710" s="6" t="s">
        <v>6410</v>
      </c>
      <c r="C710">
        <v>314900</v>
      </c>
      <c r="D710">
        <v>314899</v>
      </c>
      <c r="E710">
        <v>236175</v>
      </c>
      <c r="F710">
        <v>0</v>
      </c>
    </row>
    <row r="711" spans="2:6" x14ac:dyDescent="0.25">
      <c r="B711" s="6" t="s">
        <v>6411</v>
      </c>
      <c r="C711">
        <v>297458</v>
      </c>
      <c r="D711">
        <v>0</v>
      </c>
      <c r="E711">
        <v>0</v>
      </c>
      <c r="F711">
        <v>0</v>
      </c>
    </row>
    <row r="712" spans="2:6" x14ac:dyDescent="0.25">
      <c r="B712" s="6" t="s">
        <v>6412</v>
      </c>
      <c r="C712">
        <v>282318</v>
      </c>
      <c r="D712">
        <v>70579</v>
      </c>
      <c r="E712">
        <v>0</v>
      </c>
      <c r="F712">
        <v>0</v>
      </c>
    </row>
    <row r="713" spans="2:6" x14ac:dyDescent="0.25">
      <c r="B713" s="6" t="s">
        <v>6413</v>
      </c>
      <c r="C713">
        <v>250000</v>
      </c>
      <c r="D713">
        <v>0</v>
      </c>
      <c r="E713">
        <v>0</v>
      </c>
      <c r="F713">
        <v>0</v>
      </c>
    </row>
    <row r="714" spans="2:6" x14ac:dyDescent="0.25">
      <c r="B714" s="6" t="s">
        <v>6414</v>
      </c>
      <c r="C714">
        <v>308050</v>
      </c>
      <c r="D714">
        <v>308049</v>
      </c>
      <c r="E714">
        <v>165063</v>
      </c>
      <c r="F714">
        <v>0</v>
      </c>
    </row>
    <row r="715" spans="2:6" x14ac:dyDescent="0.25">
      <c r="B715" s="6" t="s">
        <v>6415</v>
      </c>
      <c r="C715">
        <v>233343</v>
      </c>
      <c r="D715">
        <v>186674</v>
      </c>
      <c r="E715">
        <v>0</v>
      </c>
      <c r="F715">
        <v>0</v>
      </c>
    </row>
    <row r="716" spans="2:6" x14ac:dyDescent="0.25">
      <c r="B716" s="6" t="s">
        <v>6416</v>
      </c>
      <c r="C716">
        <v>1100000</v>
      </c>
      <c r="D716">
        <v>0</v>
      </c>
      <c r="E716">
        <v>0</v>
      </c>
      <c r="F716">
        <v>0</v>
      </c>
    </row>
    <row r="717" spans="2:6" x14ac:dyDescent="0.25">
      <c r="B717" s="6" t="s">
        <v>6417</v>
      </c>
      <c r="C717">
        <v>200000</v>
      </c>
      <c r="D717">
        <v>0</v>
      </c>
      <c r="E717">
        <v>0</v>
      </c>
      <c r="F717">
        <v>0</v>
      </c>
    </row>
    <row r="718" spans="2:6" x14ac:dyDescent="0.25">
      <c r="B718" s="6" t="s">
        <v>6418</v>
      </c>
      <c r="C718">
        <v>200000</v>
      </c>
      <c r="D718">
        <v>0</v>
      </c>
      <c r="E718">
        <v>0</v>
      </c>
      <c r="F718">
        <v>0</v>
      </c>
    </row>
    <row r="719" spans="2:6" x14ac:dyDescent="0.25">
      <c r="B719" s="6" t="s">
        <v>6419</v>
      </c>
      <c r="C719">
        <v>336253</v>
      </c>
      <c r="D719">
        <v>0</v>
      </c>
      <c r="E719">
        <v>0</v>
      </c>
      <c r="F719">
        <v>0</v>
      </c>
    </row>
    <row r="720" spans="2:6" x14ac:dyDescent="0.25">
      <c r="B720" s="6" t="s">
        <v>6420</v>
      </c>
      <c r="C720">
        <v>169492</v>
      </c>
      <c r="D720">
        <v>169492</v>
      </c>
      <c r="E720">
        <v>169495</v>
      </c>
      <c r="F720">
        <v>0</v>
      </c>
    </row>
    <row r="721" spans="2:6" x14ac:dyDescent="0.25">
      <c r="B721" s="6" t="s">
        <v>6421</v>
      </c>
      <c r="C721">
        <v>165000</v>
      </c>
      <c r="D721">
        <v>180000</v>
      </c>
      <c r="E721">
        <v>180000</v>
      </c>
      <c r="F721">
        <v>15000</v>
      </c>
    </row>
    <row r="722" spans="2:6" x14ac:dyDescent="0.25">
      <c r="B722" s="6" t="s">
        <v>6422</v>
      </c>
      <c r="C722">
        <v>155205</v>
      </c>
      <c r="D722">
        <v>155205</v>
      </c>
      <c r="E722">
        <v>155205</v>
      </c>
      <c r="F722">
        <v>0</v>
      </c>
    </row>
    <row r="723" spans="2:6" x14ac:dyDescent="0.25">
      <c r="B723" s="6" t="s">
        <v>6423</v>
      </c>
      <c r="C723">
        <v>154000</v>
      </c>
      <c r="D723">
        <v>154000</v>
      </c>
      <c r="E723">
        <v>154000</v>
      </c>
      <c r="F723">
        <v>0</v>
      </c>
    </row>
    <row r="724" spans="2:6" x14ac:dyDescent="0.25">
      <c r="B724" s="6" t="s">
        <v>6424</v>
      </c>
      <c r="C724">
        <v>150000</v>
      </c>
      <c r="D724">
        <v>0</v>
      </c>
      <c r="E724">
        <v>0</v>
      </c>
      <c r="F724">
        <v>0</v>
      </c>
    </row>
    <row r="725" spans="2:6" x14ac:dyDescent="0.25">
      <c r="B725" s="6" t="s">
        <v>6425</v>
      </c>
      <c r="C725">
        <v>120000</v>
      </c>
      <c r="D725">
        <v>0</v>
      </c>
      <c r="E725">
        <v>0</v>
      </c>
      <c r="F725">
        <v>0</v>
      </c>
    </row>
    <row r="726" spans="2:6" x14ac:dyDescent="0.25">
      <c r="B726" s="6" t="s">
        <v>6426</v>
      </c>
      <c r="C726">
        <v>297371</v>
      </c>
      <c r="D726">
        <v>157556</v>
      </c>
      <c r="E726">
        <v>76152</v>
      </c>
      <c r="F726">
        <v>0</v>
      </c>
    </row>
    <row r="727" spans="2:6" x14ac:dyDescent="0.25">
      <c r="B727" s="6" t="s">
        <v>6427</v>
      </c>
      <c r="C727">
        <v>110000</v>
      </c>
      <c r="D727">
        <v>0</v>
      </c>
      <c r="E727">
        <v>0</v>
      </c>
      <c r="F727">
        <v>0</v>
      </c>
    </row>
    <row r="728" spans="2:6" x14ac:dyDescent="0.25">
      <c r="B728" s="6" t="s">
        <v>6428</v>
      </c>
      <c r="C728">
        <v>102347</v>
      </c>
      <c r="D728">
        <v>97513</v>
      </c>
      <c r="E728">
        <v>0</v>
      </c>
      <c r="F728">
        <v>0</v>
      </c>
    </row>
    <row r="729" spans="2:6" x14ac:dyDescent="0.25">
      <c r="B729" s="6" t="s">
        <v>6429</v>
      </c>
      <c r="C729">
        <v>96893</v>
      </c>
      <c r="D729">
        <v>0</v>
      </c>
      <c r="E729">
        <v>0</v>
      </c>
      <c r="F729">
        <v>0</v>
      </c>
    </row>
    <row r="730" spans="2:6" x14ac:dyDescent="0.25">
      <c r="B730" s="6" t="s">
        <v>6430</v>
      </c>
      <c r="C730">
        <v>90000</v>
      </c>
      <c r="D730">
        <v>0</v>
      </c>
      <c r="E730">
        <v>0</v>
      </c>
      <c r="F730">
        <v>0</v>
      </c>
    </row>
    <row r="731" spans="2:6" x14ac:dyDescent="0.25">
      <c r="B731" s="6" t="s">
        <v>6431</v>
      </c>
      <c r="C731">
        <v>90000</v>
      </c>
      <c r="D731">
        <v>0</v>
      </c>
      <c r="E731">
        <v>0</v>
      </c>
      <c r="F731">
        <v>0</v>
      </c>
    </row>
    <row r="732" spans="2:6" x14ac:dyDescent="0.25">
      <c r="B732" s="6" t="s">
        <v>6432</v>
      </c>
      <c r="C732">
        <v>80000</v>
      </c>
      <c r="D732">
        <v>0</v>
      </c>
      <c r="E732">
        <v>0</v>
      </c>
      <c r="F732">
        <v>0</v>
      </c>
    </row>
    <row r="733" spans="2:6" x14ac:dyDescent="0.25">
      <c r="B733" s="6" t="s">
        <v>6433</v>
      </c>
      <c r="C733">
        <v>64341</v>
      </c>
      <c r="D733">
        <v>0</v>
      </c>
      <c r="E733">
        <v>0</v>
      </c>
      <c r="F733">
        <v>0</v>
      </c>
    </row>
    <row r="734" spans="2:6" x14ac:dyDescent="0.25">
      <c r="B734" s="6" t="s">
        <v>6434</v>
      </c>
      <c r="C734">
        <v>64000</v>
      </c>
      <c r="D734">
        <v>0</v>
      </c>
      <c r="E734">
        <v>0</v>
      </c>
      <c r="F734">
        <v>0</v>
      </c>
    </row>
    <row r="735" spans="2:6" x14ac:dyDescent="0.25">
      <c r="B735" s="6" t="s">
        <v>6435</v>
      </c>
      <c r="C735">
        <v>61188</v>
      </c>
      <c r="D735">
        <v>61188</v>
      </c>
      <c r="E735">
        <v>61188</v>
      </c>
      <c r="F735">
        <v>61188</v>
      </c>
    </row>
    <row r="736" spans="2:6" x14ac:dyDescent="0.25">
      <c r="B736" s="6" t="s">
        <v>6436</v>
      </c>
      <c r="C736">
        <v>61184</v>
      </c>
      <c r="D736">
        <v>45888</v>
      </c>
      <c r="E736">
        <v>0</v>
      </c>
      <c r="F736">
        <v>0</v>
      </c>
    </row>
    <row r="737" spans="2:6" x14ac:dyDescent="0.25">
      <c r="B737" s="6" t="s">
        <v>6437</v>
      </c>
      <c r="C737">
        <v>60000</v>
      </c>
      <c r="D737">
        <v>0</v>
      </c>
      <c r="E737">
        <v>0</v>
      </c>
      <c r="F737">
        <v>0</v>
      </c>
    </row>
    <row r="738" spans="2:6" x14ac:dyDescent="0.25">
      <c r="B738" s="6" t="s">
        <v>6438</v>
      </c>
      <c r="C738">
        <v>54000</v>
      </c>
      <c r="D738">
        <v>0</v>
      </c>
      <c r="E738">
        <v>0</v>
      </c>
      <c r="F738">
        <v>0</v>
      </c>
    </row>
    <row r="739" spans="2:6" x14ac:dyDescent="0.25">
      <c r="B739" s="6" t="s">
        <v>6439</v>
      </c>
      <c r="C739">
        <v>54000</v>
      </c>
      <c r="D739">
        <v>0</v>
      </c>
      <c r="E739">
        <v>0</v>
      </c>
      <c r="F739">
        <v>0</v>
      </c>
    </row>
    <row r="740" spans="2:6" x14ac:dyDescent="0.25">
      <c r="B740" s="6" t="s">
        <v>6440</v>
      </c>
      <c r="C740">
        <v>53711</v>
      </c>
      <c r="D740">
        <v>53711</v>
      </c>
      <c r="E740">
        <v>12682</v>
      </c>
      <c r="F740">
        <v>0</v>
      </c>
    </row>
    <row r="741" spans="2:6" x14ac:dyDescent="0.25">
      <c r="B741" s="6" t="s">
        <v>6441</v>
      </c>
      <c r="C741">
        <v>48000</v>
      </c>
      <c r="D741">
        <v>4000</v>
      </c>
      <c r="E741">
        <v>0</v>
      </c>
      <c r="F741">
        <v>0</v>
      </c>
    </row>
    <row r="742" spans="2:6" x14ac:dyDescent="0.25">
      <c r="B742" s="6" t="s">
        <v>6442</v>
      </c>
      <c r="C742">
        <v>48000</v>
      </c>
      <c r="D742">
        <v>24000</v>
      </c>
      <c r="E742">
        <v>0</v>
      </c>
      <c r="F742">
        <v>0</v>
      </c>
    </row>
    <row r="743" spans="2:6" x14ac:dyDescent="0.25">
      <c r="B743" s="6" t="s">
        <v>6443</v>
      </c>
      <c r="C743">
        <v>42373</v>
      </c>
      <c r="D743">
        <v>42373</v>
      </c>
      <c r="E743">
        <v>42373</v>
      </c>
      <c r="F743">
        <v>0</v>
      </c>
    </row>
    <row r="744" spans="2:6" x14ac:dyDescent="0.25">
      <c r="B744" s="6" t="s">
        <v>6444</v>
      </c>
      <c r="C744">
        <v>42000</v>
      </c>
      <c r="D744">
        <v>0</v>
      </c>
      <c r="E744">
        <v>0</v>
      </c>
      <c r="F744">
        <v>0</v>
      </c>
    </row>
    <row r="745" spans="2:6" x14ac:dyDescent="0.25">
      <c r="B745" s="6" t="s">
        <v>6445</v>
      </c>
      <c r="C745">
        <v>41280</v>
      </c>
      <c r="D745">
        <v>0</v>
      </c>
      <c r="E745">
        <v>0</v>
      </c>
      <c r="F745">
        <v>0</v>
      </c>
    </row>
    <row r="746" spans="2:6" x14ac:dyDescent="0.25">
      <c r="B746" s="6" t="s">
        <v>6446</v>
      </c>
      <c r="C746">
        <v>41212</v>
      </c>
      <c r="D746">
        <v>41212</v>
      </c>
      <c r="E746">
        <v>41212</v>
      </c>
      <c r="F746">
        <v>12478</v>
      </c>
    </row>
    <row r="747" spans="2:6" x14ac:dyDescent="0.25">
      <c r="B747" s="6" t="s">
        <v>6447</v>
      </c>
      <c r="C747">
        <v>39600</v>
      </c>
      <c r="D747">
        <v>19800</v>
      </c>
      <c r="E747">
        <v>0</v>
      </c>
      <c r="F747">
        <v>0</v>
      </c>
    </row>
    <row r="748" spans="2:6" x14ac:dyDescent="0.25">
      <c r="B748" s="6" t="s">
        <v>6448</v>
      </c>
      <c r="C748">
        <v>32510</v>
      </c>
      <c r="D748">
        <v>32510</v>
      </c>
      <c r="E748">
        <v>13455</v>
      </c>
      <c r="F748">
        <v>0</v>
      </c>
    </row>
    <row r="749" spans="2:6" x14ac:dyDescent="0.25">
      <c r="B749" s="6" t="s">
        <v>6449</v>
      </c>
      <c r="C749">
        <v>31187</v>
      </c>
      <c r="D749">
        <v>0</v>
      </c>
      <c r="E749">
        <v>0</v>
      </c>
      <c r="F749">
        <v>0</v>
      </c>
    </row>
    <row r="750" spans="2:6" x14ac:dyDescent="0.25">
      <c r="B750" s="6" t="s">
        <v>6450</v>
      </c>
      <c r="C750">
        <v>30509</v>
      </c>
      <c r="D750">
        <v>0</v>
      </c>
      <c r="E750">
        <v>0</v>
      </c>
      <c r="F750">
        <v>0</v>
      </c>
    </row>
    <row r="751" spans="2:6" x14ac:dyDescent="0.25">
      <c r="B751" s="6" t="s">
        <v>6451</v>
      </c>
      <c r="C751">
        <v>30000</v>
      </c>
      <c r="D751">
        <v>0</v>
      </c>
      <c r="E751">
        <v>0</v>
      </c>
      <c r="F751">
        <v>0</v>
      </c>
    </row>
    <row r="752" spans="2:6" x14ac:dyDescent="0.25">
      <c r="B752" s="6" t="s">
        <v>6452</v>
      </c>
      <c r="C752">
        <v>30000</v>
      </c>
      <c r="D752">
        <v>0</v>
      </c>
      <c r="E752">
        <v>0</v>
      </c>
      <c r="F752">
        <v>0</v>
      </c>
    </row>
    <row r="753" spans="2:6" x14ac:dyDescent="0.25">
      <c r="B753" s="6" t="s">
        <v>6453</v>
      </c>
      <c r="C753">
        <v>27543</v>
      </c>
      <c r="D753">
        <v>27542</v>
      </c>
      <c r="E753">
        <v>6886</v>
      </c>
      <c r="F753">
        <v>0</v>
      </c>
    </row>
    <row r="754" spans="2:6" x14ac:dyDescent="0.25">
      <c r="B754" s="6" t="s">
        <v>6454</v>
      </c>
      <c r="C754">
        <v>21600</v>
      </c>
      <c r="D754">
        <v>0</v>
      </c>
      <c r="E754">
        <v>0</v>
      </c>
      <c r="F754">
        <v>0</v>
      </c>
    </row>
    <row r="755" spans="2:6" x14ac:dyDescent="0.25">
      <c r="B755" s="6" t="s">
        <v>6455</v>
      </c>
      <c r="C755">
        <v>19250</v>
      </c>
      <c r="D755">
        <v>0</v>
      </c>
      <c r="E755">
        <v>0</v>
      </c>
      <c r="F755">
        <v>0</v>
      </c>
    </row>
    <row r="756" spans="2:6" x14ac:dyDescent="0.25">
      <c r="B756" s="6" t="s">
        <v>6456</v>
      </c>
      <c r="C756">
        <v>34000</v>
      </c>
      <c r="D756">
        <v>33999.999999999993</v>
      </c>
      <c r="E756">
        <v>33999.999999999993</v>
      </c>
      <c r="F756">
        <v>33999.999999999993</v>
      </c>
    </row>
    <row r="757" spans="2:6" x14ac:dyDescent="0.25">
      <c r="B757" s="6" t="s">
        <v>6457</v>
      </c>
      <c r="C757">
        <v>15255</v>
      </c>
      <c r="D757">
        <v>15254</v>
      </c>
      <c r="E757">
        <v>0</v>
      </c>
      <c r="F757">
        <v>0</v>
      </c>
    </row>
    <row r="758" spans="2:6" x14ac:dyDescent="0.25">
      <c r="B758" s="6" t="s">
        <v>6458</v>
      </c>
      <c r="C758">
        <v>14914</v>
      </c>
      <c r="D758">
        <v>0</v>
      </c>
      <c r="E758">
        <v>0</v>
      </c>
      <c r="F758">
        <v>0</v>
      </c>
    </row>
    <row r="759" spans="2:6" x14ac:dyDescent="0.25">
      <c r="B759" s="6" t="s">
        <v>6459</v>
      </c>
      <c r="C759">
        <v>12974</v>
      </c>
      <c r="D759">
        <v>11604</v>
      </c>
      <c r="E759">
        <v>0</v>
      </c>
      <c r="F759">
        <v>0</v>
      </c>
    </row>
    <row r="760" spans="2:6" x14ac:dyDescent="0.25">
      <c r="B760" s="6" t="s">
        <v>6460</v>
      </c>
      <c r="C760">
        <v>12935</v>
      </c>
      <c r="D760">
        <v>0</v>
      </c>
      <c r="E760">
        <v>0</v>
      </c>
      <c r="F760">
        <v>0</v>
      </c>
    </row>
    <row r="761" spans="2:6" x14ac:dyDescent="0.25">
      <c r="B761" s="6" t="s">
        <v>6461</v>
      </c>
      <c r="C761">
        <v>34182</v>
      </c>
      <c r="D761">
        <v>10452</v>
      </c>
      <c r="E761">
        <v>0</v>
      </c>
      <c r="F761">
        <v>0</v>
      </c>
    </row>
    <row r="762" spans="2:6" x14ac:dyDescent="0.25">
      <c r="B762" s="6" t="s">
        <v>6462</v>
      </c>
      <c r="C762">
        <v>11688</v>
      </c>
      <c r="D762">
        <v>0</v>
      </c>
      <c r="E762">
        <v>0</v>
      </c>
      <c r="F762">
        <v>0</v>
      </c>
    </row>
    <row r="763" spans="2:6" x14ac:dyDescent="0.25">
      <c r="B763" s="6" t="s">
        <v>6463</v>
      </c>
      <c r="C763">
        <v>10170</v>
      </c>
      <c r="D763">
        <v>9209</v>
      </c>
      <c r="E763">
        <v>0</v>
      </c>
      <c r="F763">
        <v>0</v>
      </c>
    </row>
    <row r="764" spans="2:6" x14ac:dyDescent="0.25">
      <c r="B764" s="6" t="s">
        <v>6464</v>
      </c>
      <c r="C764">
        <v>9937</v>
      </c>
      <c r="D764">
        <v>0</v>
      </c>
      <c r="E764">
        <v>0</v>
      </c>
      <c r="F764">
        <v>0</v>
      </c>
    </row>
    <row r="765" spans="2:6" x14ac:dyDescent="0.25">
      <c r="B765" s="6" t="s">
        <v>6465</v>
      </c>
      <c r="C765">
        <v>9190</v>
      </c>
      <c r="D765">
        <v>9189</v>
      </c>
      <c r="E765">
        <v>383</v>
      </c>
      <c r="F765">
        <v>0</v>
      </c>
    </row>
    <row r="766" spans="2:6" x14ac:dyDescent="0.25">
      <c r="B766" s="6" t="s">
        <v>6466</v>
      </c>
      <c r="C766">
        <v>8475</v>
      </c>
      <c r="D766">
        <v>33898</v>
      </c>
      <c r="E766">
        <v>25424</v>
      </c>
      <c r="F766">
        <v>0</v>
      </c>
    </row>
    <row r="767" spans="2:6" x14ac:dyDescent="0.25">
      <c r="B767" s="6" t="s">
        <v>6467</v>
      </c>
      <c r="C767">
        <v>10047</v>
      </c>
      <c r="D767">
        <v>10047</v>
      </c>
      <c r="E767">
        <v>2151</v>
      </c>
      <c r="F767">
        <v>0</v>
      </c>
    </row>
    <row r="768" spans="2:6" x14ac:dyDescent="0.25">
      <c r="B768" s="6" t="s">
        <v>6468</v>
      </c>
      <c r="C768">
        <v>6384</v>
      </c>
      <c r="D768">
        <v>9820</v>
      </c>
      <c r="E768">
        <v>9820</v>
      </c>
      <c r="F768">
        <v>6383</v>
      </c>
    </row>
    <row r="769" spans="2:6" x14ac:dyDescent="0.25">
      <c r="B769" s="6" t="s">
        <v>6469</v>
      </c>
      <c r="C769">
        <v>6111</v>
      </c>
      <c r="D769">
        <v>0</v>
      </c>
      <c r="E769">
        <v>0</v>
      </c>
      <c r="F769">
        <v>0</v>
      </c>
    </row>
    <row r="770" spans="2:6" x14ac:dyDescent="0.25">
      <c r="B770" s="6" t="s">
        <v>6470</v>
      </c>
      <c r="C770">
        <v>4238</v>
      </c>
      <c r="D770">
        <v>0</v>
      </c>
      <c r="E770">
        <v>0</v>
      </c>
      <c r="F770">
        <v>0</v>
      </c>
    </row>
    <row r="771" spans="2:6" x14ac:dyDescent="0.25">
      <c r="B771" s="6" t="s">
        <v>6471</v>
      </c>
      <c r="C771">
        <v>3438</v>
      </c>
      <c r="D771">
        <v>9820</v>
      </c>
      <c r="E771">
        <v>9820</v>
      </c>
      <c r="F771">
        <v>6383</v>
      </c>
    </row>
    <row r="772" spans="2:6" x14ac:dyDescent="0.25">
      <c r="B772" s="6" t="s">
        <v>6472</v>
      </c>
      <c r="C772">
        <v>3000</v>
      </c>
      <c r="D772">
        <v>0</v>
      </c>
      <c r="E772">
        <v>0</v>
      </c>
      <c r="F772">
        <v>0</v>
      </c>
    </row>
    <row r="773" spans="2:6" x14ac:dyDescent="0.25">
      <c r="B773" s="6" t="s">
        <v>6473</v>
      </c>
      <c r="C773">
        <v>848</v>
      </c>
      <c r="D773">
        <v>0</v>
      </c>
      <c r="E773">
        <v>0</v>
      </c>
      <c r="F773">
        <v>0</v>
      </c>
    </row>
    <row r="774" spans="2:6" x14ac:dyDescent="0.25">
      <c r="B774" s="6" t="s">
        <v>6474</v>
      </c>
      <c r="C774">
        <v>1568</v>
      </c>
      <c r="D774">
        <v>1568</v>
      </c>
      <c r="E774">
        <v>352</v>
      </c>
      <c r="F774">
        <v>0</v>
      </c>
    </row>
    <row r="775" spans="2:6" x14ac:dyDescent="0.25">
      <c r="B775" s="6" t="s">
        <v>6475</v>
      </c>
      <c r="C775">
        <v>900000</v>
      </c>
      <c r="D775">
        <v>0</v>
      </c>
      <c r="E775">
        <v>0</v>
      </c>
      <c r="F775">
        <v>0</v>
      </c>
    </row>
    <row r="776" spans="2:6" x14ac:dyDescent="0.25">
      <c r="B776" s="6" t="s">
        <v>6476</v>
      </c>
      <c r="C776">
        <v>1000000</v>
      </c>
      <c r="D776">
        <v>0</v>
      </c>
      <c r="E776">
        <v>0</v>
      </c>
      <c r="F776">
        <v>0</v>
      </c>
    </row>
    <row r="777" spans="2:6" x14ac:dyDescent="0.25">
      <c r="B777" s="6" t="s">
        <v>6477</v>
      </c>
      <c r="C777">
        <v>60000</v>
      </c>
      <c r="D777">
        <v>0</v>
      </c>
      <c r="E777">
        <v>0</v>
      </c>
      <c r="F777">
        <v>0</v>
      </c>
    </row>
    <row r="778" spans="2:6" x14ac:dyDescent="0.25">
      <c r="B778" s="6" t="s">
        <v>6478</v>
      </c>
      <c r="C778">
        <v>58619</v>
      </c>
      <c r="D778">
        <v>0</v>
      </c>
      <c r="E778">
        <v>0</v>
      </c>
      <c r="F778">
        <v>0</v>
      </c>
    </row>
    <row r="779" spans="2:6" x14ac:dyDescent="0.25">
      <c r="B779" s="6" t="s">
        <v>6479</v>
      </c>
      <c r="C779">
        <v>297458</v>
      </c>
      <c r="D779">
        <v>0</v>
      </c>
      <c r="E779">
        <v>0</v>
      </c>
      <c r="F779">
        <v>0</v>
      </c>
    </row>
    <row r="780" spans="2:6" x14ac:dyDescent="0.25">
      <c r="B780" s="6" t="s">
        <v>6480</v>
      </c>
      <c r="C780">
        <v>160000</v>
      </c>
      <c r="D780">
        <v>0</v>
      </c>
      <c r="E780">
        <v>0</v>
      </c>
      <c r="F780">
        <v>0</v>
      </c>
    </row>
    <row r="781" spans="2:6" x14ac:dyDescent="0.25">
      <c r="B781" s="6" t="s">
        <v>6481</v>
      </c>
      <c r="C781">
        <v>160000</v>
      </c>
      <c r="D781">
        <v>0</v>
      </c>
      <c r="E781">
        <v>0</v>
      </c>
      <c r="F781">
        <v>0</v>
      </c>
    </row>
    <row r="782" spans="2:6" x14ac:dyDescent="0.25">
      <c r="B782" s="6" t="s">
        <v>6482</v>
      </c>
      <c r="C782">
        <v>38136</v>
      </c>
      <c r="D782">
        <v>0</v>
      </c>
      <c r="E782">
        <v>0</v>
      </c>
      <c r="F782">
        <v>0</v>
      </c>
    </row>
    <row r="783" spans="2:6" x14ac:dyDescent="0.25">
      <c r="B783" s="6" t="s">
        <v>6483</v>
      </c>
      <c r="C783">
        <v>26848</v>
      </c>
      <c r="D783">
        <v>0</v>
      </c>
      <c r="E783">
        <v>0</v>
      </c>
      <c r="F783">
        <v>0</v>
      </c>
    </row>
    <row r="784" spans="2:6" x14ac:dyDescent="0.25">
      <c r="B784" s="6" t="s">
        <v>6484</v>
      </c>
      <c r="C784">
        <v>9915</v>
      </c>
      <c r="D784">
        <v>9915</v>
      </c>
      <c r="E784">
        <v>0</v>
      </c>
      <c r="F784">
        <v>0</v>
      </c>
    </row>
    <row r="785" spans="2:6" x14ac:dyDescent="0.25">
      <c r="B785" s="6" t="s">
        <v>6485</v>
      </c>
      <c r="C785">
        <v>0</v>
      </c>
      <c r="D785">
        <v>0</v>
      </c>
      <c r="E785">
        <v>10000</v>
      </c>
      <c r="F785">
        <v>10000</v>
      </c>
    </row>
    <row r="786" spans="2:6" x14ac:dyDescent="0.25">
      <c r="B786" s="6" t="s">
        <v>6486</v>
      </c>
      <c r="C786">
        <v>7000</v>
      </c>
      <c r="D786">
        <v>7000</v>
      </c>
      <c r="E786">
        <v>7000</v>
      </c>
      <c r="F786">
        <v>7500</v>
      </c>
    </row>
    <row r="787" spans="2:6" x14ac:dyDescent="0.25">
      <c r="B787" s="6" t="s">
        <v>6008</v>
      </c>
      <c r="C787">
        <v>174000</v>
      </c>
      <c r="D787">
        <v>0</v>
      </c>
      <c r="E787">
        <v>0</v>
      </c>
      <c r="F787">
        <v>0</v>
      </c>
    </row>
    <row r="788" spans="2:6" x14ac:dyDescent="0.25">
      <c r="B788" s="6" t="s">
        <v>6487</v>
      </c>
      <c r="C788">
        <v>43200</v>
      </c>
      <c r="D788">
        <v>0</v>
      </c>
      <c r="E788">
        <v>0</v>
      </c>
      <c r="F788">
        <v>0</v>
      </c>
    </row>
    <row r="789" spans="2:6" x14ac:dyDescent="0.25">
      <c r="B789" s="6" t="s">
        <v>6488</v>
      </c>
      <c r="C789">
        <v>24000</v>
      </c>
      <c r="D789">
        <v>0</v>
      </c>
      <c r="E789">
        <v>0</v>
      </c>
      <c r="F789">
        <v>0</v>
      </c>
    </row>
    <row r="790" spans="2:6" x14ac:dyDescent="0.25">
      <c r="B790" s="6" t="s">
        <v>6489</v>
      </c>
      <c r="C790">
        <v>21600</v>
      </c>
      <c r="D790">
        <v>0</v>
      </c>
      <c r="E790">
        <v>0</v>
      </c>
      <c r="F790">
        <v>0</v>
      </c>
    </row>
    <row r="791" spans="2:6" x14ac:dyDescent="0.25">
      <c r="B791" s="6" t="s">
        <v>6083</v>
      </c>
      <c r="C791">
        <v>14220</v>
      </c>
      <c r="D791">
        <v>0</v>
      </c>
      <c r="E791">
        <v>0</v>
      </c>
      <c r="F791">
        <v>0</v>
      </c>
    </row>
    <row r="792" spans="2:6" x14ac:dyDescent="0.25">
      <c r="B792" s="6" t="s">
        <v>6490</v>
      </c>
      <c r="C792">
        <v>8000</v>
      </c>
      <c r="D792">
        <v>0</v>
      </c>
      <c r="E792">
        <v>0</v>
      </c>
      <c r="F792">
        <v>0</v>
      </c>
    </row>
    <row r="793" spans="2:6" x14ac:dyDescent="0.25">
      <c r="B793" s="6" t="s">
        <v>6491</v>
      </c>
      <c r="C793">
        <v>7500</v>
      </c>
      <c r="D793">
        <v>0</v>
      </c>
      <c r="E793">
        <v>0</v>
      </c>
      <c r="F793">
        <v>0</v>
      </c>
    </row>
    <row r="794" spans="2:6" x14ac:dyDescent="0.25">
      <c r="B794" s="6" t="s">
        <v>6492</v>
      </c>
      <c r="C794">
        <v>5000</v>
      </c>
      <c r="D794">
        <v>0</v>
      </c>
      <c r="E794">
        <v>0</v>
      </c>
      <c r="F794">
        <v>0</v>
      </c>
    </row>
    <row r="795" spans="2:6" x14ac:dyDescent="0.25">
      <c r="B795" s="6" t="s">
        <v>6560</v>
      </c>
      <c r="C795">
        <v>1250000</v>
      </c>
      <c r="D795">
        <v>0</v>
      </c>
      <c r="E795">
        <v>0</v>
      </c>
      <c r="F795">
        <v>0</v>
      </c>
    </row>
    <row r="796" spans="2:6" x14ac:dyDescent="0.25">
      <c r="B796" s="6" t="s">
        <v>6561</v>
      </c>
      <c r="C796">
        <v>500000</v>
      </c>
      <c r="D796">
        <v>0</v>
      </c>
      <c r="E796">
        <v>0</v>
      </c>
      <c r="F796">
        <v>0</v>
      </c>
    </row>
    <row r="797" spans="2:6" x14ac:dyDescent="0.25">
      <c r="B797" s="6" t="s">
        <v>6562</v>
      </c>
      <c r="C797">
        <v>360000</v>
      </c>
      <c r="D797">
        <v>0</v>
      </c>
      <c r="E797">
        <v>0</v>
      </c>
      <c r="F797">
        <v>0</v>
      </c>
    </row>
    <row r="798" spans="2:6" x14ac:dyDescent="0.25">
      <c r="B798" s="6" t="s">
        <v>6563</v>
      </c>
      <c r="C798">
        <v>338983</v>
      </c>
      <c r="D798">
        <v>0</v>
      </c>
      <c r="E798">
        <v>0</v>
      </c>
      <c r="F798">
        <v>0</v>
      </c>
    </row>
    <row r="799" spans="2:6" x14ac:dyDescent="0.25">
      <c r="B799" s="6"/>
      <c r="C799">
        <v>228509875</v>
      </c>
      <c r="D799">
        <v>0</v>
      </c>
      <c r="E799">
        <v>0</v>
      </c>
      <c r="F799">
        <v>0</v>
      </c>
    </row>
    <row r="800" spans="2:6" x14ac:dyDescent="0.25">
      <c r="B800" s="6" t="s">
        <v>6009</v>
      </c>
      <c r="C800">
        <v>948000</v>
      </c>
      <c r="D800">
        <v>0</v>
      </c>
      <c r="E800">
        <v>0</v>
      </c>
      <c r="F800">
        <v>0</v>
      </c>
    </row>
    <row r="801" spans="2:6" x14ac:dyDescent="0.25">
      <c r="B801" s="6" t="s">
        <v>6106</v>
      </c>
      <c r="C801">
        <v>1500000</v>
      </c>
      <c r="D801">
        <v>0</v>
      </c>
      <c r="E801">
        <v>0</v>
      </c>
      <c r="F801">
        <v>0</v>
      </c>
    </row>
    <row r="802" spans="2:6" x14ac:dyDescent="0.25">
      <c r="B802" s="6" t="s">
        <v>6107</v>
      </c>
      <c r="C802">
        <v>39150</v>
      </c>
      <c r="D802">
        <v>0</v>
      </c>
      <c r="E802">
        <v>0</v>
      </c>
      <c r="F802">
        <v>0</v>
      </c>
    </row>
    <row r="803" spans="2:6" x14ac:dyDescent="0.25">
      <c r="B803" s="6" t="s">
        <v>6564</v>
      </c>
      <c r="C803">
        <v>259840</v>
      </c>
      <c r="D803">
        <v>0</v>
      </c>
      <c r="E803">
        <v>0</v>
      </c>
      <c r="F803">
        <v>0</v>
      </c>
    </row>
    <row r="804" spans="2:6" x14ac:dyDescent="0.25">
      <c r="B804" s="6" t="s">
        <v>6565</v>
      </c>
      <c r="C804">
        <v>12000</v>
      </c>
      <c r="D804">
        <v>0</v>
      </c>
      <c r="E804">
        <v>0</v>
      </c>
      <c r="F804">
        <v>0</v>
      </c>
    </row>
    <row r="805" spans="2:6" x14ac:dyDescent="0.25">
      <c r="B805" s="6" t="s">
        <v>6566</v>
      </c>
      <c r="C805">
        <v>80000</v>
      </c>
      <c r="D805">
        <v>0</v>
      </c>
      <c r="E805">
        <v>0</v>
      </c>
      <c r="F805">
        <v>0</v>
      </c>
    </row>
    <row r="806" spans="2:6" x14ac:dyDescent="0.25">
      <c r="B806" s="6" t="s">
        <v>6567</v>
      </c>
      <c r="C806">
        <v>210833.33333333331</v>
      </c>
      <c r="D806">
        <v>19166.666666666668</v>
      </c>
      <c r="E806">
        <v>0</v>
      </c>
      <c r="F806">
        <v>0</v>
      </c>
    </row>
    <row r="807" spans="2:6" x14ac:dyDescent="0.25">
      <c r="B807" s="6" t="s">
        <v>6494</v>
      </c>
      <c r="C807">
        <v>70681554</v>
      </c>
      <c r="D807">
        <v>0</v>
      </c>
      <c r="E807">
        <v>0</v>
      </c>
      <c r="F807">
        <v>0</v>
      </c>
    </row>
    <row r="808" spans="2:6" x14ac:dyDescent="0.25">
      <c r="B808" s="6" t="s">
        <v>6495</v>
      </c>
      <c r="C808">
        <v>44293707</v>
      </c>
      <c r="D808">
        <v>0</v>
      </c>
      <c r="E808">
        <v>0</v>
      </c>
      <c r="F808">
        <v>0</v>
      </c>
    </row>
    <row r="809" spans="2:6" x14ac:dyDescent="0.25">
      <c r="B809" s="6" t="s">
        <v>6496</v>
      </c>
      <c r="C809">
        <v>36073035</v>
      </c>
      <c r="D809">
        <v>0</v>
      </c>
      <c r="E809">
        <v>0</v>
      </c>
      <c r="F809">
        <v>0</v>
      </c>
    </row>
    <row r="810" spans="2:6" x14ac:dyDescent="0.25">
      <c r="B810" s="6" t="s">
        <v>6497</v>
      </c>
      <c r="C810">
        <v>28558522</v>
      </c>
      <c r="D810">
        <v>0</v>
      </c>
      <c r="E810">
        <v>0</v>
      </c>
      <c r="F810">
        <v>0</v>
      </c>
    </row>
    <row r="811" spans="2:6" x14ac:dyDescent="0.25">
      <c r="B811" s="6" t="s">
        <v>6498</v>
      </c>
      <c r="C811">
        <v>22005069</v>
      </c>
      <c r="D811">
        <v>0</v>
      </c>
      <c r="E811">
        <v>0</v>
      </c>
      <c r="F811">
        <v>0</v>
      </c>
    </row>
    <row r="812" spans="2:6" x14ac:dyDescent="0.25">
      <c r="B812" s="6" t="s">
        <v>6499</v>
      </c>
      <c r="C812">
        <v>21349509</v>
      </c>
      <c r="D812">
        <v>0</v>
      </c>
      <c r="E812">
        <v>0</v>
      </c>
      <c r="F812">
        <v>0</v>
      </c>
    </row>
    <row r="813" spans="2:6" x14ac:dyDescent="0.25">
      <c r="B813" s="6" t="s">
        <v>6500</v>
      </c>
      <c r="C813">
        <v>19462078</v>
      </c>
      <c r="D813">
        <v>0</v>
      </c>
      <c r="E813">
        <v>0</v>
      </c>
      <c r="F813">
        <v>0</v>
      </c>
    </row>
    <row r="814" spans="2:6" x14ac:dyDescent="0.25">
      <c r="B814" s="6" t="s">
        <v>6501</v>
      </c>
      <c r="C814">
        <v>17490113</v>
      </c>
      <c r="D814">
        <v>0</v>
      </c>
      <c r="E814">
        <v>0</v>
      </c>
      <c r="F814">
        <v>0</v>
      </c>
    </row>
    <row r="815" spans="2:6" x14ac:dyDescent="0.25">
      <c r="B815" s="6" t="s">
        <v>6502</v>
      </c>
      <c r="C815">
        <v>13057448</v>
      </c>
      <c r="D815">
        <v>0</v>
      </c>
      <c r="E815">
        <v>0</v>
      </c>
      <c r="F815">
        <v>0</v>
      </c>
    </row>
    <row r="816" spans="2:6" x14ac:dyDescent="0.25">
      <c r="B816" s="6" t="s">
        <v>6503</v>
      </c>
      <c r="C816">
        <v>12093836</v>
      </c>
      <c r="D816">
        <v>0</v>
      </c>
      <c r="E816">
        <v>0</v>
      </c>
      <c r="F816">
        <v>0</v>
      </c>
    </row>
    <row r="817" spans="2:6" x14ac:dyDescent="0.25">
      <c r="B817" s="6" t="s">
        <v>6504</v>
      </c>
      <c r="C817">
        <v>12034726</v>
      </c>
      <c r="D817">
        <v>0</v>
      </c>
      <c r="E817">
        <v>0</v>
      </c>
      <c r="F817">
        <v>0</v>
      </c>
    </row>
    <row r="818" spans="2:6" x14ac:dyDescent="0.25">
      <c r="B818" s="6" t="s">
        <v>6505</v>
      </c>
      <c r="C818">
        <v>9179943</v>
      </c>
      <c r="D818">
        <v>0</v>
      </c>
      <c r="E818">
        <v>0</v>
      </c>
      <c r="F818">
        <v>0</v>
      </c>
    </row>
    <row r="819" spans="2:6" x14ac:dyDescent="0.25">
      <c r="B819" s="6" t="s">
        <v>6506</v>
      </c>
      <c r="C819">
        <v>9011939</v>
      </c>
      <c r="D819">
        <v>0</v>
      </c>
      <c r="E819">
        <v>0</v>
      </c>
      <c r="F819">
        <v>0</v>
      </c>
    </row>
    <row r="820" spans="2:6" x14ac:dyDescent="0.25">
      <c r="B820" s="6" t="s">
        <v>6507</v>
      </c>
      <c r="C820">
        <v>7113097</v>
      </c>
      <c r="D820">
        <v>0</v>
      </c>
      <c r="E820">
        <v>0</v>
      </c>
      <c r="F820">
        <v>0</v>
      </c>
    </row>
    <row r="821" spans="2:6" x14ac:dyDescent="0.25">
      <c r="B821" s="6" t="s">
        <v>6508</v>
      </c>
      <c r="C821">
        <v>5584104</v>
      </c>
      <c r="D821">
        <v>0</v>
      </c>
      <c r="E821">
        <v>0</v>
      </c>
      <c r="F821">
        <v>0</v>
      </c>
    </row>
    <row r="822" spans="2:6" x14ac:dyDescent="0.25">
      <c r="B822" s="6" t="s">
        <v>6509</v>
      </c>
      <c r="C822">
        <v>4957600</v>
      </c>
      <c r="D822">
        <v>0</v>
      </c>
      <c r="E822">
        <v>0</v>
      </c>
      <c r="F822">
        <v>0</v>
      </c>
    </row>
    <row r="823" spans="2:6" x14ac:dyDescent="0.25">
      <c r="B823" s="6" t="s">
        <v>6510</v>
      </c>
      <c r="C823">
        <v>3644170</v>
      </c>
      <c r="D823">
        <v>0</v>
      </c>
      <c r="E823">
        <v>0</v>
      </c>
      <c r="F823">
        <v>0</v>
      </c>
    </row>
    <row r="824" spans="2:6" x14ac:dyDescent="0.25">
      <c r="B824" s="6" t="s">
        <v>6511</v>
      </c>
      <c r="C824">
        <v>3552874</v>
      </c>
      <c r="D824">
        <v>0</v>
      </c>
      <c r="E824">
        <v>0</v>
      </c>
      <c r="F824">
        <v>0</v>
      </c>
    </row>
    <row r="825" spans="2:6" x14ac:dyDescent="0.25">
      <c r="B825" s="6" t="s">
        <v>6512</v>
      </c>
      <c r="C825">
        <v>3551068</v>
      </c>
      <c r="D825">
        <v>0</v>
      </c>
      <c r="E825">
        <v>0</v>
      </c>
      <c r="F825">
        <v>0</v>
      </c>
    </row>
    <row r="826" spans="2:6" x14ac:dyDescent="0.25">
      <c r="B826" s="6" t="s">
        <v>6513</v>
      </c>
      <c r="C826">
        <v>3494880</v>
      </c>
      <c r="D826">
        <v>0</v>
      </c>
      <c r="E826">
        <v>0</v>
      </c>
      <c r="F826">
        <v>0</v>
      </c>
    </row>
    <row r="827" spans="2:6" x14ac:dyDescent="0.25">
      <c r="B827" s="6" t="s">
        <v>6514</v>
      </c>
      <c r="C827">
        <v>2893673</v>
      </c>
      <c r="D827">
        <v>0</v>
      </c>
      <c r="E827">
        <v>0</v>
      </c>
      <c r="F827">
        <v>0</v>
      </c>
    </row>
    <row r="828" spans="2:6" x14ac:dyDescent="0.25">
      <c r="B828" s="6" t="s">
        <v>6515</v>
      </c>
      <c r="C828">
        <v>2200761</v>
      </c>
      <c r="D828">
        <v>0</v>
      </c>
      <c r="E828">
        <v>0</v>
      </c>
      <c r="F828">
        <v>0</v>
      </c>
    </row>
    <row r="829" spans="2:6" x14ac:dyDescent="0.25">
      <c r="B829" s="6" t="s">
        <v>6516</v>
      </c>
      <c r="C829">
        <v>2053618</v>
      </c>
      <c r="D829">
        <v>0</v>
      </c>
      <c r="E829">
        <v>0</v>
      </c>
      <c r="F829">
        <v>0</v>
      </c>
    </row>
    <row r="830" spans="2:6" x14ac:dyDescent="0.25">
      <c r="B830" s="6" t="s">
        <v>6517</v>
      </c>
      <c r="C830">
        <v>1920000</v>
      </c>
      <c r="D830">
        <v>0</v>
      </c>
      <c r="E830">
        <v>0</v>
      </c>
      <c r="F830">
        <v>0</v>
      </c>
    </row>
    <row r="831" spans="2:6" x14ac:dyDescent="0.25">
      <c r="B831" s="6" t="s">
        <v>6518</v>
      </c>
      <c r="C831">
        <v>1920000</v>
      </c>
      <c r="D831">
        <v>0</v>
      </c>
      <c r="E831">
        <v>0</v>
      </c>
      <c r="F831">
        <v>0</v>
      </c>
    </row>
    <row r="832" spans="2:6" x14ac:dyDescent="0.25">
      <c r="B832" s="6" t="s">
        <v>6519</v>
      </c>
      <c r="C832">
        <v>1812876</v>
      </c>
      <c r="D832">
        <v>0</v>
      </c>
      <c r="E832">
        <v>0</v>
      </c>
      <c r="F832">
        <v>0</v>
      </c>
    </row>
    <row r="833" spans="2:6" x14ac:dyDescent="0.25">
      <c r="B833" s="6" t="s">
        <v>6520</v>
      </c>
      <c r="C833">
        <v>1440000</v>
      </c>
      <c r="D833">
        <v>0</v>
      </c>
      <c r="E833">
        <v>0</v>
      </c>
      <c r="F833">
        <v>0</v>
      </c>
    </row>
    <row r="834" spans="2:6" x14ac:dyDescent="0.25">
      <c r="B834" s="6" t="s">
        <v>6521</v>
      </c>
      <c r="C834">
        <v>1440000</v>
      </c>
      <c r="D834">
        <v>0</v>
      </c>
      <c r="E834">
        <v>0</v>
      </c>
      <c r="F834">
        <v>0</v>
      </c>
    </row>
    <row r="835" spans="2:6" x14ac:dyDescent="0.25">
      <c r="B835" s="6" t="s">
        <v>20</v>
      </c>
      <c r="C835">
        <v>2399708</v>
      </c>
      <c r="D835">
        <v>0</v>
      </c>
      <c r="E835">
        <v>0</v>
      </c>
      <c r="F835">
        <v>0</v>
      </c>
    </row>
    <row r="836" spans="2:6" x14ac:dyDescent="0.25">
      <c r="B836" s="6" t="s">
        <v>6522</v>
      </c>
      <c r="C836">
        <v>545595</v>
      </c>
      <c r="D836">
        <v>0</v>
      </c>
      <c r="E836">
        <v>0</v>
      </c>
      <c r="F836">
        <v>0</v>
      </c>
    </row>
    <row r="837" spans="2:6" x14ac:dyDescent="0.25">
      <c r="B837" s="6" t="s">
        <v>6523</v>
      </c>
      <c r="C837">
        <v>724304</v>
      </c>
      <c r="D837">
        <v>0</v>
      </c>
      <c r="E837">
        <v>0</v>
      </c>
      <c r="F837">
        <v>0</v>
      </c>
    </row>
    <row r="838" spans="2:6" x14ac:dyDescent="0.25">
      <c r="B838" s="6" t="s">
        <v>6524</v>
      </c>
      <c r="C838">
        <v>397827</v>
      </c>
      <c r="D838">
        <v>0</v>
      </c>
      <c r="E838">
        <v>0</v>
      </c>
      <c r="F838">
        <v>0</v>
      </c>
    </row>
    <row r="839" spans="2:6" x14ac:dyDescent="0.25">
      <c r="B839" s="6" t="s">
        <v>6525</v>
      </c>
      <c r="C839">
        <v>386783</v>
      </c>
      <c r="D839">
        <v>0</v>
      </c>
      <c r="E839">
        <v>0</v>
      </c>
      <c r="F839">
        <v>0</v>
      </c>
    </row>
    <row r="840" spans="2:6" x14ac:dyDescent="0.25">
      <c r="B840" s="6" t="s">
        <v>6526</v>
      </c>
      <c r="C840">
        <v>290928</v>
      </c>
      <c r="D840">
        <v>0</v>
      </c>
      <c r="E840">
        <v>0</v>
      </c>
      <c r="F840">
        <v>0</v>
      </c>
    </row>
    <row r="841" spans="2:6" x14ac:dyDescent="0.25">
      <c r="B841" s="6" t="s">
        <v>6527</v>
      </c>
      <c r="C841">
        <v>262757</v>
      </c>
      <c r="D841">
        <v>0</v>
      </c>
      <c r="E841">
        <v>0</v>
      </c>
      <c r="F841">
        <v>0</v>
      </c>
    </row>
    <row r="842" spans="2:6" x14ac:dyDescent="0.25">
      <c r="B842" s="6" t="s">
        <v>6528</v>
      </c>
      <c r="C842">
        <v>202834</v>
      </c>
      <c r="D842">
        <v>0</v>
      </c>
      <c r="E842">
        <v>0</v>
      </c>
      <c r="F842">
        <v>0</v>
      </c>
    </row>
    <row r="843" spans="2:6" x14ac:dyDescent="0.25">
      <c r="B843" s="6" t="s">
        <v>6529</v>
      </c>
      <c r="C843">
        <v>183487</v>
      </c>
      <c r="D843">
        <v>0</v>
      </c>
      <c r="E843">
        <v>0</v>
      </c>
      <c r="F843">
        <v>0</v>
      </c>
    </row>
    <row r="844" spans="2:6" x14ac:dyDescent="0.25">
      <c r="B844" s="6" t="s">
        <v>6530</v>
      </c>
      <c r="C844">
        <v>127487</v>
      </c>
      <c r="D844">
        <v>0</v>
      </c>
      <c r="E844">
        <v>0</v>
      </c>
      <c r="F844">
        <v>0</v>
      </c>
    </row>
    <row r="845" spans="2:6" x14ac:dyDescent="0.25">
      <c r="B845" s="6" t="s">
        <v>6531</v>
      </c>
      <c r="C845">
        <v>88116</v>
      </c>
      <c r="D845">
        <v>0</v>
      </c>
      <c r="E845">
        <v>0</v>
      </c>
      <c r="F845">
        <v>0</v>
      </c>
    </row>
    <row r="846" spans="2:6" x14ac:dyDescent="0.25">
      <c r="B846" s="6" t="s">
        <v>6532</v>
      </c>
      <c r="C846">
        <v>84661</v>
      </c>
      <c r="D846">
        <v>0</v>
      </c>
      <c r="E846">
        <v>0</v>
      </c>
      <c r="F846">
        <v>0</v>
      </c>
    </row>
    <row r="847" spans="2:6" x14ac:dyDescent="0.25">
      <c r="B847" s="6" t="s">
        <v>6533</v>
      </c>
      <c r="C847">
        <v>50905</v>
      </c>
      <c r="D847">
        <v>0</v>
      </c>
      <c r="E847">
        <v>0</v>
      </c>
      <c r="F847">
        <v>0</v>
      </c>
    </row>
    <row r="848" spans="2:6" x14ac:dyDescent="0.25">
      <c r="B848" s="6" t="s">
        <v>6534</v>
      </c>
      <c r="C848">
        <v>26124</v>
      </c>
      <c r="D848">
        <v>0</v>
      </c>
      <c r="E848">
        <v>0</v>
      </c>
      <c r="F848">
        <v>0</v>
      </c>
    </row>
    <row r="849" spans="2:6" x14ac:dyDescent="0.25">
      <c r="B849" s="6" t="s">
        <v>6535</v>
      </c>
      <c r="C849">
        <v>17096</v>
      </c>
      <c r="D849">
        <v>0</v>
      </c>
      <c r="E849">
        <v>0</v>
      </c>
      <c r="F849">
        <v>0</v>
      </c>
    </row>
    <row r="850" spans="2:6" x14ac:dyDescent="0.25">
      <c r="B850" s="6" t="s">
        <v>6536</v>
      </c>
      <c r="C850">
        <v>13707</v>
      </c>
      <c r="D850">
        <v>0</v>
      </c>
      <c r="E850">
        <v>0</v>
      </c>
      <c r="F850">
        <v>0</v>
      </c>
    </row>
    <row r="851" spans="2:6" x14ac:dyDescent="0.25">
      <c r="B851" s="6" t="s">
        <v>6537</v>
      </c>
      <c r="C851">
        <v>7220</v>
      </c>
      <c r="D851">
        <v>0</v>
      </c>
      <c r="E851">
        <v>0</v>
      </c>
      <c r="F851">
        <v>0</v>
      </c>
    </row>
    <row r="852" spans="2:6" x14ac:dyDescent="0.25">
      <c r="B852" s="6" t="s">
        <v>6538</v>
      </c>
      <c r="C852">
        <v>1590</v>
      </c>
      <c r="D852">
        <v>0</v>
      </c>
      <c r="E852">
        <v>0</v>
      </c>
      <c r="F852">
        <v>0</v>
      </c>
    </row>
    <row r="853" spans="2:6" x14ac:dyDescent="0.25">
      <c r="B853" s="6" t="s">
        <v>6539</v>
      </c>
      <c r="C853">
        <v>0</v>
      </c>
      <c r="D853">
        <v>0</v>
      </c>
      <c r="E853">
        <v>0</v>
      </c>
      <c r="F853">
        <v>0</v>
      </c>
    </row>
    <row r="854" spans="2:6" x14ac:dyDescent="0.25">
      <c r="B854" s="6" t="s">
        <v>6540</v>
      </c>
      <c r="C854">
        <v>0</v>
      </c>
      <c r="D854">
        <v>0</v>
      </c>
      <c r="E854">
        <v>0</v>
      </c>
      <c r="F854">
        <v>0</v>
      </c>
    </row>
    <row r="855" spans="2:6" x14ac:dyDescent="0.25">
      <c r="B855" s="6" t="s">
        <v>6541</v>
      </c>
      <c r="C855">
        <v>0</v>
      </c>
      <c r="D855">
        <v>0</v>
      </c>
      <c r="E855">
        <v>0</v>
      </c>
      <c r="F855">
        <v>0</v>
      </c>
    </row>
    <row r="856" spans="2:6" x14ac:dyDescent="0.25">
      <c r="B856" s="6" t="s">
        <v>6542</v>
      </c>
      <c r="C856">
        <v>0</v>
      </c>
      <c r="D856">
        <v>0</v>
      </c>
      <c r="E856">
        <v>0</v>
      </c>
      <c r="F856">
        <v>0</v>
      </c>
    </row>
    <row r="857" spans="2:6" x14ac:dyDescent="0.25">
      <c r="B857" s="6" t="s">
        <v>6543</v>
      </c>
      <c r="C857">
        <v>0</v>
      </c>
      <c r="D857">
        <v>0</v>
      </c>
      <c r="E857">
        <v>0</v>
      </c>
      <c r="F857">
        <v>0</v>
      </c>
    </row>
    <row r="858" spans="2:6" x14ac:dyDescent="0.25">
      <c r="B858" s="6" t="s">
        <v>6544</v>
      </c>
      <c r="C858">
        <v>0</v>
      </c>
      <c r="D858">
        <v>0</v>
      </c>
      <c r="E858">
        <v>0</v>
      </c>
      <c r="F858">
        <v>0</v>
      </c>
    </row>
    <row r="859" spans="2:6" x14ac:dyDescent="0.25">
      <c r="B859" s="6" t="s">
        <v>6545</v>
      </c>
      <c r="C859">
        <v>0</v>
      </c>
      <c r="D859">
        <v>0</v>
      </c>
      <c r="E859">
        <v>0</v>
      </c>
      <c r="F859">
        <v>0</v>
      </c>
    </row>
    <row r="860" spans="2:6" x14ac:dyDescent="0.25">
      <c r="B860" s="6" t="s">
        <v>6546</v>
      </c>
      <c r="C860">
        <v>0</v>
      </c>
      <c r="D860">
        <v>0</v>
      </c>
      <c r="E860">
        <v>0</v>
      </c>
      <c r="F860">
        <v>0</v>
      </c>
    </row>
    <row r="861" spans="2:6" x14ac:dyDescent="0.25">
      <c r="B861" s="6" t="s">
        <v>6547</v>
      </c>
      <c r="C861">
        <v>0</v>
      </c>
      <c r="D861">
        <v>0</v>
      </c>
      <c r="E861">
        <v>0</v>
      </c>
      <c r="F861">
        <v>0</v>
      </c>
    </row>
    <row r="862" spans="2:6" x14ac:dyDescent="0.25">
      <c r="B862" s="6" t="s">
        <v>6548</v>
      </c>
      <c r="C862">
        <v>0</v>
      </c>
      <c r="D862">
        <v>0</v>
      </c>
      <c r="E862">
        <v>0</v>
      </c>
      <c r="F862">
        <v>0</v>
      </c>
    </row>
    <row r="863" spans="2:6" x14ac:dyDescent="0.25">
      <c r="B863" s="6" t="s">
        <v>6549</v>
      </c>
      <c r="C863">
        <v>0</v>
      </c>
      <c r="D863">
        <v>0</v>
      </c>
      <c r="E863">
        <v>0</v>
      </c>
      <c r="F863">
        <v>0</v>
      </c>
    </row>
    <row r="864" spans="2:6" x14ac:dyDescent="0.25">
      <c r="B864" s="6" t="s">
        <v>6550</v>
      </c>
      <c r="C864">
        <v>0</v>
      </c>
      <c r="D864">
        <v>0</v>
      </c>
      <c r="E864">
        <v>0</v>
      </c>
      <c r="F864">
        <v>0</v>
      </c>
    </row>
    <row r="865" spans="2:6" x14ac:dyDescent="0.25">
      <c r="B865" s="6" t="s">
        <v>6551</v>
      </c>
      <c r="C865">
        <v>901725</v>
      </c>
      <c r="D865">
        <v>0</v>
      </c>
      <c r="E865">
        <v>0</v>
      </c>
      <c r="F865">
        <v>0</v>
      </c>
    </row>
    <row r="866" spans="2:6" x14ac:dyDescent="0.25">
      <c r="B866" s="6" t="s">
        <v>6552</v>
      </c>
      <c r="C866">
        <v>5397684</v>
      </c>
      <c r="D866">
        <v>0</v>
      </c>
      <c r="E866">
        <v>0</v>
      </c>
      <c r="F866">
        <v>0</v>
      </c>
    </row>
    <row r="867" spans="2:6" x14ac:dyDescent="0.25">
      <c r="B867" s="6" t="s">
        <v>6553</v>
      </c>
      <c r="C867">
        <v>3878232</v>
      </c>
      <c r="D867">
        <v>0</v>
      </c>
      <c r="E867">
        <v>0</v>
      </c>
      <c r="F867">
        <v>0</v>
      </c>
    </row>
    <row r="868" spans="2:6" x14ac:dyDescent="0.25">
      <c r="B868" s="6" t="s">
        <v>6554</v>
      </c>
      <c r="C868">
        <v>75000</v>
      </c>
      <c r="D868">
        <v>0</v>
      </c>
      <c r="E868">
        <v>0</v>
      </c>
      <c r="F868">
        <v>0</v>
      </c>
    </row>
    <row r="869" spans="2:6" x14ac:dyDescent="0.25">
      <c r="B869" s="6" t="s">
        <v>6555</v>
      </c>
      <c r="C869">
        <v>442000</v>
      </c>
      <c r="D869">
        <v>0</v>
      </c>
      <c r="E869">
        <v>0</v>
      </c>
      <c r="F869">
        <v>0</v>
      </c>
    </row>
    <row r="870" spans="2:6" x14ac:dyDescent="0.25">
      <c r="B870" s="6" t="s">
        <v>6556</v>
      </c>
      <c r="C870">
        <v>394297</v>
      </c>
      <c r="D870">
        <v>0</v>
      </c>
      <c r="E870">
        <v>0</v>
      </c>
      <c r="F870">
        <v>0</v>
      </c>
    </row>
    <row r="871" spans="2:6" x14ac:dyDescent="0.25">
      <c r="B871" s="6" t="s">
        <v>5660</v>
      </c>
      <c r="C871">
        <v>1973230649.3366663</v>
      </c>
      <c r="D871">
        <v>359967966.95916671</v>
      </c>
      <c r="E871">
        <v>266296975.27000001</v>
      </c>
      <c r="F871">
        <v>163554823.15799999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7030A0"/>
  </sheetPr>
  <dimension ref="B1:N871"/>
  <sheetViews>
    <sheetView showGridLines="0" topLeftCell="A19" workbookViewId="0">
      <selection activeCell="K16" sqref="K16"/>
    </sheetView>
  </sheetViews>
  <sheetFormatPr baseColWidth="10" defaultColWidth="11.5703125" defaultRowHeight="15" x14ac:dyDescent="0.25"/>
  <cols>
    <col min="2" max="2" width="255.7109375" customWidth="1"/>
    <col min="3" max="4" width="12.28515625" customWidth="1"/>
    <col min="5" max="5" width="12.5703125" customWidth="1"/>
    <col min="6" max="6" width="12.140625" customWidth="1"/>
    <col min="7" max="7" width="12.85546875" customWidth="1"/>
    <col min="8" max="9" width="12" customWidth="1"/>
    <col min="10" max="10" width="12.42578125" customWidth="1"/>
    <col min="11" max="12" width="12" customWidth="1"/>
    <col min="13" max="13" width="12.5703125" customWidth="1"/>
    <col min="14" max="14" width="12" customWidth="1"/>
  </cols>
  <sheetData>
    <row r="1" spans="2:14" x14ac:dyDescent="0.25">
      <c r="B1" s="12" t="s">
        <v>5665</v>
      </c>
      <c r="C1" s="13" t="s">
        <v>15</v>
      </c>
      <c r="D1" s="13" t="s">
        <v>19</v>
      </c>
      <c r="E1" s="13" t="s">
        <v>23</v>
      </c>
      <c r="F1" s="13" t="s">
        <v>27</v>
      </c>
      <c r="G1" s="13" t="s">
        <v>31</v>
      </c>
      <c r="H1" s="13" t="s">
        <v>34</v>
      </c>
      <c r="I1" s="13" t="s">
        <v>36</v>
      </c>
      <c r="J1" s="13" t="s">
        <v>38</v>
      </c>
      <c r="K1" s="13" t="s">
        <v>40</v>
      </c>
      <c r="L1" s="13" t="s">
        <v>42</v>
      </c>
      <c r="M1" s="13" t="s">
        <v>44</v>
      </c>
      <c r="N1" s="13" t="s">
        <v>46</v>
      </c>
    </row>
    <row r="2" spans="2:14" x14ac:dyDescent="0.25">
      <c r="B2" s="12" t="s">
        <v>5664</v>
      </c>
      <c r="C2" s="14">
        <f>+GETPIVOTDATA("Suma de Ene",$B$4)</f>
        <v>138143311.25</v>
      </c>
      <c r="D2" s="14">
        <f>+GETPIVOTDATA("Suma de Feb",$B$4)</f>
        <v>133287821.91666667</v>
      </c>
      <c r="E2" s="14">
        <f>+GETPIVOTDATA("Suma de Mar",$B$4)</f>
        <v>154170306.58666667</v>
      </c>
      <c r="F2" s="14">
        <f>+GETPIVOTDATA("Suma de Abr",$B$4)</f>
        <v>334460557.91666669</v>
      </c>
      <c r="G2" s="14">
        <f>+GETPIVOTDATA("Suma de May",$B$4)</f>
        <v>137361474.91666669</v>
      </c>
      <c r="H2" s="14">
        <f>+GETPIVOTDATA("Suma de Jun",$B$4)</f>
        <v>169809860.91666666</v>
      </c>
      <c r="I2" s="14">
        <f>+GETPIVOTDATA("Suma de Jul",$B$4)</f>
        <v>140100292.91666669</v>
      </c>
      <c r="J2" s="14">
        <f>+GETPIVOTDATA("Suma de Ago",$B$4)</f>
        <v>121153552.91666667</v>
      </c>
      <c r="K2" s="14">
        <f>+GETPIVOTDATA("Suma de Set",$B$4)</f>
        <v>143123355.25</v>
      </c>
      <c r="L2" s="14">
        <f>+GETPIVOTDATA("Suma de Oct",$B$4)</f>
        <v>178073654.25</v>
      </c>
      <c r="M2" s="14">
        <f>+GETPIVOTDATA("Suma de Nov",$B$4)</f>
        <v>132212810.25000001</v>
      </c>
      <c r="N2" s="14">
        <f>+GETPIVOTDATA("Suma de Dic",$B$4)</f>
        <v>190833650.25</v>
      </c>
    </row>
    <row r="3" spans="2:14" x14ac:dyDescent="0.25">
      <c r="B3" s="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 x14ac:dyDescent="0.25">
      <c r="B4" s="7" t="s">
        <v>5659</v>
      </c>
      <c r="C4" t="s">
        <v>5638</v>
      </c>
      <c r="D4" t="s">
        <v>5639</v>
      </c>
      <c r="E4" t="s">
        <v>5640</v>
      </c>
      <c r="F4" t="s">
        <v>5641</v>
      </c>
      <c r="G4" t="s">
        <v>5643</v>
      </c>
      <c r="H4" t="s">
        <v>5642</v>
      </c>
      <c r="I4" t="s">
        <v>5644</v>
      </c>
      <c r="J4" t="s">
        <v>5645</v>
      </c>
      <c r="K4" t="s">
        <v>5646</v>
      </c>
      <c r="L4" t="s">
        <v>5647</v>
      </c>
      <c r="M4" t="s">
        <v>5648</v>
      </c>
      <c r="N4" t="s">
        <v>5649</v>
      </c>
    </row>
    <row r="5" spans="2:14" x14ac:dyDescent="0.25">
      <c r="B5" s="6" t="s">
        <v>5695</v>
      </c>
      <c r="C5">
        <v>0</v>
      </c>
      <c r="D5">
        <v>0</v>
      </c>
      <c r="E5">
        <v>0</v>
      </c>
      <c r="F5">
        <v>451000</v>
      </c>
      <c r="G5">
        <v>451000</v>
      </c>
      <c r="H5">
        <v>452889</v>
      </c>
      <c r="I5">
        <v>140878</v>
      </c>
      <c r="J5">
        <v>449000</v>
      </c>
      <c r="K5">
        <v>0</v>
      </c>
      <c r="L5">
        <v>0</v>
      </c>
      <c r="M5">
        <v>0</v>
      </c>
      <c r="N5">
        <v>396629</v>
      </c>
    </row>
    <row r="6" spans="2:14" x14ac:dyDescent="0.25">
      <c r="B6" s="6" t="s">
        <v>5696</v>
      </c>
      <c r="C6">
        <v>0</v>
      </c>
      <c r="D6">
        <v>0</v>
      </c>
      <c r="E6">
        <v>1760</v>
      </c>
      <c r="F6">
        <v>37840</v>
      </c>
      <c r="G6">
        <v>5080</v>
      </c>
      <c r="H6">
        <v>5080</v>
      </c>
      <c r="I6">
        <v>367663</v>
      </c>
      <c r="J6">
        <v>367663</v>
      </c>
      <c r="K6">
        <v>367663</v>
      </c>
      <c r="L6">
        <v>367663</v>
      </c>
      <c r="M6">
        <v>0</v>
      </c>
      <c r="N6">
        <v>266900</v>
      </c>
    </row>
    <row r="7" spans="2:14" x14ac:dyDescent="0.25">
      <c r="B7" s="6" t="s">
        <v>5697</v>
      </c>
      <c r="C7">
        <v>0</v>
      </c>
      <c r="D7">
        <v>0</v>
      </c>
      <c r="E7">
        <v>0</v>
      </c>
      <c r="F7">
        <v>2840</v>
      </c>
      <c r="G7">
        <v>2840</v>
      </c>
      <c r="H7">
        <v>1120</v>
      </c>
      <c r="I7">
        <v>0</v>
      </c>
      <c r="J7">
        <v>0</v>
      </c>
      <c r="K7">
        <v>400000</v>
      </c>
      <c r="L7">
        <v>400000</v>
      </c>
      <c r="M7">
        <v>400000</v>
      </c>
      <c r="N7">
        <v>400000</v>
      </c>
    </row>
    <row r="8" spans="2:14" x14ac:dyDescent="0.25">
      <c r="B8" s="6" t="s">
        <v>5698</v>
      </c>
      <c r="C8">
        <v>240</v>
      </c>
      <c r="D8">
        <v>240</v>
      </c>
      <c r="E8">
        <v>240</v>
      </c>
      <c r="F8">
        <v>1960</v>
      </c>
      <c r="G8">
        <v>1960</v>
      </c>
      <c r="H8">
        <v>1120</v>
      </c>
      <c r="I8">
        <v>36000</v>
      </c>
      <c r="J8">
        <v>35000</v>
      </c>
      <c r="K8">
        <v>402500</v>
      </c>
      <c r="L8">
        <v>402500</v>
      </c>
      <c r="M8">
        <v>402500</v>
      </c>
      <c r="N8">
        <v>302500</v>
      </c>
    </row>
    <row r="9" spans="2:14" x14ac:dyDescent="0.25">
      <c r="B9" s="6" t="s">
        <v>5699</v>
      </c>
      <c r="C9">
        <v>240</v>
      </c>
      <c r="D9">
        <v>240</v>
      </c>
      <c r="E9">
        <v>240</v>
      </c>
      <c r="F9">
        <v>2200</v>
      </c>
      <c r="G9">
        <v>2200</v>
      </c>
      <c r="H9">
        <v>1360</v>
      </c>
      <c r="I9">
        <v>335946</v>
      </c>
      <c r="J9">
        <v>335946</v>
      </c>
      <c r="K9">
        <v>370946</v>
      </c>
      <c r="L9">
        <v>335946</v>
      </c>
      <c r="M9">
        <v>0</v>
      </c>
      <c r="N9">
        <v>0</v>
      </c>
    </row>
    <row r="10" spans="2:14" x14ac:dyDescent="0.25">
      <c r="B10" s="6" t="s">
        <v>5700</v>
      </c>
      <c r="C10">
        <v>0</v>
      </c>
      <c r="D10">
        <v>0</v>
      </c>
      <c r="E10">
        <v>0</v>
      </c>
      <c r="F10">
        <v>0</v>
      </c>
      <c r="G10">
        <v>50000</v>
      </c>
      <c r="H10">
        <v>50000</v>
      </c>
      <c r="I10">
        <v>50000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2:14" x14ac:dyDescent="0.25">
      <c r="B11" s="6" t="s">
        <v>5701</v>
      </c>
      <c r="C11">
        <v>0</v>
      </c>
      <c r="D11">
        <v>0</v>
      </c>
      <c r="E11">
        <v>0</v>
      </c>
      <c r="F11">
        <v>2840</v>
      </c>
      <c r="G11">
        <v>2840</v>
      </c>
      <c r="H11">
        <v>1080</v>
      </c>
      <c r="I11">
        <v>250563</v>
      </c>
      <c r="J11">
        <v>250563</v>
      </c>
      <c r="K11">
        <v>250563</v>
      </c>
      <c r="L11">
        <v>250564</v>
      </c>
      <c r="M11">
        <v>250569</v>
      </c>
      <c r="N11">
        <v>254385</v>
      </c>
    </row>
    <row r="12" spans="2:14" x14ac:dyDescent="0.25">
      <c r="B12" s="6" t="s">
        <v>5702</v>
      </c>
      <c r="C12">
        <v>240</v>
      </c>
      <c r="D12">
        <v>240</v>
      </c>
      <c r="E12">
        <v>1120</v>
      </c>
      <c r="F12">
        <v>1120</v>
      </c>
      <c r="G12">
        <v>414531</v>
      </c>
      <c r="H12">
        <v>411931</v>
      </c>
      <c r="I12">
        <v>412029</v>
      </c>
      <c r="J12">
        <v>0</v>
      </c>
      <c r="K12">
        <v>0</v>
      </c>
      <c r="L12">
        <v>0</v>
      </c>
      <c r="M12">
        <v>0</v>
      </c>
      <c r="N12">
        <v>420965</v>
      </c>
    </row>
    <row r="13" spans="2:14" x14ac:dyDescent="0.25">
      <c r="B13" s="6" t="s">
        <v>5703</v>
      </c>
      <c r="C13">
        <v>0</v>
      </c>
      <c r="D13">
        <v>2840</v>
      </c>
      <c r="E13">
        <v>5340</v>
      </c>
      <c r="F13">
        <v>5340</v>
      </c>
      <c r="G13">
        <v>376118</v>
      </c>
      <c r="H13">
        <v>375038</v>
      </c>
      <c r="I13">
        <v>375038</v>
      </c>
      <c r="J13">
        <v>375038</v>
      </c>
      <c r="K13">
        <v>2500</v>
      </c>
      <c r="L13">
        <v>2500</v>
      </c>
      <c r="M13">
        <v>0</v>
      </c>
      <c r="N13">
        <v>339304</v>
      </c>
    </row>
    <row r="14" spans="2:14" x14ac:dyDescent="0.25">
      <c r="B14" s="6" t="s">
        <v>5704</v>
      </c>
      <c r="C14">
        <v>4600</v>
      </c>
      <c r="D14">
        <v>4600</v>
      </c>
      <c r="E14">
        <v>3720</v>
      </c>
      <c r="F14">
        <v>3120</v>
      </c>
      <c r="G14">
        <v>240</v>
      </c>
      <c r="H14">
        <v>240</v>
      </c>
      <c r="I14">
        <v>0</v>
      </c>
      <c r="J14">
        <v>0</v>
      </c>
      <c r="K14">
        <v>0</v>
      </c>
      <c r="L14">
        <v>100000</v>
      </c>
      <c r="M14">
        <v>300000</v>
      </c>
      <c r="N14">
        <v>300000</v>
      </c>
    </row>
    <row r="15" spans="2:14" x14ac:dyDescent="0.25">
      <c r="B15" s="6" t="s">
        <v>5705</v>
      </c>
      <c r="C15">
        <v>0</v>
      </c>
      <c r="D15">
        <v>0</v>
      </c>
      <c r="E15">
        <v>0</v>
      </c>
      <c r="F15">
        <v>767013</v>
      </c>
      <c r="G15">
        <v>929009</v>
      </c>
      <c r="H15">
        <v>596616</v>
      </c>
      <c r="I15">
        <v>0</v>
      </c>
      <c r="J15">
        <v>0</v>
      </c>
      <c r="K15">
        <v>0</v>
      </c>
      <c r="L15">
        <v>0</v>
      </c>
      <c r="M15">
        <v>0</v>
      </c>
      <c r="N15">
        <v>167546</v>
      </c>
    </row>
    <row r="16" spans="2:14" x14ac:dyDescent="0.25">
      <c r="B16" s="6" t="s">
        <v>5706</v>
      </c>
      <c r="C16">
        <v>0</v>
      </c>
      <c r="D16">
        <v>0</v>
      </c>
      <c r="E16">
        <v>0</v>
      </c>
      <c r="F16">
        <v>533619</v>
      </c>
      <c r="G16">
        <v>533619</v>
      </c>
      <c r="H16">
        <v>568619</v>
      </c>
      <c r="I16">
        <v>533109</v>
      </c>
      <c r="J16">
        <v>533109</v>
      </c>
      <c r="K16">
        <v>0</v>
      </c>
      <c r="L16">
        <v>0</v>
      </c>
      <c r="M16">
        <v>0</v>
      </c>
      <c r="N16">
        <v>0</v>
      </c>
    </row>
    <row r="17" spans="2:14" x14ac:dyDescent="0.25">
      <c r="B17" s="6" t="s">
        <v>5707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50000</v>
      </c>
      <c r="M17">
        <v>100000</v>
      </c>
      <c r="N17">
        <v>50000</v>
      </c>
    </row>
    <row r="18" spans="2:14" x14ac:dyDescent="0.25">
      <c r="B18" s="6" t="s">
        <v>5708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36000</v>
      </c>
      <c r="K18">
        <v>36000</v>
      </c>
      <c r="L18">
        <v>36000</v>
      </c>
      <c r="M18">
        <v>71000</v>
      </c>
      <c r="N18">
        <v>36000</v>
      </c>
    </row>
    <row r="19" spans="2:14" x14ac:dyDescent="0.25">
      <c r="B19" s="6" t="s">
        <v>5710</v>
      </c>
      <c r="C19">
        <v>100040</v>
      </c>
      <c r="D19">
        <v>132931</v>
      </c>
      <c r="E19">
        <v>202432</v>
      </c>
      <c r="F19">
        <v>203278</v>
      </c>
      <c r="G19">
        <v>149922</v>
      </c>
      <c r="H19">
        <v>240111</v>
      </c>
      <c r="I19">
        <v>27560</v>
      </c>
      <c r="J19">
        <v>30387</v>
      </c>
      <c r="K19">
        <v>12330</v>
      </c>
      <c r="L19">
        <v>11370</v>
      </c>
      <c r="M19">
        <v>8660</v>
      </c>
      <c r="N19">
        <v>7860</v>
      </c>
    </row>
    <row r="20" spans="2:14" x14ac:dyDescent="0.25">
      <c r="B20" s="6" t="s">
        <v>5712</v>
      </c>
      <c r="C20">
        <v>1019802</v>
      </c>
      <c r="D20">
        <v>1019802</v>
      </c>
      <c r="E20">
        <v>1019802</v>
      </c>
      <c r="F20">
        <v>1019802</v>
      </c>
      <c r="G20">
        <v>1019802</v>
      </c>
      <c r="H20">
        <v>1019802</v>
      </c>
      <c r="I20">
        <v>1019802</v>
      </c>
      <c r="J20">
        <v>1019802</v>
      </c>
      <c r="K20">
        <v>1019802</v>
      </c>
      <c r="L20">
        <v>1019802</v>
      </c>
      <c r="M20">
        <v>1019802</v>
      </c>
      <c r="N20">
        <v>1019802</v>
      </c>
    </row>
    <row r="21" spans="2:14" x14ac:dyDescent="0.25">
      <c r="B21" s="6" t="s">
        <v>5713</v>
      </c>
      <c r="C21">
        <v>500000</v>
      </c>
      <c r="D21">
        <v>500000</v>
      </c>
      <c r="E21">
        <v>500000</v>
      </c>
      <c r="F21">
        <v>500000</v>
      </c>
      <c r="G21">
        <v>500000</v>
      </c>
      <c r="H21">
        <v>500000</v>
      </c>
      <c r="I21">
        <v>500000</v>
      </c>
      <c r="J21">
        <v>500000</v>
      </c>
      <c r="K21">
        <v>500000</v>
      </c>
      <c r="L21">
        <v>500000</v>
      </c>
      <c r="M21">
        <v>500000</v>
      </c>
      <c r="N21">
        <v>500000</v>
      </c>
    </row>
    <row r="22" spans="2:14" x14ac:dyDescent="0.25">
      <c r="B22" s="6" t="s">
        <v>5714</v>
      </c>
      <c r="C22">
        <v>0</v>
      </c>
      <c r="D22">
        <v>0</v>
      </c>
      <c r="E22">
        <v>211864</v>
      </c>
      <c r="F22">
        <v>211864</v>
      </c>
      <c r="G22">
        <v>211864</v>
      </c>
      <c r="H22">
        <v>211864</v>
      </c>
      <c r="I22">
        <v>211864</v>
      </c>
      <c r="J22">
        <v>211864</v>
      </c>
      <c r="K22">
        <v>211864</v>
      </c>
      <c r="L22">
        <v>211864</v>
      </c>
      <c r="M22">
        <v>211864</v>
      </c>
      <c r="N22">
        <v>211868</v>
      </c>
    </row>
    <row r="23" spans="2:14" x14ac:dyDescent="0.25">
      <c r="B23" s="6" t="s">
        <v>5715</v>
      </c>
      <c r="C23">
        <v>0</v>
      </c>
      <c r="D23">
        <v>0</v>
      </c>
      <c r="E23">
        <v>188324</v>
      </c>
      <c r="F23">
        <v>188324</v>
      </c>
      <c r="G23">
        <v>188324</v>
      </c>
      <c r="H23">
        <v>188324</v>
      </c>
      <c r="I23">
        <v>188324</v>
      </c>
      <c r="J23">
        <v>188324</v>
      </c>
      <c r="K23">
        <v>188324</v>
      </c>
      <c r="L23">
        <v>188324</v>
      </c>
      <c r="M23">
        <v>188324</v>
      </c>
      <c r="N23">
        <v>188324</v>
      </c>
    </row>
    <row r="24" spans="2:14" x14ac:dyDescent="0.25">
      <c r="B24" s="6" t="s">
        <v>5716</v>
      </c>
      <c r="C24">
        <v>0</v>
      </c>
      <c r="D24">
        <v>0</v>
      </c>
      <c r="E24">
        <v>188324</v>
      </c>
      <c r="F24">
        <v>188324</v>
      </c>
      <c r="G24">
        <v>188324</v>
      </c>
      <c r="H24">
        <v>188324</v>
      </c>
      <c r="I24">
        <v>188324</v>
      </c>
      <c r="J24">
        <v>188324</v>
      </c>
      <c r="K24">
        <v>188324</v>
      </c>
      <c r="L24">
        <v>188324</v>
      </c>
      <c r="M24">
        <v>188324</v>
      </c>
      <c r="N24">
        <v>188324</v>
      </c>
    </row>
    <row r="25" spans="2:14" x14ac:dyDescent="0.25">
      <c r="B25" s="6" t="s">
        <v>5717</v>
      </c>
      <c r="C25">
        <v>0</v>
      </c>
      <c r="D25">
        <v>0</v>
      </c>
      <c r="E25">
        <v>30603</v>
      </c>
      <c r="F25">
        <v>30603</v>
      </c>
      <c r="G25">
        <v>30603</v>
      </c>
      <c r="H25">
        <v>30603</v>
      </c>
      <c r="I25">
        <v>30603</v>
      </c>
      <c r="J25">
        <v>30603</v>
      </c>
      <c r="K25">
        <v>30603</v>
      </c>
      <c r="L25">
        <v>30603</v>
      </c>
      <c r="M25">
        <v>30603</v>
      </c>
      <c r="N25">
        <v>30599</v>
      </c>
    </row>
    <row r="26" spans="2:14" x14ac:dyDescent="0.25">
      <c r="B26" s="6" t="s">
        <v>5718</v>
      </c>
      <c r="C26">
        <v>0</v>
      </c>
      <c r="D26">
        <v>0</v>
      </c>
      <c r="E26">
        <v>30603</v>
      </c>
      <c r="F26">
        <v>30603</v>
      </c>
      <c r="G26">
        <v>30603</v>
      </c>
      <c r="H26">
        <v>30603</v>
      </c>
      <c r="I26">
        <v>30603</v>
      </c>
      <c r="J26">
        <v>30603</v>
      </c>
      <c r="K26">
        <v>30603</v>
      </c>
      <c r="L26">
        <v>30603</v>
      </c>
      <c r="M26">
        <v>30603</v>
      </c>
      <c r="N26">
        <v>30599</v>
      </c>
    </row>
    <row r="27" spans="2:14" x14ac:dyDescent="0.25">
      <c r="B27" s="6" t="s">
        <v>5719</v>
      </c>
      <c r="C27">
        <v>24419</v>
      </c>
      <c r="D27">
        <v>24419</v>
      </c>
      <c r="E27">
        <v>24419</v>
      </c>
      <c r="F27">
        <v>24419</v>
      </c>
      <c r="G27">
        <v>24419</v>
      </c>
      <c r="H27">
        <v>24419</v>
      </c>
      <c r="I27">
        <v>24419</v>
      </c>
      <c r="J27">
        <v>24419</v>
      </c>
      <c r="K27">
        <v>24419</v>
      </c>
      <c r="L27">
        <v>24419</v>
      </c>
      <c r="M27">
        <v>24419</v>
      </c>
      <c r="N27">
        <v>24420</v>
      </c>
    </row>
    <row r="28" spans="2:14" x14ac:dyDescent="0.25">
      <c r="B28" s="6" t="s">
        <v>5720</v>
      </c>
      <c r="C28">
        <v>16667</v>
      </c>
      <c r="D28">
        <v>16667</v>
      </c>
      <c r="E28">
        <v>16667</v>
      </c>
      <c r="F28">
        <v>16667</v>
      </c>
      <c r="G28">
        <v>16667</v>
      </c>
      <c r="H28">
        <v>16667</v>
      </c>
      <c r="I28">
        <v>16667</v>
      </c>
      <c r="J28">
        <v>16667</v>
      </c>
      <c r="K28">
        <v>16667</v>
      </c>
      <c r="L28">
        <v>16667</v>
      </c>
      <c r="M28">
        <v>16667</v>
      </c>
      <c r="N28">
        <v>16663</v>
      </c>
    </row>
    <row r="29" spans="2:14" x14ac:dyDescent="0.25">
      <c r="B29" s="6" t="s">
        <v>5721</v>
      </c>
      <c r="C29">
        <v>10397</v>
      </c>
      <c r="D29">
        <v>10397</v>
      </c>
      <c r="E29">
        <v>10397</v>
      </c>
      <c r="F29">
        <v>10397</v>
      </c>
      <c r="G29">
        <v>10397</v>
      </c>
      <c r="H29">
        <v>10397</v>
      </c>
      <c r="I29">
        <v>10397</v>
      </c>
      <c r="J29">
        <v>10397</v>
      </c>
      <c r="K29">
        <v>10397</v>
      </c>
      <c r="L29">
        <v>10397</v>
      </c>
      <c r="M29">
        <v>10397</v>
      </c>
      <c r="N29">
        <v>10396</v>
      </c>
    </row>
    <row r="30" spans="2:14" x14ac:dyDescent="0.25">
      <c r="B30" s="6" t="s">
        <v>5722</v>
      </c>
      <c r="C30">
        <v>0</v>
      </c>
      <c r="D30">
        <v>0</v>
      </c>
      <c r="E30">
        <v>31678</v>
      </c>
      <c r="F30">
        <v>0</v>
      </c>
      <c r="G30">
        <v>31678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2:14" x14ac:dyDescent="0.25">
      <c r="B31" s="6" t="s">
        <v>5723</v>
      </c>
      <c r="C31">
        <v>0</v>
      </c>
      <c r="D31">
        <v>0</v>
      </c>
      <c r="E31">
        <v>0</v>
      </c>
      <c r="F31">
        <v>0</v>
      </c>
      <c r="G31">
        <v>0</v>
      </c>
      <c r="H31">
        <v>20000</v>
      </c>
      <c r="I31">
        <v>0</v>
      </c>
      <c r="J31">
        <v>0</v>
      </c>
      <c r="K31">
        <v>0</v>
      </c>
      <c r="L31">
        <v>0</v>
      </c>
      <c r="M31">
        <v>16000</v>
      </c>
      <c r="N31">
        <v>0</v>
      </c>
    </row>
    <row r="32" spans="2:14" x14ac:dyDescent="0.25">
      <c r="B32" s="6" t="s">
        <v>5724</v>
      </c>
      <c r="C32">
        <v>2542</v>
      </c>
      <c r="D32">
        <v>2542</v>
      </c>
      <c r="E32">
        <v>2542</v>
      </c>
      <c r="F32">
        <v>2542</v>
      </c>
      <c r="G32">
        <v>2542</v>
      </c>
      <c r="H32">
        <v>2542</v>
      </c>
      <c r="I32">
        <v>2542</v>
      </c>
      <c r="J32">
        <v>2542</v>
      </c>
      <c r="K32">
        <v>2542</v>
      </c>
      <c r="L32">
        <v>2542</v>
      </c>
      <c r="M32">
        <v>2542</v>
      </c>
      <c r="N32">
        <v>2546</v>
      </c>
    </row>
    <row r="33" spans="2:14" x14ac:dyDescent="0.25">
      <c r="B33" s="6" t="s">
        <v>5725</v>
      </c>
      <c r="C33">
        <v>0</v>
      </c>
      <c r="D33">
        <v>0</v>
      </c>
      <c r="E33">
        <v>0</v>
      </c>
      <c r="F33">
        <v>0</v>
      </c>
      <c r="G33">
        <v>0</v>
      </c>
      <c r="H33">
        <v>30000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2:14" x14ac:dyDescent="0.25">
      <c r="B34" s="6" t="s">
        <v>5726</v>
      </c>
      <c r="C34">
        <v>0</v>
      </c>
      <c r="D34">
        <v>0</v>
      </c>
      <c r="E34">
        <v>0</v>
      </c>
      <c r="F34">
        <v>0</v>
      </c>
      <c r="G34">
        <v>0</v>
      </c>
      <c r="H34">
        <v>7628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2:14" x14ac:dyDescent="0.25">
      <c r="B35" s="6" t="s">
        <v>5727</v>
      </c>
      <c r="C35">
        <v>5835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2:14" x14ac:dyDescent="0.25">
      <c r="B36" s="6" t="s">
        <v>5728</v>
      </c>
      <c r="C36">
        <v>1251401</v>
      </c>
      <c r="D36">
        <v>1251401</v>
      </c>
      <c r="E36">
        <v>1251401</v>
      </c>
      <c r="F36">
        <v>1251401</v>
      </c>
      <c r="G36">
        <v>1251401</v>
      </c>
      <c r="H36">
        <v>1251401</v>
      </c>
      <c r="I36">
        <v>1251401</v>
      </c>
      <c r="J36">
        <v>1251401</v>
      </c>
      <c r="K36">
        <v>1251401</v>
      </c>
      <c r="L36">
        <v>1251401</v>
      </c>
      <c r="M36">
        <v>1251401</v>
      </c>
      <c r="N36">
        <v>1250652</v>
      </c>
    </row>
    <row r="37" spans="2:14" x14ac:dyDescent="0.25">
      <c r="B37" s="6" t="s">
        <v>5729</v>
      </c>
      <c r="C37">
        <v>939</v>
      </c>
      <c r="D37">
        <v>939</v>
      </c>
      <c r="E37">
        <v>939</v>
      </c>
      <c r="F37">
        <v>939</v>
      </c>
      <c r="G37">
        <v>939</v>
      </c>
      <c r="H37">
        <v>939</v>
      </c>
      <c r="I37">
        <v>939</v>
      </c>
      <c r="J37">
        <v>939</v>
      </c>
      <c r="K37">
        <v>939</v>
      </c>
      <c r="L37">
        <v>939</v>
      </c>
      <c r="M37">
        <v>939</v>
      </c>
      <c r="N37">
        <v>934</v>
      </c>
    </row>
    <row r="38" spans="2:14" x14ac:dyDescent="0.25">
      <c r="B38" s="6" t="s">
        <v>5730</v>
      </c>
      <c r="C38">
        <v>186652</v>
      </c>
      <c r="D38">
        <v>186652</v>
      </c>
      <c r="E38">
        <v>186652</v>
      </c>
      <c r="F38">
        <v>186652</v>
      </c>
      <c r="G38">
        <v>186652</v>
      </c>
      <c r="H38">
        <v>186652</v>
      </c>
      <c r="I38">
        <v>186652</v>
      </c>
      <c r="J38">
        <v>186652</v>
      </c>
      <c r="K38">
        <v>186652</v>
      </c>
      <c r="L38">
        <v>186652</v>
      </c>
      <c r="M38">
        <v>186652</v>
      </c>
      <c r="N38">
        <v>187256</v>
      </c>
    </row>
    <row r="39" spans="2:14" x14ac:dyDescent="0.25">
      <c r="B39" s="6" t="s">
        <v>5731</v>
      </c>
      <c r="C39">
        <v>544757</v>
      </c>
      <c r="D39">
        <v>544757</v>
      </c>
      <c r="E39">
        <v>544757</v>
      </c>
      <c r="F39">
        <v>544757</v>
      </c>
      <c r="G39">
        <v>544757</v>
      </c>
      <c r="H39">
        <v>544757</v>
      </c>
      <c r="I39">
        <v>544757</v>
      </c>
      <c r="J39">
        <v>544757</v>
      </c>
      <c r="K39">
        <v>544757</v>
      </c>
      <c r="L39">
        <v>544757</v>
      </c>
      <c r="M39">
        <v>544757</v>
      </c>
      <c r="N39">
        <v>547058</v>
      </c>
    </row>
    <row r="40" spans="2:14" x14ac:dyDescent="0.25">
      <c r="B40" s="6" t="s">
        <v>5732</v>
      </c>
      <c r="C40">
        <v>2570741</v>
      </c>
      <c r="D40">
        <v>2570741</v>
      </c>
      <c r="E40">
        <v>2570741</v>
      </c>
      <c r="F40">
        <v>2570741</v>
      </c>
      <c r="G40">
        <v>2570741</v>
      </c>
      <c r="H40">
        <v>2570741</v>
      </c>
      <c r="I40">
        <v>2570741</v>
      </c>
      <c r="J40">
        <v>2570741</v>
      </c>
      <c r="K40">
        <v>2570741</v>
      </c>
      <c r="L40">
        <v>2570741</v>
      </c>
      <c r="M40">
        <v>2570741</v>
      </c>
      <c r="N40">
        <v>2635963</v>
      </c>
    </row>
    <row r="41" spans="2:14" x14ac:dyDescent="0.25">
      <c r="B41" s="6" t="s">
        <v>5733</v>
      </c>
      <c r="C41">
        <v>140268</v>
      </c>
      <c r="D41">
        <v>140268</v>
      </c>
      <c r="E41">
        <v>140268</v>
      </c>
      <c r="F41">
        <v>140268</v>
      </c>
      <c r="G41">
        <v>140268</v>
      </c>
      <c r="H41">
        <v>140268</v>
      </c>
      <c r="I41">
        <v>140268</v>
      </c>
      <c r="J41">
        <v>140268</v>
      </c>
      <c r="K41">
        <v>140268</v>
      </c>
      <c r="L41">
        <v>140268</v>
      </c>
      <c r="M41">
        <v>140268</v>
      </c>
      <c r="N41">
        <v>140379</v>
      </c>
    </row>
    <row r="42" spans="2:14" x14ac:dyDescent="0.25">
      <c r="B42" s="6" t="s">
        <v>5734</v>
      </c>
      <c r="C42">
        <v>1577</v>
      </c>
      <c r="D42">
        <v>1577</v>
      </c>
      <c r="E42">
        <v>1577</v>
      </c>
      <c r="F42">
        <v>1577</v>
      </c>
      <c r="G42">
        <v>1577</v>
      </c>
      <c r="H42">
        <v>1577</v>
      </c>
      <c r="I42">
        <v>1577</v>
      </c>
      <c r="J42">
        <v>1577</v>
      </c>
      <c r="K42">
        <v>1577</v>
      </c>
      <c r="L42">
        <v>1577</v>
      </c>
      <c r="M42">
        <v>1577</v>
      </c>
      <c r="N42">
        <v>1274</v>
      </c>
    </row>
    <row r="43" spans="2:14" x14ac:dyDescent="0.25">
      <c r="B43" s="6" t="s">
        <v>5735</v>
      </c>
      <c r="C43">
        <v>408516</v>
      </c>
      <c r="D43">
        <v>408516</v>
      </c>
      <c r="E43">
        <v>408516</v>
      </c>
      <c r="F43">
        <v>408516</v>
      </c>
      <c r="G43">
        <v>408516</v>
      </c>
      <c r="H43">
        <v>408516</v>
      </c>
      <c r="I43">
        <v>408516</v>
      </c>
      <c r="J43">
        <v>408516</v>
      </c>
      <c r="K43">
        <v>408516</v>
      </c>
      <c r="L43">
        <v>408516</v>
      </c>
      <c r="M43">
        <v>408516</v>
      </c>
      <c r="N43">
        <v>407860</v>
      </c>
    </row>
    <row r="44" spans="2:14" x14ac:dyDescent="0.25">
      <c r="B44" s="6" t="s">
        <v>5736</v>
      </c>
      <c r="C44">
        <v>97502</v>
      </c>
      <c r="D44">
        <v>97502</v>
      </c>
      <c r="E44">
        <v>97502</v>
      </c>
      <c r="F44">
        <v>97502</v>
      </c>
      <c r="G44">
        <v>97502</v>
      </c>
      <c r="H44">
        <v>97502</v>
      </c>
      <c r="I44">
        <v>97502</v>
      </c>
      <c r="J44">
        <v>97502</v>
      </c>
      <c r="K44">
        <v>97502</v>
      </c>
      <c r="L44">
        <v>97502</v>
      </c>
      <c r="M44">
        <v>97502</v>
      </c>
      <c r="N44">
        <v>99106</v>
      </c>
    </row>
    <row r="45" spans="2:14" x14ac:dyDescent="0.25">
      <c r="B45" s="6" t="s">
        <v>5737</v>
      </c>
      <c r="C45">
        <v>97001</v>
      </c>
      <c r="D45">
        <v>97001</v>
      </c>
      <c r="E45">
        <v>97001</v>
      </c>
      <c r="F45">
        <v>97001</v>
      </c>
      <c r="G45">
        <v>97001</v>
      </c>
      <c r="H45">
        <v>97001</v>
      </c>
      <c r="I45">
        <v>97001</v>
      </c>
      <c r="J45">
        <v>62955</v>
      </c>
      <c r="K45">
        <v>0</v>
      </c>
      <c r="L45">
        <v>0</v>
      </c>
      <c r="M45">
        <v>0</v>
      </c>
      <c r="N45">
        <v>0</v>
      </c>
    </row>
    <row r="46" spans="2:14" x14ac:dyDescent="0.25">
      <c r="B46" s="6" t="s">
        <v>5738</v>
      </c>
      <c r="C46">
        <v>60250</v>
      </c>
      <c r="D46">
        <v>60250</v>
      </c>
      <c r="E46">
        <v>60250</v>
      </c>
      <c r="F46">
        <v>60250</v>
      </c>
      <c r="G46">
        <v>60250</v>
      </c>
      <c r="H46">
        <v>60250</v>
      </c>
      <c r="I46">
        <v>60250</v>
      </c>
      <c r="J46">
        <v>60250</v>
      </c>
      <c r="K46">
        <v>60250</v>
      </c>
      <c r="L46">
        <v>60250</v>
      </c>
      <c r="M46">
        <v>60250</v>
      </c>
      <c r="N46">
        <v>60250</v>
      </c>
    </row>
    <row r="47" spans="2:14" x14ac:dyDescent="0.25">
      <c r="B47" s="6" t="s">
        <v>5739</v>
      </c>
      <c r="C47">
        <v>0</v>
      </c>
      <c r="D47">
        <v>0</v>
      </c>
      <c r="E47">
        <v>0</v>
      </c>
      <c r="F47">
        <v>0</v>
      </c>
      <c r="G47">
        <v>15000</v>
      </c>
      <c r="H47">
        <v>0</v>
      </c>
      <c r="I47">
        <v>0</v>
      </c>
      <c r="J47">
        <v>0</v>
      </c>
      <c r="K47">
        <v>15000</v>
      </c>
      <c r="L47">
        <v>0</v>
      </c>
      <c r="M47">
        <v>0</v>
      </c>
      <c r="N47">
        <v>0</v>
      </c>
    </row>
    <row r="48" spans="2:14" x14ac:dyDescent="0.25">
      <c r="B48" s="6" t="s">
        <v>5740</v>
      </c>
      <c r="C48">
        <v>0</v>
      </c>
      <c r="D48">
        <v>0</v>
      </c>
      <c r="E48">
        <v>0</v>
      </c>
      <c r="F48">
        <v>0</v>
      </c>
      <c r="G48">
        <v>15000</v>
      </c>
      <c r="H48">
        <v>0</v>
      </c>
      <c r="I48">
        <v>0</v>
      </c>
      <c r="J48">
        <v>0</v>
      </c>
      <c r="K48">
        <v>15000</v>
      </c>
      <c r="L48">
        <v>0</v>
      </c>
      <c r="M48">
        <v>0</v>
      </c>
      <c r="N48">
        <v>0</v>
      </c>
    </row>
    <row r="49" spans="2:14" x14ac:dyDescent="0.25">
      <c r="B49" s="6" t="s">
        <v>5741</v>
      </c>
      <c r="C49">
        <v>0</v>
      </c>
      <c r="D49">
        <v>0</v>
      </c>
      <c r="E49">
        <v>0</v>
      </c>
      <c r="F49">
        <v>0</v>
      </c>
      <c r="G49">
        <v>15000</v>
      </c>
      <c r="H49">
        <v>0</v>
      </c>
      <c r="I49">
        <v>0</v>
      </c>
      <c r="J49">
        <v>0</v>
      </c>
      <c r="K49">
        <v>15000</v>
      </c>
      <c r="L49">
        <v>0</v>
      </c>
      <c r="M49">
        <v>0</v>
      </c>
      <c r="N49">
        <v>0</v>
      </c>
    </row>
    <row r="50" spans="2:14" x14ac:dyDescent="0.25">
      <c r="B50" s="6" t="s">
        <v>5742</v>
      </c>
      <c r="C50">
        <v>0</v>
      </c>
      <c r="D50">
        <v>0</v>
      </c>
      <c r="E50">
        <v>0</v>
      </c>
      <c r="F50">
        <v>0</v>
      </c>
      <c r="G50">
        <v>15000</v>
      </c>
      <c r="H50">
        <v>0</v>
      </c>
      <c r="I50">
        <v>0</v>
      </c>
      <c r="J50">
        <v>0</v>
      </c>
      <c r="K50">
        <v>15000</v>
      </c>
      <c r="L50">
        <v>0</v>
      </c>
      <c r="M50">
        <v>0</v>
      </c>
      <c r="N50">
        <v>0</v>
      </c>
    </row>
    <row r="51" spans="2:14" x14ac:dyDescent="0.25">
      <c r="B51" s="6" t="s">
        <v>5743</v>
      </c>
      <c r="C51">
        <v>393753</v>
      </c>
      <c r="D51">
        <v>393753</v>
      </c>
      <c r="E51">
        <v>393753</v>
      </c>
      <c r="F51">
        <v>393753</v>
      </c>
      <c r="G51">
        <v>393753</v>
      </c>
      <c r="H51">
        <v>393753</v>
      </c>
      <c r="I51">
        <v>393753</v>
      </c>
      <c r="J51">
        <v>393753</v>
      </c>
      <c r="K51">
        <v>393753</v>
      </c>
      <c r="L51">
        <v>393753</v>
      </c>
      <c r="M51">
        <v>393753</v>
      </c>
      <c r="N51">
        <v>393754</v>
      </c>
    </row>
    <row r="52" spans="2:14" x14ac:dyDescent="0.25">
      <c r="B52" s="6" t="s">
        <v>5744</v>
      </c>
      <c r="C52">
        <v>20145</v>
      </c>
      <c r="D52">
        <v>20145</v>
      </c>
      <c r="E52">
        <v>20145</v>
      </c>
      <c r="F52">
        <v>20145</v>
      </c>
      <c r="G52">
        <v>20145</v>
      </c>
      <c r="H52">
        <v>20145</v>
      </c>
      <c r="I52">
        <v>20145</v>
      </c>
      <c r="J52">
        <v>20145</v>
      </c>
      <c r="K52">
        <v>20145</v>
      </c>
      <c r="L52">
        <v>20145</v>
      </c>
      <c r="M52">
        <v>20145</v>
      </c>
      <c r="N52">
        <v>20143</v>
      </c>
    </row>
    <row r="53" spans="2:14" x14ac:dyDescent="0.25">
      <c r="B53" s="6" t="s">
        <v>5745</v>
      </c>
      <c r="C53">
        <v>834469</v>
      </c>
      <c r="D53">
        <v>834469</v>
      </c>
      <c r="E53">
        <v>834469</v>
      </c>
      <c r="F53">
        <v>834469</v>
      </c>
      <c r="G53">
        <v>834469</v>
      </c>
      <c r="H53">
        <v>834469</v>
      </c>
      <c r="I53">
        <v>834469</v>
      </c>
      <c r="J53">
        <v>834469</v>
      </c>
      <c r="K53">
        <v>834469</v>
      </c>
      <c r="L53">
        <v>834469</v>
      </c>
      <c r="M53">
        <v>842200</v>
      </c>
      <c r="N53">
        <v>842200</v>
      </c>
    </row>
    <row r="54" spans="2:14" x14ac:dyDescent="0.25">
      <c r="B54" s="6" t="s">
        <v>5746</v>
      </c>
      <c r="C54">
        <v>0</v>
      </c>
      <c r="D54">
        <v>70000</v>
      </c>
      <c r="E54">
        <v>70000</v>
      </c>
      <c r="F54">
        <v>70000</v>
      </c>
      <c r="G54">
        <v>70000</v>
      </c>
      <c r="H54">
        <v>70000</v>
      </c>
      <c r="I54">
        <v>70000</v>
      </c>
      <c r="J54">
        <v>70000</v>
      </c>
      <c r="K54">
        <v>70000</v>
      </c>
      <c r="L54">
        <v>80000</v>
      </c>
      <c r="M54">
        <v>80000</v>
      </c>
      <c r="N54">
        <v>80000</v>
      </c>
    </row>
    <row r="55" spans="2:14" x14ac:dyDescent="0.25">
      <c r="B55" s="6" t="s">
        <v>5747</v>
      </c>
      <c r="C55">
        <v>0</v>
      </c>
      <c r="D55">
        <v>0</v>
      </c>
      <c r="E55">
        <v>300</v>
      </c>
      <c r="F55">
        <v>300</v>
      </c>
      <c r="G55">
        <v>300</v>
      </c>
      <c r="H55">
        <v>300</v>
      </c>
      <c r="I55">
        <v>300</v>
      </c>
      <c r="J55">
        <v>300</v>
      </c>
      <c r="K55">
        <v>300</v>
      </c>
      <c r="L55">
        <v>300</v>
      </c>
      <c r="M55">
        <v>300</v>
      </c>
      <c r="N55">
        <v>300</v>
      </c>
    </row>
    <row r="56" spans="2:14" x14ac:dyDescent="0.25">
      <c r="B56" s="6" t="s">
        <v>5748</v>
      </c>
      <c r="C56">
        <v>0</v>
      </c>
      <c r="D56">
        <v>0</v>
      </c>
      <c r="E56">
        <v>15841</v>
      </c>
      <c r="F56">
        <v>15837</v>
      </c>
      <c r="G56">
        <v>15837</v>
      </c>
      <c r="H56">
        <v>15837</v>
      </c>
      <c r="I56">
        <v>15837</v>
      </c>
      <c r="J56">
        <v>15837</v>
      </c>
      <c r="K56">
        <v>15837</v>
      </c>
      <c r="L56">
        <v>15837</v>
      </c>
      <c r="M56">
        <v>15837</v>
      </c>
      <c r="N56">
        <v>15837</v>
      </c>
    </row>
    <row r="57" spans="2:14" x14ac:dyDescent="0.25">
      <c r="B57" s="6" t="s">
        <v>5749</v>
      </c>
      <c r="C57">
        <v>0</v>
      </c>
      <c r="D57">
        <v>50000</v>
      </c>
      <c r="E57">
        <v>200000</v>
      </c>
      <c r="F57">
        <v>230000</v>
      </c>
      <c r="G57">
        <v>240000</v>
      </c>
      <c r="H57">
        <v>240000</v>
      </c>
      <c r="I57">
        <v>240000</v>
      </c>
      <c r="J57">
        <v>240000</v>
      </c>
      <c r="K57">
        <v>240000</v>
      </c>
      <c r="L57">
        <v>240000</v>
      </c>
      <c r="M57">
        <v>230000</v>
      </c>
      <c r="N57">
        <v>229759</v>
      </c>
    </row>
    <row r="58" spans="2:14" x14ac:dyDescent="0.25">
      <c r="B58" s="6" t="s">
        <v>5750</v>
      </c>
      <c r="C58">
        <v>0</v>
      </c>
      <c r="D58">
        <v>0</v>
      </c>
      <c r="E58">
        <v>180</v>
      </c>
      <c r="F58">
        <v>0</v>
      </c>
      <c r="G58">
        <v>0</v>
      </c>
      <c r="H58">
        <v>180</v>
      </c>
      <c r="I58">
        <v>0</v>
      </c>
      <c r="J58">
        <v>0</v>
      </c>
      <c r="K58">
        <v>180</v>
      </c>
      <c r="L58">
        <v>0</v>
      </c>
      <c r="M58">
        <v>0</v>
      </c>
      <c r="N58">
        <v>187</v>
      </c>
    </row>
    <row r="59" spans="2:14" x14ac:dyDescent="0.25">
      <c r="B59" s="6" t="s">
        <v>5751</v>
      </c>
      <c r="C59">
        <v>0</v>
      </c>
      <c r="D59">
        <v>0</v>
      </c>
      <c r="E59">
        <v>35000</v>
      </c>
      <c r="F59">
        <v>35000</v>
      </c>
      <c r="G59">
        <v>35000</v>
      </c>
      <c r="H59">
        <v>35000</v>
      </c>
      <c r="I59">
        <v>35000</v>
      </c>
      <c r="J59">
        <v>35000</v>
      </c>
      <c r="K59">
        <v>30931</v>
      </c>
      <c r="L59">
        <v>15000</v>
      </c>
      <c r="M59">
        <v>15000</v>
      </c>
      <c r="N59">
        <v>15000</v>
      </c>
    </row>
    <row r="60" spans="2:14" x14ac:dyDescent="0.25">
      <c r="B60" s="6" t="s">
        <v>5752</v>
      </c>
      <c r="C60">
        <v>0</v>
      </c>
      <c r="D60">
        <v>0</v>
      </c>
      <c r="E60">
        <v>12000</v>
      </c>
      <c r="F60">
        <v>12000</v>
      </c>
      <c r="G60">
        <v>12000</v>
      </c>
      <c r="H60">
        <v>12000</v>
      </c>
      <c r="I60">
        <v>12000</v>
      </c>
      <c r="J60">
        <v>12000</v>
      </c>
      <c r="K60">
        <v>12000</v>
      </c>
      <c r="L60">
        <v>12000</v>
      </c>
      <c r="M60">
        <v>12000</v>
      </c>
      <c r="N60">
        <v>12000</v>
      </c>
    </row>
    <row r="61" spans="2:14" x14ac:dyDescent="0.25">
      <c r="B61" s="6" t="s">
        <v>5753</v>
      </c>
      <c r="C61">
        <v>0</v>
      </c>
      <c r="D61">
        <v>0</v>
      </c>
      <c r="E61">
        <v>12481</v>
      </c>
      <c r="F61">
        <v>17000</v>
      </c>
      <c r="G61">
        <v>13330</v>
      </c>
      <c r="H61">
        <v>12000</v>
      </c>
      <c r="I61">
        <v>12000</v>
      </c>
      <c r="J61">
        <v>12000</v>
      </c>
      <c r="K61">
        <v>12000</v>
      </c>
      <c r="L61">
        <v>12000</v>
      </c>
      <c r="M61">
        <v>12000</v>
      </c>
      <c r="N61">
        <v>12000</v>
      </c>
    </row>
    <row r="62" spans="2:14" x14ac:dyDescent="0.25">
      <c r="B62" s="6" t="s">
        <v>5754</v>
      </c>
      <c r="C62">
        <v>0</v>
      </c>
      <c r="D62">
        <v>51725</v>
      </c>
      <c r="E62">
        <v>85000</v>
      </c>
      <c r="F62">
        <v>85000</v>
      </c>
      <c r="G62">
        <v>85000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</row>
    <row r="63" spans="2:14" x14ac:dyDescent="0.25">
      <c r="B63" s="6" t="s">
        <v>5755</v>
      </c>
      <c r="C63">
        <v>0</v>
      </c>
      <c r="D63">
        <v>0</v>
      </c>
      <c r="E63">
        <v>1252</v>
      </c>
      <c r="F63">
        <v>1252</v>
      </c>
      <c r="G63">
        <v>1252</v>
      </c>
      <c r="H63">
        <v>1252</v>
      </c>
      <c r="I63">
        <v>1252</v>
      </c>
      <c r="J63">
        <v>1252</v>
      </c>
      <c r="K63">
        <v>1252</v>
      </c>
      <c r="L63">
        <v>1252</v>
      </c>
      <c r="M63">
        <v>1252</v>
      </c>
      <c r="N63">
        <v>1254</v>
      </c>
    </row>
    <row r="64" spans="2:14" x14ac:dyDescent="0.25">
      <c r="B64" s="6" t="s">
        <v>5756</v>
      </c>
      <c r="C64">
        <v>33710.666666666664</v>
      </c>
      <c r="D64">
        <v>33710.666666666664</v>
      </c>
      <c r="E64">
        <v>33710.666666666664</v>
      </c>
      <c r="F64">
        <v>33710.666666666664</v>
      </c>
      <c r="G64">
        <v>33710.666666666664</v>
      </c>
      <c r="H64">
        <v>10605.666666666668</v>
      </c>
      <c r="I64">
        <v>33710.666666666664</v>
      </c>
      <c r="J64">
        <v>33710.666666666664</v>
      </c>
      <c r="K64">
        <v>0</v>
      </c>
      <c r="L64">
        <v>0</v>
      </c>
      <c r="M64">
        <v>0</v>
      </c>
      <c r="N64">
        <v>0</v>
      </c>
    </row>
    <row r="65" spans="2:14" x14ac:dyDescent="0.25">
      <c r="B65" s="6" t="s">
        <v>5757</v>
      </c>
      <c r="C65">
        <v>33476</v>
      </c>
      <c r="D65">
        <v>33476</v>
      </c>
      <c r="E65">
        <v>33476</v>
      </c>
      <c r="F65">
        <v>33476</v>
      </c>
      <c r="G65">
        <v>33476</v>
      </c>
      <c r="H65">
        <v>33476</v>
      </c>
      <c r="I65">
        <v>33476</v>
      </c>
      <c r="J65">
        <v>33476</v>
      </c>
      <c r="K65">
        <v>33476</v>
      </c>
      <c r="L65">
        <v>33476</v>
      </c>
      <c r="M65">
        <v>33476</v>
      </c>
      <c r="N65">
        <v>33477</v>
      </c>
    </row>
    <row r="66" spans="2:14" x14ac:dyDescent="0.25">
      <c r="B66" s="6" t="s">
        <v>5758</v>
      </c>
      <c r="C66">
        <v>0</v>
      </c>
      <c r="D66">
        <v>0</v>
      </c>
      <c r="E66">
        <v>26000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</row>
    <row r="67" spans="2:14" x14ac:dyDescent="0.25">
      <c r="B67" s="6" t="s">
        <v>5759</v>
      </c>
      <c r="C67">
        <v>0</v>
      </c>
      <c r="D67">
        <v>0</v>
      </c>
      <c r="E67">
        <v>1440</v>
      </c>
      <c r="F67">
        <v>1440</v>
      </c>
      <c r="G67">
        <v>1440</v>
      </c>
      <c r="H67">
        <v>1440</v>
      </c>
      <c r="I67">
        <v>1440</v>
      </c>
      <c r="J67">
        <v>1440</v>
      </c>
      <c r="K67">
        <v>1440</v>
      </c>
      <c r="L67">
        <v>1440</v>
      </c>
      <c r="M67">
        <v>1440</v>
      </c>
      <c r="N67">
        <v>1440</v>
      </c>
    </row>
    <row r="68" spans="2:14" x14ac:dyDescent="0.25">
      <c r="B68" s="6" t="s">
        <v>5760</v>
      </c>
      <c r="C68">
        <v>1017</v>
      </c>
      <c r="D68">
        <v>1017</v>
      </c>
      <c r="E68">
        <v>1017</v>
      </c>
      <c r="F68">
        <v>1017</v>
      </c>
      <c r="G68">
        <v>1017</v>
      </c>
      <c r="H68">
        <v>1017</v>
      </c>
      <c r="I68">
        <v>1017</v>
      </c>
      <c r="J68">
        <v>1017</v>
      </c>
      <c r="K68">
        <v>1017</v>
      </c>
      <c r="L68">
        <v>1017</v>
      </c>
      <c r="M68">
        <v>1017</v>
      </c>
      <c r="N68">
        <v>1016</v>
      </c>
    </row>
    <row r="69" spans="2:14" x14ac:dyDescent="0.25">
      <c r="B69" s="6" t="s">
        <v>5762</v>
      </c>
      <c r="C69">
        <v>18363</v>
      </c>
      <c r="D69">
        <v>18363</v>
      </c>
      <c r="E69">
        <v>18363</v>
      </c>
      <c r="F69">
        <v>18363</v>
      </c>
      <c r="G69">
        <v>18363</v>
      </c>
      <c r="H69">
        <v>18363</v>
      </c>
      <c r="I69">
        <v>18363</v>
      </c>
      <c r="J69">
        <v>18363</v>
      </c>
      <c r="K69">
        <v>25079</v>
      </c>
      <c r="L69">
        <v>27119</v>
      </c>
      <c r="M69">
        <v>27119</v>
      </c>
      <c r="N69">
        <v>27119</v>
      </c>
    </row>
    <row r="70" spans="2:14" x14ac:dyDescent="0.25">
      <c r="B70" s="6" t="s">
        <v>5763</v>
      </c>
      <c r="C70">
        <v>21864.583333333336</v>
      </c>
      <c r="D70">
        <v>21864.583333333336</v>
      </c>
      <c r="E70">
        <v>21864.583333333336</v>
      </c>
      <c r="F70">
        <v>21864.583333333336</v>
      </c>
      <c r="G70">
        <v>21864.583333333336</v>
      </c>
      <c r="H70">
        <v>21864.583333333336</v>
      </c>
      <c r="I70">
        <v>21864.583333333336</v>
      </c>
      <c r="J70">
        <v>21864.583333333336</v>
      </c>
      <c r="K70">
        <v>21864.583333333336</v>
      </c>
      <c r="L70">
        <v>21864.583333333336</v>
      </c>
      <c r="M70">
        <v>21863.583333333336</v>
      </c>
      <c r="N70">
        <v>21863.583333333336</v>
      </c>
    </row>
    <row r="71" spans="2:14" x14ac:dyDescent="0.25">
      <c r="B71" s="6" t="s">
        <v>5764</v>
      </c>
      <c r="C71">
        <v>24864</v>
      </c>
      <c r="D71">
        <v>24864</v>
      </c>
      <c r="E71">
        <v>24864</v>
      </c>
      <c r="F71">
        <v>24864</v>
      </c>
      <c r="G71">
        <v>24864</v>
      </c>
      <c r="H71">
        <v>24864</v>
      </c>
      <c r="I71">
        <v>24864</v>
      </c>
      <c r="J71">
        <v>24865</v>
      </c>
      <c r="K71">
        <v>24865</v>
      </c>
      <c r="L71">
        <v>24865</v>
      </c>
      <c r="M71">
        <v>24865</v>
      </c>
      <c r="N71">
        <v>24865</v>
      </c>
    </row>
    <row r="72" spans="2:14" x14ac:dyDescent="0.25">
      <c r="B72" s="6" t="s">
        <v>5765</v>
      </c>
      <c r="C72">
        <v>15544</v>
      </c>
      <c r="D72">
        <v>15544</v>
      </c>
      <c r="E72">
        <v>15544</v>
      </c>
      <c r="F72">
        <v>15544</v>
      </c>
      <c r="G72">
        <v>15544</v>
      </c>
      <c r="H72">
        <v>15544</v>
      </c>
      <c r="I72">
        <v>15544</v>
      </c>
      <c r="J72">
        <v>15544</v>
      </c>
      <c r="K72">
        <v>15544</v>
      </c>
      <c r="L72">
        <v>17409</v>
      </c>
      <c r="M72">
        <v>21754</v>
      </c>
      <c r="N72">
        <v>21754</v>
      </c>
    </row>
    <row r="73" spans="2:14" x14ac:dyDescent="0.25">
      <c r="B73" s="6" t="s">
        <v>5766</v>
      </c>
      <c r="C73">
        <v>306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</row>
    <row r="74" spans="2:14" x14ac:dyDescent="0.25">
      <c r="B74" s="6" t="s">
        <v>5767</v>
      </c>
      <c r="C74">
        <v>26972.666666666668</v>
      </c>
      <c r="D74">
        <v>26972.666666666668</v>
      </c>
      <c r="E74">
        <v>26972.666666666668</v>
      </c>
      <c r="F74">
        <v>26972.666666666668</v>
      </c>
      <c r="G74">
        <v>26972.666666666668</v>
      </c>
      <c r="H74">
        <v>26971.666666666668</v>
      </c>
      <c r="I74">
        <v>26971.666666666668</v>
      </c>
      <c r="J74">
        <v>26971.666666666668</v>
      </c>
      <c r="K74">
        <v>26971.666666666668</v>
      </c>
      <c r="L74">
        <v>26971.666666666668</v>
      </c>
      <c r="M74">
        <v>26971.666666666668</v>
      </c>
      <c r="N74">
        <v>26971.666666666668</v>
      </c>
    </row>
    <row r="75" spans="2:14" x14ac:dyDescent="0.25">
      <c r="B75" s="6" t="s">
        <v>5768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400000</v>
      </c>
      <c r="K75">
        <v>0</v>
      </c>
      <c r="L75">
        <v>0</v>
      </c>
      <c r="M75">
        <v>0</v>
      </c>
      <c r="N75">
        <v>0</v>
      </c>
    </row>
    <row r="76" spans="2:14" x14ac:dyDescent="0.25">
      <c r="B76" s="6" t="s">
        <v>5769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220000</v>
      </c>
      <c r="K76">
        <v>0</v>
      </c>
      <c r="L76">
        <v>0</v>
      </c>
      <c r="M76">
        <v>0</v>
      </c>
      <c r="N76">
        <v>0</v>
      </c>
    </row>
    <row r="77" spans="2:14" x14ac:dyDescent="0.25">
      <c r="B77" s="6" t="s">
        <v>5770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50000</v>
      </c>
      <c r="L77">
        <v>50000</v>
      </c>
      <c r="M77">
        <v>50000</v>
      </c>
      <c r="N77">
        <v>50000</v>
      </c>
    </row>
    <row r="78" spans="2:14" x14ac:dyDescent="0.25">
      <c r="B78" s="6" t="s">
        <v>5771</v>
      </c>
      <c r="C78">
        <v>0</v>
      </c>
      <c r="D78">
        <v>0</v>
      </c>
      <c r="E78">
        <v>15000</v>
      </c>
      <c r="F78">
        <v>0</v>
      </c>
      <c r="G78">
        <v>0</v>
      </c>
      <c r="H78">
        <v>0</v>
      </c>
      <c r="I78">
        <v>15000</v>
      </c>
      <c r="J78">
        <v>0</v>
      </c>
      <c r="K78">
        <v>0</v>
      </c>
      <c r="L78">
        <v>0</v>
      </c>
      <c r="M78">
        <v>8000</v>
      </c>
      <c r="N78">
        <v>0</v>
      </c>
    </row>
    <row r="79" spans="2:14" x14ac:dyDescent="0.25">
      <c r="B79" s="6" t="s">
        <v>5772</v>
      </c>
      <c r="C79">
        <v>13005</v>
      </c>
      <c r="D79">
        <v>13005</v>
      </c>
      <c r="E79">
        <v>13005</v>
      </c>
      <c r="F79">
        <v>13005</v>
      </c>
      <c r="G79">
        <v>13005</v>
      </c>
      <c r="H79">
        <v>13005</v>
      </c>
      <c r="I79">
        <v>13005</v>
      </c>
      <c r="J79">
        <v>13005</v>
      </c>
      <c r="K79">
        <v>13005</v>
      </c>
      <c r="L79">
        <v>13005</v>
      </c>
      <c r="M79">
        <v>13005</v>
      </c>
      <c r="N79">
        <v>13005</v>
      </c>
    </row>
    <row r="80" spans="2:14" x14ac:dyDescent="0.25">
      <c r="B80" s="6" t="s">
        <v>5773</v>
      </c>
      <c r="C80">
        <v>0</v>
      </c>
      <c r="D80">
        <v>0</v>
      </c>
      <c r="E80">
        <v>0</v>
      </c>
      <c r="F80">
        <v>0</v>
      </c>
      <c r="G80">
        <v>26000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2:14" x14ac:dyDescent="0.25">
      <c r="B81" s="6" t="s">
        <v>5775</v>
      </c>
      <c r="C81">
        <v>0</v>
      </c>
      <c r="D81">
        <v>0</v>
      </c>
      <c r="E81">
        <v>0</v>
      </c>
      <c r="F81">
        <v>240000</v>
      </c>
      <c r="G81">
        <v>240000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</row>
    <row r="82" spans="2:14" x14ac:dyDescent="0.25">
      <c r="B82" s="6" t="s">
        <v>5776</v>
      </c>
      <c r="C82">
        <v>0</v>
      </c>
      <c r="D82">
        <v>0</v>
      </c>
      <c r="E82">
        <v>0</v>
      </c>
      <c r="F82">
        <v>0</v>
      </c>
      <c r="G82">
        <v>623000</v>
      </c>
      <c r="H82">
        <v>0</v>
      </c>
      <c r="I82">
        <v>0</v>
      </c>
      <c r="J82">
        <v>0</v>
      </c>
      <c r="K82">
        <v>0</v>
      </c>
      <c r="L82">
        <v>623000</v>
      </c>
      <c r="M82">
        <v>0</v>
      </c>
      <c r="N82">
        <v>0</v>
      </c>
    </row>
    <row r="83" spans="2:14" x14ac:dyDescent="0.25">
      <c r="B83" s="6" t="s">
        <v>5777</v>
      </c>
      <c r="C83">
        <v>0</v>
      </c>
      <c r="D83">
        <v>0</v>
      </c>
      <c r="E83">
        <v>0</v>
      </c>
      <c r="F83">
        <v>336712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</row>
    <row r="84" spans="2:14" x14ac:dyDescent="0.25">
      <c r="B84" s="6" t="s">
        <v>5779</v>
      </c>
      <c r="C84">
        <v>0</v>
      </c>
      <c r="D84">
        <v>0</v>
      </c>
      <c r="E84">
        <v>0</v>
      </c>
      <c r="F84">
        <v>76250</v>
      </c>
      <c r="G84">
        <v>76250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</row>
    <row r="85" spans="2:14" x14ac:dyDescent="0.25">
      <c r="B85" s="6" t="s">
        <v>5774</v>
      </c>
      <c r="C85">
        <v>408324.33333333331</v>
      </c>
      <c r="D85">
        <v>408324.33333333331</v>
      </c>
      <c r="E85">
        <v>408324.33333333331</v>
      </c>
      <c r="F85">
        <v>408324.33333333331</v>
      </c>
      <c r="G85">
        <v>408324.33333333331</v>
      </c>
      <c r="H85">
        <v>408324.33333333331</v>
      </c>
      <c r="I85">
        <v>408324.33333333331</v>
      </c>
      <c r="J85">
        <v>408324.33333333331</v>
      </c>
      <c r="K85">
        <v>408324.33333333331</v>
      </c>
      <c r="L85">
        <v>408324.33333333331</v>
      </c>
      <c r="M85">
        <v>408324.33333333331</v>
      </c>
      <c r="N85">
        <v>408324.33333333331</v>
      </c>
    </row>
    <row r="86" spans="2:14" x14ac:dyDescent="0.25">
      <c r="B86" s="6" t="s">
        <v>5780</v>
      </c>
      <c r="C86">
        <v>0</v>
      </c>
      <c r="D86">
        <v>0</v>
      </c>
      <c r="E86">
        <v>0</v>
      </c>
      <c r="F86">
        <v>0</v>
      </c>
      <c r="G86">
        <v>0</v>
      </c>
      <c r="H86">
        <v>5600</v>
      </c>
      <c r="I86">
        <v>14000</v>
      </c>
      <c r="J86">
        <v>14000</v>
      </c>
      <c r="K86">
        <v>14000</v>
      </c>
      <c r="L86">
        <v>14000</v>
      </c>
      <c r="M86">
        <v>14000</v>
      </c>
      <c r="N86">
        <v>14000</v>
      </c>
    </row>
    <row r="87" spans="2:14" x14ac:dyDescent="0.25">
      <c r="B87" s="6" t="s">
        <v>5784</v>
      </c>
      <c r="C87">
        <v>432580</v>
      </c>
      <c r="D87">
        <v>432580</v>
      </c>
      <c r="E87">
        <v>432580</v>
      </c>
      <c r="F87">
        <v>432580</v>
      </c>
      <c r="G87">
        <v>432580</v>
      </c>
      <c r="H87">
        <v>432580</v>
      </c>
      <c r="I87">
        <v>432580</v>
      </c>
      <c r="J87">
        <v>432580</v>
      </c>
      <c r="K87">
        <v>432580</v>
      </c>
      <c r="L87">
        <v>432580</v>
      </c>
      <c r="M87">
        <v>432580</v>
      </c>
      <c r="N87">
        <v>432580</v>
      </c>
    </row>
    <row r="88" spans="2:14" x14ac:dyDescent="0.25">
      <c r="B88" s="6" t="s">
        <v>5785</v>
      </c>
      <c r="C88">
        <v>313304</v>
      </c>
      <c r="D88">
        <v>313304</v>
      </c>
      <c r="E88">
        <v>313304</v>
      </c>
      <c r="F88">
        <v>313304</v>
      </c>
      <c r="G88">
        <v>313304</v>
      </c>
      <c r="H88">
        <v>313304</v>
      </c>
      <c r="I88">
        <v>313304</v>
      </c>
      <c r="J88">
        <v>313304</v>
      </c>
      <c r="K88">
        <v>313304</v>
      </c>
      <c r="L88">
        <v>313304</v>
      </c>
      <c r="M88">
        <v>313304</v>
      </c>
      <c r="N88">
        <v>313307</v>
      </c>
    </row>
    <row r="89" spans="2:14" x14ac:dyDescent="0.25">
      <c r="B89" s="6" t="s">
        <v>5786</v>
      </c>
      <c r="C89">
        <v>261245</v>
      </c>
      <c r="D89">
        <v>261245</v>
      </c>
      <c r="E89">
        <v>261245</v>
      </c>
      <c r="F89">
        <v>261245</v>
      </c>
      <c r="G89">
        <v>261245</v>
      </c>
      <c r="H89">
        <v>261245</v>
      </c>
      <c r="I89">
        <v>261245</v>
      </c>
      <c r="J89">
        <v>261245</v>
      </c>
      <c r="K89">
        <v>261245</v>
      </c>
      <c r="L89">
        <v>261245</v>
      </c>
      <c r="M89">
        <v>261245</v>
      </c>
      <c r="N89">
        <v>261245</v>
      </c>
    </row>
    <row r="90" spans="2:14" x14ac:dyDescent="0.25">
      <c r="B90" s="6" t="s">
        <v>5787</v>
      </c>
      <c r="C90">
        <v>122250</v>
      </c>
      <c r="D90">
        <v>122250</v>
      </c>
      <c r="E90">
        <v>122250</v>
      </c>
      <c r="F90">
        <v>122250</v>
      </c>
      <c r="G90">
        <v>122250</v>
      </c>
      <c r="H90">
        <v>122250</v>
      </c>
      <c r="I90">
        <v>122250</v>
      </c>
      <c r="J90">
        <v>122250</v>
      </c>
      <c r="K90">
        <v>122250</v>
      </c>
      <c r="L90">
        <v>122250</v>
      </c>
      <c r="M90">
        <v>122250</v>
      </c>
      <c r="N90">
        <v>122250</v>
      </c>
    </row>
    <row r="91" spans="2:14" x14ac:dyDescent="0.25">
      <c r="B91" s="6" t="s">
        <v>5788</v>
      </c>
      <c r="C91">
        <v>0</v>
      </c>
      <c r="D91">
        <v>0</v>
      </c>
      <c r="E91">
        <v>341898</v>
      </c>
      <c r="F91">
        <v>0</v>
      </c>
      <c r="G91">
        <v>0</v>
      </c>
      <c r="H91">
        <v>341898</v>
      </c>
      <c r="I91">
        <v>0</v>
      </c>
      <c r="J91">
        <v>0</v>
      </c>
      <c r="K91">
        <v>341898</v>
      </c>
      <c r="L91">
        <v>0</v>
      </c>
      <c r="M91">
        <v>0</v>
      </c>
      <c r="N91">
        <v>341898</v>
      </c>
    </row>
    <row r="92" spans="2:14" x14ac:dyDescent="0.25">
      <c r="B92" s="6" t="s">
        <v>5789</v>
      </c>
      <c r="C92">
        <v>99469</v>
      </c>
      <c r="D92">
        <v>0</v>
      </c>
      <c r="E92">
        <v>0</v>
      </c>
      <c r="F92">
        <v>298406</v>
      </c>
      <c r="G92">
        <v>0</v>
      </c>
      <c r="H92">
        <v>0</v>
      </c>
      <c r="I92">
        <v>298406</v>
      </c>
      <c r="J92">
        <v>0</v>
      </c>
      <c r="K92">
        <v>0</v>
      </c>
      <c r="L92">
        <v>298406</v>
      </c>
      <c r="M92">
        <v>0</v>
      </c>
      <c r="N92">
        <v>198937</v>
      </c>
    </row>
    <row r="93" spans="2:14" x14ac:dyDescent="0.25">
      <c r="B93" s="6" t="s">
        <v>5790</v>
      </c>
      <c r="C93">
        <v>0</v>
      </c>
      <c r="D93">
        <v>0</v>
      </c>
      <c r="E93">
        <v>154861</v>
      </c>
      <c r="F93">
        <v>0</v>
      </c>
      <c r="G93">
        <v>0</v>
      </c>
      <c r="H93">
        <v>154861</v>
      </c>
      <c r="I93">
        <v>0</v>
      </c>
      <c r="J93">
        <v>0</v>
      </c>
      <c r="K93">
        <v>154860</v>
      </c>
      <c r="L93">
        <v>0</v>
      </c>
      <c r="M93">
        <v>0</v>
      </c>
      <c r="N93">
        <v>154859</v>
      </c>
    </row>
    <row r="94" spans="2:14" x14ac:dyDescent="0.25">
      <c r="B94" s="6" t="s">
        <v>5791</v>
      </c>
      <c r="C94">
        <v>38695</v>
      </c>
      <c r="D94">
        <v>30549</v>
      </c>
      <c r="E94">
        <v>30549</v>
      </c>
      <c r="F94">
        <v>30549</v>
      </c>
      <c r="G94">
        <v>30549</v>
      </c>
      <c r="H94">
        <v>30549</v>
      </c>
      <c r="I94">
        <v>220904</v>
      </c>
      <c r="J94">
        <v>30549</v>
      </c>
      <c r="K94">
        <v>30549</v>
      </c>
      <c r="L94">
        <v>30549</v>
      </c>
      <c r="M94">
        <v>30549</v>
      </c>
      <c r="N94">
        <v>22397</v>
      </c>
    </row>
    <row r="95" spans="2:14" x14ac:dyDescent="0.25">
      <c r="B95" s="6" t="s">
        <v>5792</v>
      </c>
      <c r="C95">
        <v>41554</v>
      </c>
      <c r="D95">
        <v>41554</v>
      </c>
      <c r="E95">
        <v>41554</v>
      </c>
      <c r="F95">
        <v>41554</v>
      </c>
      <c r="G95">
        <v>41554</v>
      </c>
      <c r="H95">
        <v>41554</v>
      </c>
      <c r="I95">
        <v>41554</v>
      </c>
      <c r="J95">
        <v>41554</v>
      </c>
      <c r="K95">
        <v>41554</v>
      </c>
      <c r="L95">
        <v>41554</v>
      </c>
      <c r="M95">
        <v>41555</v>
      </c>
      <c r="N95">
        <v>41555</v>
      </c>
    </row>
    <row r="96" spans="2:14" x14ac:dyDescent="0.25">
      <c r="B96" s="6" t="s">
        <v>5793</v>
      </c>
      <c r="C96">
        <v>320622</v>
      </c>
      <c r="D96">
        <v>292373</v>
      </c>
      <c r="E96">
        <v>250000</v>
      </c>
      <c r="F96">
        <v>250000</v>
      </c>
      <c r="G96">
        <v>646056</v>
      </c>
      <c r="H96">
        <v>646056</v>
      </c>
      <c r="I96">
        <v>646056</v>
      </c>
      <c r="J96">
        <v>646056</v>
      </c>
      <c r="K96">
        <v>646056</v>
      </c>
      <c r="L96">
        <v>646056</v>
      </c>
      <c r="M96">
        <v>646056</v>
      </c>
      <c r="N96">
        <v>1064701</v>
      </c>
    </row>
    <row r="97" spans="2:14" x14ac:dyDescent="0.25">
      <c r="B97" s="6" t="s">
        <v>5794</v>
      </c>
      <c r="C97">
        <v>34246</v>
      </c>
      <c r="D97">
        <v>34246</v>
      </c>
      <c r="E97">
        <v>34246</v>
      </c>
      <c r="F97">
        <v>34246</v>
      </c>
      <c r="G97">
        <v>34246</v>
      </c>
      <c r="H97">
        <v>34246</v>
      </c>
      <c r="I97">
        <v>34246</v>
      </c>
      <c r="J97">
        <v>34246</v>
      </c>
      <c r="K97">
        <v>34246</v>
      </c>
      <c r="L97">
        <v>34246</v>
      </c>
      <c r="M97">
        <v>34246</v>
      </c>
      <c r="N97">
        <v>34246</v>
      </c>
    </row>
    <row r="98" spans="2:14" x14ac:dyDescent="0.25">
      <c r="B98" s="6" t="s">
        <v>5795</v>
      </c>
      <c r="C98">
        <v>32550</v>
      </c>
      <c r="D98">
        <v>32550</v>
      </c>
      <c r="E98">
        <v>32550</v>
      </c>
      <c r="F98">
        <v>32550</v>
      </c>
      <c r="G98">
        <v>32550</v>
      </c>
      <c r="H98">
        <v>32550</v>
      </c>
      <c r="I98">
        <v>32550</v>
      </c>
      <c r="J98">
        <v>32550</v>
      </c>
      <c r="K98">
        <v>32550</v>
      </c>
      <c r="L98">
        <v>32550</v>
      </c>
      <c r="M98">
        <v>32550</v>
      </c>
      <c r="N98">
        <v>32547</v>
      </c>
    </row>
    <row r="99" spans="2:14" x14ac:dyDescent="0.25">
      <c r="B99" s="6" t="s">
        <v>5796</v>
      </c>
      <c r="C99">
        <v>27855</v>
      </c>
      <c r="D99">
        <v>27855</v>
      </c>
      <c r="E99">
        <v>27855</v>
      </c>
      <c r="F99">
        <v>27855</v>
      </c>
      <c r="G99">
        <v>27855</v>
      </c>
      <c r="H99">
        <v>27855</v>
      </c>
      <c r="I99">
        <v>27855</v>
      </c>
      <c r="J99">
        <v>27855</v>
      </c>
      <c r="K99">
        <v>27855</v>
      </c>
      <c r="L99">
        <v>27855</v>
      </c>
      <c r="M99">
        <v>27855</v>
      </c>
      <c r="N99">
        <v>27858</v>
      </c>
    </row>
    <row r="100" spans="2:14" x14ac:dyDescent="0.25">
      <c r="B100" s="6" t="s">
        <v>5797</v>
      </c>
      <c r="C100">
        <v>19665</v>
      </c>
      <c r="D100">
        <v>19665</v>
      </c>
      <c r="E100">
        <v>19665</v>
      </c>
      <c r="F100">
        <v>19665</v>
      </c>
      <c r="G100">
        <v>19665</v>
      </c>
      <c r="H100">
        <v>19665</v>
      </c>
      <c r="I100">
        <v>19665</v>
      </c>
      <c r="J100">
        <v>19665</v>
      </c>
      <c r="K100">
        <v>19665</v>
      </c>
      <c r="L100">
        <v>19665</v>
      </c>
      <c r="M100">
        <v>19665</v>
      </c>
      <c r="N100">
        <v>19662</v>
      </c>
    </row>
    <row r="101" spans="2:14" x14ac:dyDescent="0.25">
      <c r="B101" s="6" t="s">
        <v>5798</v>
      </c>
      <c r="C101">
        <v>17776</v>
      </c>
      <c r="D101">
        <v>17776</v>
      </c>
      <c r="E101">
        <v>17776</v>
      </c>
      <c r="F101">
        <v>17776</v>
      </c>
      <c r="G101">
        <v>17776</v>
      </c>
      <c r="H101">
        <v>17776</v>
      </c>
      <c r="I101">
        <v>17776</v>
      </c>
      <c r="J101">
        <v>17776</v>
      </c>
      <c r="K101">
        <v>17775</v>
      </c>
      <c r="L101">
        <v>17775</v>
      </c>
      <c r="M101">
        <v>17775</v>
      </c>
      <c r="N101">
        <v>17775</v>
      </c>
    </row>
    <row r="102" spans="2:14" x14ac:dyDescent="0.25">
      <c r="B102" s="6" t="s">
        <v>5799</v>
      </c>
      <c r="C102">
        <v>0</v>
      </c>
      <c r="D102">
        <v>0</v>
      </c>
      <c r="E102">
        <v>20000</v>
      </c>
      <c r="F102">
        <v>20000</v>
      </c>
      <c r="G102">
        <v>20000</v>
      </c>
      <c r="H102">
        <v>20000</v>
      </c>
      <c r="I102">
        <v>20000</v>
      </c>
      <c r="J102">
        <v>20000</v>
      </c>
      <c r="K102">
        <v>20000</v>
      </c>
      <c r="L102">
        <v>20000</v>
      </c>
      <c r="M102">
        <v>20000</v>
      </c>
      <c r="N102">
        <v>20000</v>
      </c>
    </row>
    <row r="103" spans="2:14" x14ac:dyDescent="0.25">
      <c r="B103" s="6" t="s">
        <v>5800</v>
      </c>
      <c r="C103">
        <v>0</v>
      </c>
      <c r="D103">
        <v>0</v>
      </c>
      <c r="E103">
        <v>20000</v>
      </c>
      <c r="F103">
        <v>20000</v>
      </c>
      <c r="G103">
        <v>20000</v>
      </c>
      <c r="H103">
        <v>20000</v>
      </c>
      <c r="I103">
        <v>20000</v>
      </c>
      <c r="J103">
        <v>20000</v>
      </c>
      <c r="K103">
        <v>20000</v>
      </c>
      <c r="L103">
        <v>20000</v>
      </c>
      <c r="M103">
        <v>20000</v>
      </c>
      <c r="N103">
        <v>20000</v>
      </c>
    </row>
    <row r="104" spans="2:14" x14ac:dyDescent="0.25">
      <c r="B104" s="6" t="s">
        <v>5801</v>
      </c>
      <c r="C104">
        <v>15896</v>
      </c>
      <c r="D104">
        <v>15896</v>
      </c>
      <c r="E104">
        <v>15896</v>
      </c>
      <c r="F104">
        <v>15896</v>
      </c>
      <c r="G104">
        <v>15896</v>
      </c>
      <c r="H104">
        <v>15896</v>
      </c>
      <c r="I104">
        <v>15896</v>
      </c>
      <c r="J104">
        <v>15896</v>
      </c>
      <c r="K104">
        <v>15896</v>
      </c>
      <c r="L104">
        <v>15896</v>
      </c>
      <c r="M104">
        <v>15896</v>
      </c>
      <c r="N104">
        <v>15900</v>
      </c>
    </row>
    <row r="105" spans="2:14" x14ac:dyDescent="0.25">
      <c r="B105" s="6" t="s">
        <v>5802</v>
      </c>
      <c r="C105">
        <v>14167</v>
      </c>
      <c r="D105">
        <v>14167</v>
      </c>
      <c r="E105">
        <v>14167</v>
      </c>
      <c r="F105">
        <v>14167</v>
      </c>
      <c r="G105">
        <v>14167</v>
      </c>
      <c r="H105">
        <v>14167</v>
      </c>
      <c r="I105">
        <v>14167</v>
      </c>
      <c r="J105">
        <v>14167</v>
      </c>
      <c r="K105">
        <v>14167</v>
      </c>
      <c r="L105">
        <v>14167</v>
      </c>
      <c r="M105">
        <v>14167</v>
      </c>
      <c r="N105">
        <v>14163</v>
      </c>
    </row>
    <row r="106" spans="2:14" x14ac:dyDescent="0.25">
      <c r="B106" s="6" t="s">
        <v>5803</v>
      </c>
      <c r="C106">
        <v>0</v>
      </c>
      <c r="D106">
        <v>70622</v>
      </c>
      <c r="E106">
        <v>70622</v>
      </c>
      <c r="F106">
        <v>70622</v>
      </c>
      <c r="G106">
        <v>70622</v>
      </c>
      <c r="H106">
        <v>70622</v>
      </c>
      <c r="I106">
        <v>70622</v>
      </c>
      <c r="J106">
        <v>70622</v>
      </c>
      <c r="K106">
        <v>70622</v>
      </c>
      <c r="L106">
        <v>70622</v>
      </c>
      <c r="M106">
        <v>70622</v>
      </c>
      <c r="N106">
        <v>70622</v>
      </c>
    </row>
    <row r="107" spans="2:14" x14ac:dyDescent="0.25">
      <c r="B107" s="6" t="s">
        <v>5804</v>
      </c>
      <c r="C107">
        <v>11470</v>
      </c>
      <c r="D107">
        <v>11470</v>
      </c>
      <c r="E107">
        <v>11470</v>
      </c>
      <c r="F107">
        <v>11470</v>
      </c>
      <c r="G107">
        <v>11470</v>
      </c>
      <c r="H107">
        <v>11470</v>
      </c>
      <c r="I107">
        <v>11470</v>
      </c>
      <c r="J107">
        <v>11470</v>
      </c>
      <c r="K107">
        <v>11470</v>
      </c>
      <c r="L107">
        <v>11470</v>
      </c>
      <c r="M107">
        <v>11470</v>
      </c>
      <c r="N107">
        <v>11470</v>
      </c>
    </row>
    <row r="108" spans="2:14" x14ac:dyDescent="0.25">
      <c r="B108" s="6" t="s">
        <v>5805</v>
      </c>
      <c r="C108">
        <v>41988</v>
      </c>
      <c r="D108">
        <v>41988</v>
      </c>
      <c r="E108">
        <v>34424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</row>
    <row r="109" spans="2:14" x14ac:dyDescent="0.25">
      <c r="B109" s="6" t="s">
        <v>5806</v>
      </c>
      <c r="C109">
        <v>0</v>
      </c>
      <c r="D109">
        <v>0</v>
      </c>
      <c r="E109">
        <v>22420</v>
      </c>
      <c r="F109">
        <v>0</v>
      </c>
      <c r="G109">
        <v>0</v>
      </c>
      <c r="H109">
        <v>22420</v>
      </c>
      <c r="I109">
        <v>0</v>
      </c>
      <c r="J109">
        <v>0</v>
      </c>
      <c r="K109">
        <v>22420</v>
      </c>
      <c r="L109">
        <v>0</v>
      </c>
      <c r="M109">
        <v>0</v>
      </c>
      <c r="N109">
        <v>22422</v>
      </c>
    </row>
    <row r="110" spans="2:14" x14ac:dyDescent="0.25">
      <c r="B110" s="6" t="s">
        <v>5807</v>
      </c>
      <c r="C110">
        <v>0</v>
      </c>
      <c r="D110">
        <v>0</v>
      </c>
      <c r="E110">
        <v>0</v>
      </c>
      <c r="F110">
        <v>0</v>
      </c>
      <c r="G110">
        <v>11520</v>
      </c>
      <c r="H110">
        <v>9412</v>
      </c>
      <c r="I110">
        <v>9412</v>
      </c>
      <c r="J110">
        <v>9412</v>
      </c>
      <c r="K110">
        <v>9412</v>
      </c>
      <c r="L110">
        <v>9412</v>
      </c>
      <c r="M110">
        <v>9412</v>
      </c>
      <c r="N110">
        <v>235323</v>
      </c>
    </row>
    <row r="111" spans="2:14" x14ac:dyDescent="0.25">
      <c r="B111" s="6" t="s">
        <v>5808</v>
      </c>
      <c r="C111">
        <v>0</v>
      </c>
      <c r="D111">
        <v>0</v>
      </c>
      <c r="E111">
        <v>7000</v>
      </c>
      <c r="F111">
        <v>7000</v>
      </c>
      <c r="G111">
        <v>7000</v>
      </c>
      <c r="H111">
        <v>7000</v>
      </c>
      <c r="I111">
        <v>7000</v>
      </c>
      <c r="J111">
        <v>7000</v>
      </c>
      <c r="K111">
        <v>7000</v>
      </c>
      <c r="L111">
        <v>7000</v>
      </c>
      <c r="M111">
        <v>7000</v>
      </c>
      <c r="N111">
        <v>7000</v>
      </c>
    </row>
    <row r="112" spans="2:14" x14ac:dyDescent="0.25">
      <c r="B112" s="6" t="s">
        <v>5809</v>
      </c>
      <c r="C112">
        <v>0</v>
      </c>
      <c r="D112">
        <v>0</v>
      </c>
      <c r="E112">
        <v>9000</v>
      </c>
      <c r="F112">
        <v>9000</v>
      </c>
      <c r="G112">
        <v>9000</v>
      </c>
      <c r="H112">
        <v>9000</v>
      </c>
      <c r="I112">
        <v>9000</v>
      </c>
      <c r="J112">
        <v>9000</v>
      </c>
      <c r="K112">
        <v>6000</v>
      </c>
      <c r="L112">
        <v>0</v>
      </c>
      <c r="M112">
        <v>0</v>
      </c>
      <c r="N112">
        <v>0</v>
      </c>
    </row>
    <row r="113" spans="2:14" x14ac:dyDescent="0.25">
      <c r="B113" s="6" t="s">
        <v>5810</v>
      </c>
      <c r="C113">
        <v>14260</v>
      </c>
      <c r="D113">
        <v>14260</v>
      </c>
      <c r="E113">
        <v>14260</v>
      </c>
      <c r="F113">
        <v>14260</v>
      </c>
      <c r="G113">
        <v>2852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</row>
    <row r="114" spans="2:14" x14ac:dyDescent="0.25">
      <c r="B114" s="6" t="s">
        <v>5811</v>
      </c>
      <c r="C114">
        <v>4166</v>
      </c>
      <c r="D114">
        <v>4166</v>
      </c>
      <c r="E114">
        <v>4166</v>
      </c>
      <c r="F114">
        <v>4166</v>
      </c>
      <c r="G114">
        <v>4167</v>
      </c>
      <c r="H114">
        <v>4167</v>
      </c>
      <c r="I114">
        <v>4167</v>
      </c>
      <c r="J114">
        <v>4167</v>
      </c>
      <c r="K114">
        <v>4167</v>
      </c>
      <c r="L114">
        <v>4167</v>
      </c>
      <c r="M114">
        <v>4167</v>
      </c>
      <c r="N114">
        <v>4167</v>
      </c>
    </row>
    <row r="115" spans="2:14" x14ac:dyDescent="0.25">
      <c r="B115" s="6" t="s">
        <v>5812</v>
      </c>
      <c r="C115">
        <v>0</v>
      </c>
      <c r="D115">
        <v>0</v>
      </c>
      <c r="E115">
        <v>3400</v>
      </c>
      <c r="F115">
        <v>3400</v>
      </c>
      <c r="G115">
        <v>3400</v>
      </c>
      <c r="H115">
        <v>3400</v>
      </c>
      <c r="I115">
        <v>3400</v>
      </c>
      <c r="J115">
        <v>3400</v>
      </c>
      <c r="K115">
        <v>3400</v>
      </c>
      <c r="L115">
        <v>3400</v>
      </c>
      <c r="M115">
        <v>3400</v>
      </c>
      <c r="N115">
        <v>3400</v>
      </c>
    </row>
    <row r="116" spans="2:14" x14ac:dyDescent="0.25">
      <c r="B116" s="6" t="s">
        <v>5813</v>
      </c>
      <c r="C116">
        <v>0</v>
      </c>
      <c r="D116">
        <v>0</v>
      </c>
      <c r="E116">
        <v>3000</v>
      </c>
      <c r="F116">
        <v>3000</v>
      </c>
      <c r="G116">
        <v>3000</v>
      </c>
      <c r="H116">
        <v>3000</v>
      </c>
      <c r="I116">
        <v>3000</v>
      </c>
      <c r="J116">
        <v>3000</v>
      </c>
      <c r="K116">
        <v>3000</v>
      </c>
      <c r="L116">
        <v>3000</v>
      </c>
      <c r="M116">
        <v>3000</v>
      </c>
      <c r="N116">
        <v>3000</v>
      </c>
    </row>
    <row r="117" spans="2:14" x14ac:dyDescent="0.25">
      <c r="B117" s="6" t="s">
        <v>5814</v>
      </c>
      <c r="C117">
        <v>0</v>
      </c>
      <c r="D117">
        <v>0</v>
      </c>
      <c r="E117">
        <v>2810</v>
      </c>
      <c r="F117">
        <v>2810</v>
      </c>
      <c r="G117">
        <v>2810</v>
      </c>
      <c r="H117">
        <v>2810</v>
      </c>
      <c r="I117">
        <v>2810</v>
      </c>
      <c r="J117">
        <v>2810</v>
      </c>
      <c r="K117">
        <v>2810</v>
      </c>
      <c r="L117">
        <v>2810</v>
      </c>
      <c r="M117">
        <v>2810</v>
      </c>
      <c r="N117">
        <v>2812</v>
      </c>
    </row>
    <row r="118" spans="2:14" x14ac:dyDescent="0.25">
      <c r="B118" s="6" t="s">
        <v>5815</v>
      </c>
      <c r="C118">
        <v>27796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2:14" x14ac:dyDescent="0.25">
      <c r="B119" s="6" t="s">
        <v>5816</v>
      </c>
      <c r="C119">
        <v>0</v>
      </c>
      <c r="D119">
        <v>0</v>
      </c>
      <c r="E119">
        <v>4000</v>
      </c>
      <c r="F119">
        <v>4000</v>
      </c>
      <c r="G119">
        <v>4000</v>
      </c>
      <c r="H119">
        <v>4000</v>
      </c>
      <c r="I119">
        <v>4000</v>
      </c>
      <c r="J119">
        <v>1000</v>
      </c>
      <c r="K119">
        <v>1000</v>
      </c>
      <c r="L119">
        <v>1500</v>
      </c>
      <c r="M119">
        <v>1216</v>
      </c>
      <c r="N119">
        <v>2000</v>
      </c>
    </row>
    <row r="120" spans="2:14" x14ac:dyDescent="0.25">
      <c r="B120" s="6" t="s">
        <v>5817</v>
      </c>
      <c r="C120">
        <v>1708</v>
      </c>
      <c r="D120">
        <v>1708</v>
      </c>
      <c r="E120">
        <v>1708</v>
      </c>
      <c r="F120">
        <v>1708</v>
      </c>
      <c r="G120">
        <v>1708</v>
      </c>
      <c r="H120">
        <v>1708</v>
      </c>
      <c r="I120">
        <v>1708</v>
      </c>
      <c r="J120">
        <v>1708</v>
      </c>
      <c r="K120">
        <v>1709</v>
      </c>
      <c r="L120">
        <v>1709</v>
      </c>
      <c r="M120">
        <v>1709</v>
      </c>
      <c r="N120">
        <v>1709</v>
      </c>
    </row>
    <row r="121" spans="2:14" x14ac:dyDescent="0.25">
      <c r="B121" s="6" t="s">
        <v>5818</v>
      </c>
      <c r="C121">
        <v>0</v>
      </c>
      <c r="D121">
        <v>0</v>
      </c>
      <c r="E121">
        <v>2500</v>
      </c>
      <c r="F121">
        <v>0</v>
      </c>
      <c r="G121">
        <v>0</v>
      </c>
      <c r="H121">
        <v>0</v>
      </c>
      <c r="I121">
        <v>0</v>
      </c>
      <c r="J121">
        <v>5000</v>
      </c>
      <c r="K121">
        <v>0</v>
      </c>
      <c r="L121">
        <v>0</v>
      </c>
      <c r="M121">
        <v>5000</v>
      </c>
      <c r="N121">
        <v>0</v>
      </c>
    </row>
    <row r="122" spans="2:14" x14ac:dyDescent="0.25">
      <c r="B122" s="6" t="s">
        <v>5819</v>
      </c>
      <c r="C122">
        <v>0</v>
      </c>
      <c r="D122">
        <v>0</v>
      </c>
      <c r="E122">
        <v>1050</v>
      </c>
      <c r="F122">
        <v>1050</v>
      </c>
      <c r="G122">
        <v>185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</row>
    <row r="123" spans="2:14" x14ac:dyDescent="0.25">
      <c r="B123" s="6" t="s">
        <v>5820</v>
      </c>
      <c r="C123">
        <v>0</v>
      </c>
      <c r="D123">
        <v>0</v>
      </c>
      <c r="E123">
        <v>122</v>
      </c>
      <c r="F123">
        <v>122</v>
      </c>
      <c r="G123">
        <v>122</v>
      </c>
      <c r="H123">
        <v>122</v>
      </c>
      <c r="I123">
        <v>122</v>
      </c>
      <c r="J123">
        <v>122</v>
      </c>
      <c r="K123">
        <v>122</v>
      </c>
      <c r="L123">
        <v>122</v>
      </c>
      <c r="M123">
        <v>122</v>
      </c>
      <c r="N123">
        <v>124</v>
      </c>
    </row>
    <row r="124" spans="2:14" x14ac:dyDescent="0.25">
      <c r="B124" s="6" t="s">
        <v>5821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4800405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2:14" x14ac:dyDescent="0.25">
      <c r="B125" s="6" t="s">
        <v>5823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200000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2:14" x14ac:dyDescent="0.25">
      <c r="B126" s="6" t="s">
        <v>5828</v>
      </c>
      <c r="C126">
        <v>404432</v>
      </c>
      <c r="D126">
        <v>404432</v>
      </c>
      <c r="E126">
        <v>404432</v>
      </c>
      <c r="F126">
        <v>404432</v>
      </c>
      <c r="G126">
        <v>404432</v>
      </c>
      <c r="H126">
        <v>404432</v>
      </c>
      <c r="I126">
        <v>404432</v>
      </c>
      <c r="J126">
        <v>404432</v>
      </c>
      <c r="K126">
        <v>404432</v>
      </c>
      <c r="L126">
        <v>404432</v>
      </c>
      <c r="M126">
        <v>404432</v>
      </c>
      <c r="N126">
        <v>404433</v>
      </c>
    </row>
    <row r="127" spans="2:14" x14ac:dyDescent="0.25">
      <c r="B127" s="6" t="s">
        <v>5829</v>
      </c>
      <c r="C127">
        <v>271771</v>
      </c>
      <c r="D127">
        <v>0</v>
      </c>
      <c r="E127">
        <v>0</v>
      </c>
      <c r="F127">
        <v>815314</v>
      </c>
      <c r="G127">
        <v>0</v>
      </c>
      <c r="H127">
        <v>0</v>
      </c>
      <c r="I127">
        <v>815314</v>
      </c>
      <c r="J127">
        <v>0</v>
      </c>
      <c r="K127">
        <v>0</v>
      </c>
      <c r="L127">
        <v>815314</v>
      </c>
      <c r="M127">
        <v>0</v>
      </c>
      <c r="N127">
        <v>543544</v>
      </c>
    </row>
    <row r="128" spans="2:14" x14ac:dyDescent="0.25">
      <c r="B128" s="6" t="s">
        <v>5781</v>
      </c>
      <c r="C128">
        <v>0</v>
      </c>
      <c r="D128">
        <v>0</v>
      </c>
      <c r="E128">
        <v>0</v>
      </c>
      <c r="F128">
        <v>29000</v>
      </c>
      <c r="G128">
        <v>29000</v>
      </c>
      <c r="H128">
        <v>29000</v>
      </c>
      <c r="I128">
        <v>29000</v>
      </c>
      <c r="J128">
        <v>29000</v>
      </c>
      <c r="K128">
        <v>29000</v>
      </c>
      <c r="L128">
        <v>29000</v>
      </c>
      <c r="M128">
        <v>29000</v>
      </c>
      <c r="N128">
        <v>29000</v>
      </c>
    </row>
    <row r="129" spans="2:14" x14ac:dyDescent="0.25">
      <c r="B129" s="6" t="s">
        <v>5782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60417</v>
      </c>
      <c r="I129">
        <v>60417</v>
      </c>
      <c r="J129">
        <v>60417</v>
      </c>
      <c r="K129">
        <v>60417</v>
      </c>
      <c r="L129">
        <v>60417</v>
      </c>
      <c r="M129">
        <v>60417</v>
      </c>
      <c r="N129">
        <v>60417</v>
      </c>
    </row>
    <row r="130" spans="2:14" x14ac:dyDescent="0.25">
      <c r="B130" s="6" t="s">
        <v>5761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3750000</v>
      </c>
      <c r="L130">
        <v>0</v>
      </c>
      <c r="M130">
        <v>0</v>
      </c>
      <c r="N130">
        <v>3750000</v>
      </c>
    </row>
    <row r="131" spans="2:14" x14ac:dyDescent="0.25">
      <c r="B131" s="6" t="s">
        <v>5783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1000000</v>
      </c>
      <c r="M131">
        <v>0</v>
      </c>
      <c r="N131">
        <v>0</v>
      </c>
    </row>
    <row r="132" spans="2:14" x14ac:dyDescent="0.25">
      <c r="B132" s="6" t="s">
        <v>5824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20000</v>
      </c>
      <c r="N132">
        <v>40000</v>
      </c>
    </row>
    <row r="133" spans="2:14" x14ac:dyDescent="0.25">
      <c r="B133" s="6" t="s">
        <v>5825</v>
      </c>
      <c r="C133">
        <v>5835</v>
      </c>
      <c r="D133">
        <v>3602</v>
      </c>
      <c r="E133">
        <v>5835</v>
      </c>
      <c r="F133">
        <v>18054</v>
      </c>
      <c r="G133">
        <v>835</v>
      </c>
      <c r="H133">
        <v>835</v>
      </c>
      <c r="I133">
        <v>835</v>
      </c>
      <c r="J133">
        <v>835</v>
      </c>
      <c r="K133">
        <v>835</v>
      </c>
      <c r="L133">
        <v>835</v>
      </c>
      <c r="M133">
        <v>835</v>
      </c>
      <c r="N133">
        <v>829</v>
      </c>
    </row>
    <row r="134" spans="2:14" x14ac:dyDescent="0.25">
      <c r="B134" s="6" t="s">
        <v>5826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4200</v>
      </c>
      <c r="J134">
        <v>4200</v>
      </c>
      <c r="K134">
        <v>4200</v>
      </c>
      <c r="L134">
        <v>4200</v>
      </c>
      <c r="M134">
        <v>4200</v>
      </c>
      <c r="N134">
        <v>4000</v>
      </c>
    </row>
    <row r="135" spans="2:14" x14ac:dyDescent="0.25">
      <c r="B135" s="6" t="s">
        <v>5827</v>
      </c>
      <c r="C135">
        <v>0</v>
      </c>
      <c r="D135">
        <v>0</v>
      </c>
      <c r="E135">
        <v>0</v>
      </c>
      <c r="F135">
        <v>45000</v>
      </c>
      <c r="G135">
        <v>0</v>
      </c>
      <c r="H135">
        <v>0</v>
      </c>
      <c r="I135">
        <v>0</v>
      </c>
      <c r="J135">
        <v>0</v>
      </c>
      <c r="K135">
        <v>31000</v>
      </c>
      <c r="L135">
        <v>20000</v>
      </c>
      <c r="M135">
        <v>24000</v>
      </c>
      <c r="N135">
        <v>20000</v>
      </c>
    </row>
    <row r="136" spans="2:14" x14ac:dyDescent="0.25">
      <c r="B136" s="6" t="s">
        <v>5822</v>
      </c>
      <c r="C136">
        <v>0</v>
      </c>
      <c r="D136">
        <v>0</v>
      </c>
      <c r="E136">
        <v>20000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</row>
    <row r="137" spans="2:14" x14ac:dyDescent="0.25">
      <c r="B137" s="6" t="s">
        <v>5830</v>
      </c>
      <c r="C137">
        <v>14850</v>
      </c>
      <c r="D137">
        <v>14850</v>
      </c>
      <c r="E137">
        <v>14850</v>
      </c>
      <c r="F137">
        <v>14850</v>
      </c>
      <c r="G137">
        <v>14850</v>
      </c>
      <c r="H137">
        <v>14850</v>
      </c>
      <c r="I137">
        <v>14850</v>
      </c>
      <c r="J137">
        <v>14850</v>
      </c>
      <c r="K137">
        <v>14850</v>
      </c>
      <c r="L137">
        <v>14850</v>
      </c>
      <c r="M137">
        <v>14850</v>
      </c>
      <c r="N137">
        <v>14850</v>
      </c>
    </row>
    <row r="138" spans="2:14" x14ac:dyDescent="0.25">
      <c r="B138" s="6" t="s">
        <v>5832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24750</v>
      </c>
      <c r="L138">
        <v>24750</v>
      </c>
      <c r="M138">
        <v>24750</v>
      </c>
      <c r="N138">
        <v>24750</v>
      </c>
    </row>
    <row r="139" spans="2:14" x14ac:dyDescent="0.25">
      <c r="B139" s="6" t="s">
        <v>5833</v>
      </c>
      <c r="C139">
        <v>22500</v>
      </c>
      <c r="D139">
        <v>22500</v>
      </c>
      <c r="E139">
        <v>22500</v>
      </c>
      <c r="F139">
        <v>22500</v>
      </c>
      <c r="G139">
        <v>22500</v>
      </c>
      <c r="H139">
        <v>22500</v>
      </c>
      <c r="I139">
        <v>22500</v>
      </c>
      <c r="J139">
        <v>22500</v>
      </c>
      <c r="K139">
        <v>0</v>
      </c>
      <c r="L139">
        <v>0</v>
      </c>
      <c r="M139">
        <v>0</v>
      </c>
      <c r="N139">
        <v>0</v>
      </c>
    </row>
    <row r="140" spans="2:14" x14ac:dyDescent="0.25">
      <c r="B140" s="6" t="s">
        <v>5834</v>
      </c>
      <c r="C140">
        <v>53658</v>
      </c>
      <c r="D140">
        <v>53658</v>
      </c>
      <c r="E140">
        <v>53658</v>
      </c>
      <c r="F140">
        <v>53658</v>
      </c>
      <c r="G140">
        <v>53658</v>
      </c>
      <c r="H140">
        <v>53658</v>
      </c>
      <c r="I140">
        <v>53658</v>
      </c>
      <c r="J140">
        <v>53658</v>
      </c>
      <c r="K140">
        <v>53658</v>
      </c>
      <c r="L140">
        <v>53658</v>
      </c>
      <c r="M140">
        <v>53658</v>
      </c>
      <c r="N140">
        <v>53658</v>
      </c>
    </row>
    <row r="141" spans="2:14" x14ac:dyDescent="0.25">
      <c r="B141" s="6" t="s">
        <v>5835</v>
      </c>
      <c r="C141">
        <v>205000</v>
      </c>
      <c r="D141">
        <v>205000</v>
      </c>
      <c r="E141">
        <v>205000</v>
      </c>
      <c r="F141">
        <v>205000</v>
      </c>
      <c r="G141">
        <v>205000</v>
      </c>
      <c r="H141">
        <v>205000</v>
      </c>
      <c r="I141">
        <v>205000</v>
      </c>
      <c r="J141">
        <v>205000</v>
      </c>
      <c r="K141">
        <v>205000</v>
      </c>
      <c r="L141">
        <v>205000</v>
      </c>
      <c r="M141">
        <v>205000</v>
      </c>
      <c r="N141">
        <v>205000</v>
      </c>
    </row>
    <row r="142" spans="2:14" x14ac:dyDescent="0.25">
      <c r="B142" s="6" t="s">
        <v>5836</v>
      </c>
      <c r="C142">
        <v>59532</v>
      </c>
      <c r="D142">
        <v>59532</v>
      </c>
      <c r="E142">
        <v>59532</v>
      </c>
      <c r="F142">
        <v>59532</v>
      </c>
      <c r="G142">
        <v>59532</v>
      </c>
      <c r="H142">
        <v>59532</v>
      </c>
      <c r="I142">
        <v>59532</v>
      </c>
      <c r="J142">
        <v>59532</v>
      </c>
      <c r="K142">
        <v>59532</v>
      </c>
      <c r="L142">
        <v>59532</v>
      </c>
      <c r="M142">
        <v>59532</v>
      </c>
      <c r="N142">
        <v>59532</v>
      </c>
    </row>
    <row r="143" spans="2:14" x14ac:dyDescent="0.25">
      <c r="B143" s="6" t="s">
        <v>5837</v>
      </c>
      <c r="C143">
        <v>40522</v>
      </c>
      <c r="D143">
        <v>40522</v>
      </c>
      <c r="E143">
        <v>40522</v>
      </c>
      <c r="F143">
        <v>40522</v>
      </c>
      <c r="G143">
        <v>40522</v>
      </c>
      <c r="H143">
        <v>40522</v>
      </c>
      <c r="I143">
        <v>40522</v>
      </c>
      <c r="J143">
        <v>40522</v>
      </c>
      <c r="K143">
        <v>40522</v>
      </c>
      <c r="L143">
        <v>40522</v>
      </c>
      <c r="M143">
        <v>40522</v>
      </c>
      <c r="N143">
        <v>40522</v>
      </c>
    </row>
    <row r="144" spans="2:14" x14ac:dyDescent="0.25">
      <c r="B144" s="6" t="s">
        <v>5838</v>
      </c>
      <c r="C144">
        <v>33434</v>
      </c>
      <c r="D144">
        <v>33434</v>
      </c>
      <c r="E144">
        <v>33434</v>
      </c>
      <c r="F144">
        <v>33434</v>
      </c>
      <c r="G144">
        <v>33434</v>
      </c>
      <c r="H144">
        <v>33434</v>
      </c>
      <c r="I144">
        <v>33434</v>
      </c>
      <c r="J144">
        <v>33434</v>
      </c>
      <c r="K144">
        <v>33434</v>
      </c>
      <c r="L144">
        <v>33434</v>
      </c>
      <c r="M144">
        <v>33434</v>
      </c>
      <c r="N144">
        <v>33434</v>
      </c>
    </row>
    <row r="145" spans="2:14" x14ac:dyDescent="0.25">
      <c r="B145" s="6" t="s">
        <v>5839</v>
      </c>
      <c r="C145">
        <v>31528</v>
      </c>
      <c r="D145">
        <v>31528</v>
      </c>
      <c r="E145">
        <v>31528</v>
      </c>
      <c r="F145">
        <v>31528</v>
      </c>
      <c r="G145">
        <v>31528</v>
      </c>
      <c r="H145">
        <v>31528</v>
      </c>
      <c r="I145">
        <v>31528</v>
      </c>
      <c r="J145">
        <v>31528</v>
      </c>
      <c r="K145">
        <v>31528</v>
      </c>
      <c r="L145">
        <v>31528</v>
      </c>
      <c r="M145">
        <v>31528</v>
      </c>
      <c r="N145">
        <v>31528</v>
      </c>
    </row>
    <row r="146" spans="2:14" x14ac:dyDescent="0.25">
      <c r="B146" s="6" t="s">
        <v>5840</v>
      </c>
      <c r="C146">
        <v>29352</v>
      </c>
      <c r="D146">
        <v>29352</v>
      </c>
      <c r="E146">
        <v>29352</v>
      </c>
      <c r="F146">
        <v>29352</v>
      </c>
      <c r="G146">
        <v>29352</v>
      </c>
      <c r="H146">
        <v>29352</v>
      </c>
      <c r="I146">
        <v>29352</v>
      </c>
      <c r="J146">
        <v>29352</v>
      </c>
      <c r="K146">
        <v>29352</v>
      </c>
      <c r="L146">
        <v>29352</v>
      </c>
      <c r="M146">
        <v>29352</v>
      </c>
      <c r="N146">
        <v>29352</v>
      </c>
    </row>
    <row r="147" spans="2:14" x14ac:dyDescent="0.25">
      <c r="B147" s="6" t="s">
        <v>5841</v>
      </c>
      <c r="C147">
        <v>26272</v>
      </c>
      <c r="D147">
        <v>26272</v>
      </c>
      <c r="E147">
        <v>26272</v>
      </c>
      <c r="F147">
        <v>26272</v>
      </c>
      <c r="G147">
        <v>26272</v>
      </c>
      <c r="H147">
        <v>26272</v>
      </c>
      <c r="I147">
        <v>26272</v>
      </c>
      <c r="J147">
        <v>26272</v>
      </c>
      <c r="K147">
        <v>26272</v>
      </c>
      <c r="L147">
        <v>26272</v>
      </c>
      <c r="M147">
        <v>26272</v>
      </c>
      <c r="N147">
        <v>26272</v>
      </c>
    </row>
    <row r="148" spans="2:14" x14ac:dyDescent="0.25">
      <c r="B148" s="6" t="s">
        <v>5842</v>
      </c>
      <c r="C148">
        <v>25438</v>
      </c>
      <c r="D148">
        <v>25438</v>
      </c>
      <c r="E148">
        <v>25438</v>
      </c>
      <c r="F148">
        <v>25438</v>
      </c>
      <c r="G148">
        <v>25438</v>
      </c>
      <c r="H148">
        <v>25438</v>
      </c>
      <c r="I148">
        <v>25438</v>
      </c>
      <c r="J148">
        <v>25438</v>
      </c>
      <c r="K148">
        <v>25438</v>
      </c>
      <c r="L148">
        <v>25438</v>
      </c>
      <c r="M148">
        <v>25438</v>
      </c>
      <c r="N148">
        <v>25438</v>
      </c>
    </row>
    <row r="149" spans="2:14" x14ac:dyDescent="0.25">
      <c r="B149" s="6" t="s">
        <v>5843</v>
      </c>
      <c r="C149">
        <v>19635</v>
      </c>
      <c r="D149">
        <v>19635</v>
      </c>
      <c r="E149">
        <v>19635</v>
      </c>
      <c r="F149">
        <v>19635</v>
      </c>
      <c r="G149">
        <v>19635</v>
      </c>
      <c r="H149">
        <v>19635</v>
      </c>
      <c r="I149">
        <v>19635</v>
      </c>
      <c r="J149">
        <v>19635</v>
      </c>
      <c r="K149">
        <v>19635</v>
      </c>
      <c r="L149">
        <v>19635</v>
      </c>
      <c r="M149">
        <v>19635</v>
      </c>
      <c r="N149">
        <v>19635</v>
      </c>
    </row>
    <row r="150" spans="2:14" x14ac:dyDescent="0.25">
      <c r="B150" s="6" t="s">
        <v>5844</v>
      </c>
      <c r="C150">
        <v>19270</v>
      </c>
      <c r="D150">
        <v>19270</v>
      </c>
      <c r="E150">
        <v>19270</v>
      </c>
      <c r="F150">
        <v>19270</v>
      </c>
      <c r="G150">
        <v>19270</v>
      </c>
      <c r="H150">
        <v>19270</v>
      </c>
      <c r="I150">
        <v>19270</v>
      </c>
      <c r="J150">
        <v>19270</v>
      </c>
      <c r="K150">
        <v>19270</v>
      </c>
      <c r="L150">
        <v>19270</v>
      </c>
      <c r="M150">
        <v>19270</v>
      </c>
      <c r="N150">
        <v>19270</v>
      </c>
    </row>
    <row r="151" spans="2:14" x14ac:dyDescent="0.25">
      <c r="B151" s="6" t="s">
        <v>5845</v>
      </c>
      <c r="C151">
        <v>13337</v>
      </c>
      <c r="D151">
        <v>13337</v>
      </c>
      <c r="E151">
        <v>13337</v>
      </c>
      <c r="F151">
        <v>13337</v>
      </c>
      <c r="G151">
        <v>13337</v>
      </c>
      <c r="H151">
        <v>13337</v>
      </c>
      <c r="I151">
        <v>13337</v>
      </c>
      <c r="J151">
        <v>13337</v>
      </c>
      <c r="K151">
        <v>13337</v>
      </c>
      <c r="L151">
        <v>13337</v>
      </c>
      <c r="M151">
        <v>13337</v>
      </c>
      <c r="N151">
        <v>13337</v>
      </c>
    </row>
    <row r="152" spans="2:14" x14ac:dyDescent="0.25">
      <c r="B152" s="6" t="s">
        <v>5846</v>
      </c>
      <c r="C152">
        <v>10000</v>
      </c>
      <c r="D152">
        <v>10000</v>
      </c>
      <c r="E152">
        <v>10000</v>
      </c>
      <c r="F152">
        <v>10000</v>
      </c>
      <c r="G152">
        <v>10000</v>
      </c>
      <c r="H152">
        <v>10000</v>
      </c>
      <c r="I152">
        <v>10000</v>
      </c>
      <c r="J152">
        <v>10000</v>
      </c>
      <c r="K152">
        <v>10000</v>
      </c>
      <c r="L152">
        <v>10000</v>
      </c>
      <c r="M152">
        <v>10000</v>
      </c>
      <c r="N152">
        <v>10000</v>
      </c>
    </row>
    <row r="153" spans="2:14" x14ac:dyDescent="0.25">
      <c r="B153" s="6" t="s">
        <v>5847</v>
      </c>
      <c r="C153">
        <v>6895</v>
      </c>
      <c r="D153">
        <v>6895</v>
      </c>
      <c r="E153">
        <v>6895</v>
      </c>
      <c r="F153">
        <v>6895</v>
      </c>
      <c r="G153">
        <v>6895</v>
      </c>
      <c r="H153">
        <v>6895</v>
      </c>
      <c r="I153">
        <v>6895</v>
      </c>
      <c r="J153">
        <v>6895</v>
      </c>
      <c r="K153">
        <v>6895</v>
      </c>
      <c r="L153">
        <v>6895</v>
      </c>
      <c r="M153">
        <v>6895</v>
      </c>
      <c r="N153">
        <v>6895</v>
      </c>
    </row>
    <row r="154" spans="2:14" x14ac:dyDescent="0.25">
      <c r="B154" s="6" t="s">
        <v>5848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30000</v>
      </c>
      <c r="N154">
        <v>30000</v>
      </c>
    </row>
    <row r="155" spans="2:14" x14ac:dyDescent="0.25">
      <c r="B155" s="6" t="s">
        <v>5849</v>
      </c>
      <c r="C155">
        <v>3660</v>
      </c>
      <c r="D155">
        <v>3660</v>
      </c>
      <c r="E155">
        <v>3660</v>
      </c>
      <c r="F155">
        <v>3660</v>
      </c>
      <c r="G155">
        <v>3660</v>
      </c>
      <c r="H155">
        <v>3660</v>
      </c>
      <c r="I155">
        <v>3660</v>
      </c>
      <c r="J155">
        <v>3660</v>
      </c>
      <c r="K155">
        <v>3660</v>
      </c>
      <c r="L155">
        <v>3660</v>
      </c>
      <c r="M155">
        <v>3660</v>
      </c>
      <c r="N155">
        <v>3660</v>
      </c>
    </row>
    <row r="156" spans="2:14" x14ac:dyDescent="0.25">
      <c r="B156" s="6" t="s">
        <v>5850</v>
      </c>
      <c r="C156">
        <v>3575</v>
      </c>
      <c r="D156">
        <v>3575</v>
      </c>
      <c r="E156">
        <v>3575</v>
      </c>
      <c r="F156">
        <v>3575</v>
      </c>
      <c r="G156">
        <v>3575</v>
      </c>
      <c r="H156">
        <v>3575</v>
      </c>
      <c r="I156">
        <v>3575</v>
      </c>
      <c r="J156">
        <v>3575</v>
      </c>
      <c r="K156">
        <v>3575</v>
      </c>
      <c r="L156">
        <v>3575</v>
      </c>
      <c r="M156">
        <v>3575</v>
      </c>
      <c r="N156">
        <v>3575</v>
      </c>
    </row>
    <row r="157" spans="2:14" x14ac:dyDescent="0.25">
      <c r="B157" s="6" t="s">
        <v>5851</v>
      </c>
      <c r="C157">
        <v>3356</v>
      </c>
      <c r="D157">
        <v>3356</v>
      </c>
      <c r="E157">
        <v>3356</v>
      </c>
      <c r="F157">
        <v>3356</v>
      </c>
      <c r="G157">
        <v>3356</v>
      </c>
      <c r="H157">
        <v>3356</v>
      </c>
      <c r="I157">
        <v>3356</v>
      </c>
      <c r="J157">
        <v>3356</v>
      </c>
      <c r="K157">
        <v>3356</v>
      </c>
      <c r="L157">
        <v>3356</v>
      </c>
      <c r="M157">
        <v>3356</v>
      </c>
      <c r="N157">
        <v>3356</v>
      </c>
    </row>
    <row r="158" spans="2:14" x14ac:dyDescent="0.25">
      <c r="B158" s="6" t="s">
        <v>5852</v>
      </c>
      <c r="C158">
        <v>3157</v>
      </c>
      <c r="D158">
        <v>3157</v>
      </c>
      <c r="E158">
        <v>3157</v>
      </c>
      <c r="F158">
        <v>3157</v>
      </c>
      <c r="G158">
        <v>3157</v>
      </c>
      <c r="H158">
        <v>3157</v>
      </c>
      <c r="I158">
        <v>3157</v>
      </c>
      <c r="J158">
        <v>3157</v>
      </c>
      <c r="K158">
        <v>3157</v>
      </c>
      <c r="L158">
        <v>3157</v>
      </c>
      <c r="M158">
        <v>3157</v>
      </c>
      <c r="N158">
        <v>3157</v>
      </c>
    </row>
    <row r="159" spans="2:14" x14ac:dyDescent="0.25">
      <c r="B159" s="6" t="s">
        <v>5853</v>
      </c>
      <c r="C159">
        <v>2750</v>
      </c>
      <c r="D159">
        <v>2750</v>
      </c>
      <c r="E159">
        <v>2750</v>
      </c>
      <c r="F159">
        <v>2750</v>
      </c>
      <c r="G159">
        <v>2750</v>
      </c>
      <c r="H159">
        <v>2750</v>
      </c>
      <c r="I159">
        <v>2750</v>
      </c>
      <c r="J159">
        <v>2750</v>
      </c>
      <c r="K159">
        <v>2750</v>
      </c>
      <c r="L159">
        <v>2750</v>
      </c>
      <c r="M159">
        <v>2750</v>
      </c>
      <c r="N159">
        <v>2750</v>
      </c>
    </row>
    <row r="160" spans="2:14" x14ac:dyDescent="0.25">
      <c r="B160" s="6" t="s">
        <v>5854</v>
      </c>
      <c r="C160">
        <v>2750</v>
      </c>
      <c r="D160">
        <v>2750</v>
      </c>
      <c r="E160">
        <v>2750</v>
      </c>
      <c r="F160">
        <v>2750</v>
      </c>
      <c r="G160">
        <v>2750</v>
      </c>
      <c r="H160">
        <v>2750</v>
      </c>
      <c r="I160">
        <v>2750</v>
      </c>
      <c r="J160">
        <v>2750</v>
      </c>
      <c r="K160">
        <v>2750</v>
      </c>
      <c r="L160">
        <v>2750</v>
      </c>
      <c r="M160">
        <v>2750</v>
      </c>
      <c r="N160">
        <v>2750</v>
      </c>
    </row>
    <row r="161" spans="2:14" x14ac:dyDescent="0.25">
      <c r="B161" s="6" t="s">
        <v>5855</v>
      </c>
      <c r="C161">
        <v>2750</v>
      </c>
      <c r="D161">
        <v>2750</v>
      </c>
      <c r="E161">
        <v>2750</v>
      </c>
      <c r="F161">
        <v>2750</v>
      </c>
      <c r="G161">
        <v>2750</v>
      </c>
      <c r="H161">
        <v>2750</v>
      </c>
      <c r="I161">
        <v>2750</v>
      </c>
      <c r="J161">
        <v>2750</v>
      </c>
      <c r="K161">
        <v>2750</v>
      </c>
      <c r="L161">
        <v>2750</v>
      </c>
      <c r="M161">
        <v>2750</v>
      </c>
      <c r="N161">
        <v>2750</v>
      </c>
    </row>
    <row r="162" spans="2:14" x14ac:dyDescent="0.25">
      <c r="B162" s="6" t="s">
        <v>5856</v>
      </c>
      <c r="C162">
        <v>2530</v>
      </c>
      <c r="D162">
        <v>2530</v>
      </c>
      <c r="E162">
        <v>2530</v>
      </c>
      <c r="F162">
        <v>2530</v>
      </c>
      <c r="G162">
        <v>2530</v>
      </c>
      <c r="H162">
        <v>2530</v>
      </c>
      <c r="I162">
        <v>2530</v>
      </c>
      <c r="J162">
        <v>2530</v>
      </c>
      <c r="K162">
        <v>2530</v>
      </c>
      <c r="L162">
        <v>2530</v>
      </c>
      <c r="M162">
        <v>2530</v>
      </c>
      <c r="N162">
        <v>2530</v>
      </c>
    </row>
    <row r="163" spans="2:14" x14ac:dyDescent="0.25">
      <c r="B163" s="6" t="s">
        <v>5857</v>
      </c>
      <c r="C163">
        <v>2530</v>
      </c>
      <c r="D163">
        <v>2530</v>
      </c>
      <c r="E163">
        <v>2530</v>
      </c>
      <c r="F163">
        <v>2530</v>
      </c>
      <c r="G163">
        <v>2530</v>
      </c>
      <c r="H163">
        <v>2530</v>
      </c>
      <c r="I163">
        <v>2530</v>
      </c>
      <c r="J163">
        <v>2530</v>
      </c>
      <c r="K163">
        <v>2530</v>
      </c>
      <c r="L163">
        <v>2530</v>
      </c>
      <c r="M163">
        <v>2530</v>
      </c>
      <c r="N163">
        <v>2530</v>
      </c>
    </row>
    <row r="164" spans="2:14" x14ac:dyDescent="0.25">
      <c r="B164" s="6" t="s">
        <v>5858</v>
      </c>
      <c r="C164">
        <v>2370</v>
      </c>
      <c r="D164">
        <v>2370</v>
      </c>
      <c r="E164">
        <v>2370</v>
      </c>
      <c r="F164">
        <v>2370</v>
      </c>
      <c r="G164">
        <v>2370</v>
      </c>
      <c r="H164">
        <v>2370</v>
      </c>
      <c r="I164">
        <v>2370</v>
      </c>
      <c r="J164">
        <v>2370</v>
      </c>
      <c r="K164">
        <v>2370</v>
      </c>
      <c r="L164">
        <v>2370</v>
      </c>
      <c r="M164">
        <v>2370</v>
      </c>
      <c r="N164">
        <v>2370</v>
      </c>
    </row>
    <row r="165" spans="2:14" x14ac:dyDescent="0.25">
      <c r="B165" s="6" t="s">
        <v>5859</v>
      </c>
      <c r="C165">
        <v>2250</v>
      </c>
      <c r="D165">
        <v>2250</v>
      </c>
      <c r="E165">
        <v>2250</v>
      </c>
      <c r="F165">
        <v>2250</v>
      </c>
      <c r="G165">
        <v>2250</v>
      </c>
      <c r="H165">
        <v>2250</v>
      </c>
      <c r="I165">
        <v>2250</v>
      </c>
      <c r="J165">
        <v>2250</v>
      </c>
      <c r="K165">
        <v>2250</v>
      </c>
      <c r="L165">
        <v>2250</v>
      </c>
      <c r="M165">
        <v>2250</v>
      </c>
      <c r="N165">
        <v>2250</v>
      </c>
    </row>
    <row r="166" spans="2:14" x14ac:dyDescent="0.25">
      <c r="B166" s="6" t="s">
        <v>5860</v>
      </c>
      <c r="C166">
        <v>2250</v>
      </c>
      <c r="D166">
        <v>2250</v>
      </c>
      <c r="E166">
        <v>2250</v>
      </c>
      <c r="F166">
        <v>2250</v>
      </c>
      <c r="G166">
        <v>2250</v>
      </c>
      <c r="H166">
        <v>2250</v>
      </c>
      <c r="I166">
        <v>2250</v>
      </c>
      <c r="J166">
        <v>2250</v>
      </c>
      <c r="K166">
        <v>2250</v>
      </c>
      <c r="L166">
        <v>2250</v>
      </c>
      <c r="M166">
        <v>2250</v>
      </c>
      <c r="N166">
        <v>2250</v>
      </c>
    </row>
    <row r="167" spans="2:14" x14ac:dyDescent="0.25">
      <c r="B167" s="6" t="s">
        <v>5861</v>
      </c>
      <c r="C167">
        <v>2250</v>
      </c>
      <c r="D167">
        <v>2250</v>
      </c>
      <c r="E167">
        <v>2250</v>
      </c>
      <c r="F167">
        <v>2250</v>
      </c>
      <c r="G167">
        <v>2250</v>
      </c>
      <c r="H167">
        <v>2250</v>
      </c>
      <c r="I167">
        <v>2250</v>
      </c>
      <c r="J167">
        <v>2250</v>
      </c>
      <c r="K167">
        <v>2250</v>
      </c>
      <c r="L167">
        <v>2250</v>
      </c>
      <c r="M167">
        <v>2250</v>
      </c>
      <c r="N167">
        <v>2250</v>
      </c>
    </row>
    <row r="168" spans="2:14" x14ac:dyDescent="0.25">
      <c r="B168" s="6" t="s">
        <v>5862</v>
      </c>
      <c r="C168">
        <v>2250</v>
      </c>
      <c r="D168">
        <v>2250</v>
      </c>
      <c r="E168">
        <v>2250</v>
      </c>
      <c r="F168">
        <v>2250</v>
      </c>
      <c r="G168">
        <v>2250</v>
      </c>
      <c r="H168">
        <v>2250</v>
      </c>
      <c r="I168">
        <v>2250</v>
      </c>
      <c r="J168">
        <v>2250</v>
      </c>
      <c r="K168">
        <v>2250</v>
      </c>
      <c r="L168">
        <v>2250</v>
      </c>
      <c r="M168">
        <v>2250</v>
      </c>
      <c r="N168">
        <v>2250</v>
      </c>
    </row>
    <row r="169" spans="2:14" x14ac:dyDescent="0.25">
      <c r="B169" s="6" t="s">
        <v>5863</v>
      </c>
      <c r="C169">
        <v>2250</v>
      </c>
      <c r="D169">
        <v>2250</v>
      </c>
      <c r="E169">
        <v>2250</v>
      </c>
      <c r="F169">
        <v>2250</v>
      </c>
      <c r="G169">
        <v>2250</v>
      </c>
      <c r="H169">
        <v>2250</v>
      </c>
      <c r="I169">
        <v>2250</v>
      </c>
      <c r="J169">
        <v>2250</v>
      </c>
      <c r="K169">
        <v>2250</v>
      </c>
      <c r="L169">
        <v>2250</v>
      </c>
      <c r="M169">
        <v>2250</v>
      </c>
      <c r="N169">
        <v>2250</v>
      </c>
    </row>
    <row r="170" spans="2:14" x14ac:dyDescent="0.25">
      <c r="B170" s="6" t="s">
        <v>5864</v>
      </c>
      <c r="C170">
        <v>2250</v>
      </c>
      <c r="D170">
        <v>2250</v>
      </c>
      <c r="E170">
        <v>2250</v>
      </c>
      <c r="F170">
        <v>2250</v>
      </c>
      <c r="G170">
        <v>2250</v>
      </c>
      <c r="H170">
        <v>2250</v>
      </c>
      <c r="I170">
        <v>2250</v>
      </c>
      <c r="J170">
        <v>2250</v>
      </c>
      <c r="K170">
        <v>2250</v>
      </c>
      <c r="L170">
        <v>2250</v>
      </c>
      <c r="M170">
        <v>2250</v>
      </c>
      <c r="N170">
        <v>2250</v>
      </c>
    </row>
    <row r="171" spans="2:14" x14ac:dyDescent="0.25">
      <c r="B171" s="6" t="s">
        <v>5865</v>
      </c>
      <c r="C171">
        <v>2250</v>
      </c>
      <c r="D171">
        <v>2250</v>
      </c>
      <c r="E171">
        <v>2250</v>
      </c>
      <c r="F171">
        <v>2250</v>
      </c>
      <c r="G171">
        <v>2250</v>
      </c>
      <c r="H171">
        <v>2250</v>
      </c>
      <c r="I171">
        <v>2250</v>
      </c>
      <c r="J171">
        <v>2250</v>
      </c>
      <c r="K171">
        <v>2250</v>
      </c>
      <c r="L171">
        <v>2250</v>
      </c>
      <c r="M171">
        <v>2250</v>
      </c>
      <c r="N171">
        <v>2250</v>
      </c>
    </row>
    <row r="172" spans="2:14" x14ac:dyDescent="0.25">
      <c r="B172" s="6" t="s">
        <v>5866</v>
      </c>
      <c r="C172">
        <v>2238</v>
      </c>
      <c r="D172">
        <v>2238</v>
      </c>
      <c r="E172">
        <v>2238</v>
      </c>
      <c r="F172">
        <v>2238</v>
      </c>
      <c r="G172">
        <v>2238</v>
      </c>
      <c r="H172">
        <v>2238</v>
      </c>
      <c r="I172">
        <v>2238</v>
      </c>
      <c r="J172">
        <v>2238</v>
      </c>
      <c r="K172">
        <v>2238</v>
      </c>
      <c r="L172">
        <v>2238</v>
      </c>
      <c r="M172">
        <v>2238</v>
      </c>
      <c r="N172">
        <v>2238</v>
      </c>
    </row>
    <row r="173" spans="2:14" x14ac:dyDescent="0.25">
      <c r="B173" s="6" t="s">
        <v>5867</v>
      </c>
      <c r="C173">
        <v>2123</v>
      </c>
      <c r="D173">
        <v>2281</v>
      </c>
      <c r="E173">
        <v>2281</v>
      </c>
      <c r="F173">
        <v>2281</v>
      </c>
      <c r="G173">
        <v>2281</v>
      </c>
      <c r="H173">
        <v>2281</v>
      </c>
      <c r="I173">
        <v>2281</v>
      </c>
      <c r="J173">
        <v>2281</v>
      </c>
      <c r="K173">
        <v>2281</v>
      </c>
      <c r="L173">
        <v>2281</v>
      </c>
      <c r="M173">
        <v>2281</v>
      </c>
      <c r="N173">
        <v>2281</v>
      </c>
    </row>
    <row r="174" spans="2:14" x14ac:dyDescent="0.25">
      <c r="B174" s="6" t="s">
        <v>5868</v>
      </c>
      <c r="C174">
        <v>2127</v>
      </c>
      <c r="D174">
        <v>2127</v>
      </c>
      <c r="E174">
        <v>2127</v>
      </c>
      <c r="F174">
        <v>2127</v>
      </c>
      <c r="G174">
        <v>2127</v>
      </c>
      <c r="H174">
        <v>2127</v>
      </c>
      <c r="I174">
        <v>2127</v>
      </c>
      <c r="J174">
        <v>2127</v>
      </c>
      <c r="K174">
        <v>2127</v>
      </c>
      <c r="L174">
        <v>2127</v>
      </c>
      <c r="M174">
        <v>2127</v>
      </c>
      <c r="N174">
        <v>2127</v>
      </c>
    </row>
    <row r="175" spans="2:14" x14ac:dyDescent="0.25">
      <c r="B175" s="6" t="s">
        <v>5869</v>
      </c>
      <c r="C175">
        <v>2026</v>
      </c>
      <c r="D175">
        <v>2026</v>
      </c>
      <c r="E175">
        <v>2026</v>
      </c>
      <c r="F175">
        <v>2026</v>
      </c>
      <c r="G175">
        <v>2026</v>
      </c>
      <c r="H175">
        <v>2026</v>
      </c>
      <c r="I175">
        <v>2026</v>
      </c>
      <c r="J175">
        <v>2026</v>
      </c>
      <c r="K175">
        <v>2026</v>
      </c>
      <c r="L175">
        <v>2026</v>
      </c>
      <c r="M175">
        <v>2026</v>
      </c>
      <c r="N175">
        <v>2026</v>
      </c>
    </row>
    <row r="176" spans="2:14" x14ac:dyDescent="0.25">
      <c r="B176" s="6" t="s">
        <v>5870</v>
      </c>
      <c r="C176">
        <v>1969</v>
      </c>
      <c r="D176">
        <v>1969</v>
      </c>
      <c r="E176">
        <v>1969</v>
      </c>
      <c r="F176">
        <v>1969</v>
      </c>
      <c r="G176">
        <v>1969</v>
      </c>
      <c r="H176">
        <v>1969</v>
      </c>
      <c r="I176">
        <v>1969</v>
      </c>
      <c r="J176">
        <v>1969</v>
      </c>
      <c r="K176">
        <v>1969</v>
      </c>
      <c r="L176">
        <v>1969</v>
      </c>
      <c r="M176">
        <v>1969</v>
      </c>
      <c r="N176">
        <v>1969</v>
      </c>
    </row>
    <row r="177" spans="2:14" x14ac:dyDescent="0.25">
      <c r="B177" s="6" t="s">
        <v>5871</v>
      </c>
      <c r="C177">
        <v>2034</v>
      </c>
      <c r="D177">
        <v>2034</v>
      </c>
      <c r="E177">
        <v>2136</v>
      </c>
      <c r="F177">
        <v>2238</v>
      </c>
      <c r="G177">
        <v>2238</v>
      </c>
      <c r="H177">
        <v>2238</v>
      </c>
      <c r="I177">
        <v>2238</v>
      </c>
      <c r="J177">
        <v>2238</v>
      </c>
      <c r="K177">
        <v>2238</v>
      </c>
      <c r="L177">
        <v>2238</v>
      </c>
      <c r="M177">
        <v>2238</v>
      </c>
      <c r="N177">
        <v>2238</v>
      </c>
    </row>
    <row r="178" spans="2:14" x14ac:dyDescent="0.25">
      <c r="B178" s="6" t="s">
        <v>5872</v>
      </c>
      <c r="C178">
        <v>1718</v>
      </c>
      <c r="D178">
        <v>1760</v>
      </c>
      <c r="E178">
        <v>1760</v>
      </c>
      <c r="F178">
        <v>1760</v>
      </c>
      <c r="G178">
        <v>1760</v>
      </c>
      <c r="H178">
        <v>1760</v>
      </c>
      <c r="I178">
        <v>1760</v>
      </c>
      <c r="J178">
        <v>1760</v>
      </c>
      <c r="K178">
        <v>1760</v>
      </c>
      <c r="L178">
        <v>1760</v>
      </c>
      <c r="M178">
        <v>1760</v>
      </c>
      <c r="N178">
        <v>1760</v>
      </c>
    </row>
    <row r="179" spans="2:14" x14ac:dyDescent="0.25">
      <c r="B179" s="6" t="s">
        <v>5873</v>
      </c>
      <c r="C179">
        <v>1700</v>
      </c>
      <c r="D179">
        <v>1700</v>
      </c>
      <c r="E179">
        <v>1700</v>
      </c>
      <c r="F179">
        <v>1700</v>
      </c>
      <c r="G179">
        <v>1700</v>
      </c>
      <c r="H179">
        <v>1700</v>
      </c>
      <c r="I179">
        <v>1700</v>
      </c>
      <c r="J179">
        <v>1700</v>
      </c>
      <c r="K179">
        <v>1700</v>
      </c>
      <c r="L179">
        <v>1700</v>
      </c>
      <c r="M179">
        <v>1700</v>
      </c>
      <c r="N179">
        <v>1700</v>
      </c>
    </row>
    <row r="180" spans="2:14" x14ac:dyDescent="0.25">
      <c r="B180" s="6" t="s">
        <v>5874</v>
      </c>
      <c r="C180">
        <v>1700</v>
      </c>
      <c r="D180">
        <v>1853</v>
      </c>
      <c r="E180">
        <v>1870</v>
      </c>
      <c r="F180">
        <v>1870</v>
      </c>
      <c r="G180">
        <v>1870</v>
      </c>
      <c r="H180">
        <v>1870</v>
      </c>
      <c r="I180">
        <v>1870</v>
      </c>
      <c r="J180">
        <v>1870</v>
      </c>
      <c r="K180">
        <v>1870</v>
      </c>
      <c r="L180">
        <v>1870</v>
      </c>
      <c r="M180">
        <v>1870</v>
      </c>
      <c r="N180">
        <v>1870</v>
      </c>
    </row>
    <row r="181" spans="2:14" x14ac:dyDescent="0.25">
      <c r="B181" s="6" t="s">
        <v>5875</v>
      </c>
      <c r="C181">
        <v>1697</v>
      </c>
      <c r="D181">
        <v>1697</v>
      </c>
      <c r="E181">
        <v>1697</v>
      </c>
      <c r="F181">
        <v>1697</v>
      </c>
      <c r="G181">
        <v>1697</v>
      </c>
      <c r="H181">
        <v>1697</v>
      </c>
      <c r="I181">
        <v>1697</v>
      </c>
      <c r="J181">
        <v>1697</v>
      </c>
      <c r="K181">
        <v>1697</v>
      </c>
      <c r="L181">
        <v>1697</v>
      </c>
      <c r="M181">
        <v>1697</v>
      </c>
      <c r="N181">
        <v>1697</v>
      </c>
    </row>
    <row r="182" spans="2:14" x14ac:dyDescent="0.25">
      <c r="B182" s="6" t="s">
        <v>5876</v>
      </c>
      <c r="C182">
        <v>1678</v>
      </c>
      <c r="D182">
        <v>1678</v>
      </c>
      <c r="E182">
        <v>1678</v>
      </c>
      <c r="F182">
        <v>1678</v>
      </c>
      <c r="G182">
        <v>1678</v>
      </c>
      <c r="H182">
        <v>1678</v>
      </c>
      <c r="I182">
        <v>1678</v>
      </c>
      <c r="J182">
        <v>1678</v>
      </c>
      <c r="K182">
        <v>1678</v>
      </c>
      <c r="L182">
        <v>1678</v>
      </c>
      <c r="M182">
        <v>1678</v>
      </c>
      <c r="N182">
        <v>1678</v>
      </c>
    </row>
    <row r="183" spans="2:14" x14ac:dyDescent="0.25">
      <c r="B183" s="6" t="s">
        <v>5877</v>
      </c>
      <c r="C183">
        <v>1678</v>
      </c>
      <c r="D183">
        <v>1678</v>
      </c>
      <c r="E183">
        <v>1678</v>
      </c>
      <c r="F183">
        <v>1678</v>
      </c>
      <c r="G183">
        <v>1678</v>
      </c>
      <c r="H183">
        <v>1678</v>
      </c>
      <c r="I183">
        <v>1678</v>
      </c>
      <c r="J183">
        <v>1678</v>
      </c>
      <c r="K183">
        <v>1678</v>
      </c>
      <c r="L183">
        <v>1678</v>
      </c>
      <c r="M183">
        <v>1678</v>
      </c>
      <c r="N183">
        <v>1678</v>
      </c>
    </row>
    <row r="184" spans="2:14" x14ac:dyDescent="0.25">
      <c r="B184" s="6" t="s">
        <v>5878</v>
      </c>
      <c r="C184">
        <v>1678</v>
      </c>
      <c r="D184">
        <v>1678</v>
      </c>
      <c r="E184">
        <v>1678</v>
      </c>
      <c r="F184">
        <v>1678</v>
      </c>
      <c r="G184">
        <v>1678</v>
      </c>
      <c r="H184">
        <v>1678</v>
      </c>
      <c r="I184">
        <v>1678</v>
      </c>
      <c r="J184">
        <v>1678</v>
      </c>
      <c r="K184">
        <v>1678</v>
      </c>
      <c r="L184">
        <v>1678</v>
      </c>
      <c r="M184">
        <v>1678</v>
      </c>
      <c r="N184">
        <v>1678</v>
      </c>
    </row>
    <row r="185" spans="2:14" x14ac:dyDescent="0.25">
      <c r="B185" s="6" t="s">
        <v>5879</v>
      </c>
      <c r="C185">
        <v>1678</v>
      </c>
      <c r="D185">
        <v>1678</v>
      </c>
      <c r="E185">
        <v>1678</v>
      </c>
      <c r="F185">
        <v>1678</v>
      </c>
      <c r="G185">
        <v>1678</v>
      </c>
      <c r="H185">
        <v>1678</v>
      </c>
      <c r="I185">
        <v>1678</v>
      </c>
      <c r="J185">
        <v>1678</v>
      </c>
      <c r="K185">
        <v>1678</v>
      </c>
      <c r="L185">
        <v>1678</v>
      </c>
      <c r="M185">
        <v>1678</v>
      </c>
      <c r="N185">
        <v>1678</v>
      </c>
    </row>
    <row r="186" spans="2:14" x14ac:dyDescent="0.25">
      <c r="B186" s="6" t="s">
        <v>5880</v>
      </c>
      <c r="C186">
        <v>1678</v>
      </c>
      <c r="D186">
        <v>1678</v>
      </c>
      <c r="E186">
        <v>1678</v>
      </c>
      <c r="F186">
        <v>1678</v>
      </c>
      <c r="G186">
        <v>1678</v>
      </c>
      <c r="H186">
        <v>1678</v>
      </c>
      <c r="I186">
        <v>1678</v>
      </c>
      <c r="J186">
        <v>1678</v>
      </c>
      <c r="K186">
        <v>1678</v>
      </c>
      <c r="L186">
        <v>1678</v>
      </c>
      <c r="M186">
        <v>1678</v>
      </c>
      <c r="N186">
        <v>1678</v>
      </c>
    </row>
    <row r="187" spans="2:14" x14ac:dyDescent="0.25">
      <c r="B187" s="6" t="s">
        <v>5881</v>
      </c>
      <c r="C187">
        <v>1678</v>
      </c>
      <c r="D187">
        <v>1678</v>
      </c>
      <c r="E187">
        <v>1678</v>
      </c>
      <c r="F187">
        <v>1678</v>
      </c>
      <c r="G187">
        <v>1678</v>
      </c>
      <c r="H187">
        <v>1678</v>
      </c>
      <c r="I187">
        <v>1678</v>
      </c>
      <c r="J187">
        <v>1678</v>
      </c>
      <c r="K187">
        <v>1678</v>
      </c>
      <c r="L187">
        <v>1678</v>
      </c>
      <c r="M187">
        <v>1678</v>
      </c>
      <c r="N187">
        <v>1678</v>
      </c>
    </row>
    <row r="188" spans="2:14" x14ac:dyDescent="0.25">
      <c r="B188" s="6" t="s">
        <v>5882</v>
      </c>
      <c r="C188">
        <v>1650</v>
      </c>
      <c r="D188">
        <v>1650</v>
      </c>
      <c r="E188">
        <v>1650</v>
      </c>
      <c r="F188">
        <v>1650</v>
      </c>
      <c r="G188">
        <v>1650</v>
      </c>
      <c r="H188">
        <v>1650</v>
      </c>
      <c r="I188">
        <v>1650</v>
      </c>
      <c r="J188">
        <v>1650</v>
      </c>
      <c r="K188">
        <v>1650</v>
      </c>
      <c r="L188">
        <v>1650</v>
      </c>
      <c r="M188">
        <v>1650</v>
      </c>
      <c r="N188">
        <v>1650</v>
      </c>
    </row>
    <row r="189" spans="2:14" x14ac:dyDescent="0.25">
      <c r="B189" s="6" t="s">
        <v>5883</v>
      </c>
      <c r="C189">
        <v>2948</v>
      </c>
      <c r="D189">
        <v>2948</v>
      </c>
      <c r="E189">
        <v>2948</v>
      </c>
      <c r="F189">
        <v>2948</v>
      </c>
      <c r="G189">
        <v>2948</v>
      </c>
      <c r="H189">
        <v>2948</v>
      </c>
      <c r="I189">
        <v>3037</v>
      </c>
      <c r="J189">
        <v>3243</v>
      </c>
      <c r="K189">
        <v>3243</v>
      </c>
      <c r="L189">
        <v>3243</v>
      </c>
      <c r="M189">
        <v>3243</v>
      </c>
      <c r="N189">
        <v>3243</v>
      </c>
    </row>
    <row r="190" spans="2:14" x14ac:dyDescent="0.25">
      <c r="B190" s="6" t="s">
        <v>5884</v>
      </c>
      <c r="C190">
        <v>1626</v>
      </c>
      <c r="D190">
        <v>1626</v>
      </c>
      <c r="E190">
        <v>1626</v>
      </c>
      <c r="F190">
        <v>1626</v>
      </c>
      <c r="G190">
        <v>1626</v>
      </c>
      <c r="H190">
        <v>1626</v>
      </c>
      <c r="I190">
        <v>1626</v>
      </c>
      <c r="J190">
        <v>1626</v>
      </c>
      <c r="K190">
        <v>1626</v>
      </c>
      <c r="L190">
        <v>1626</v>
      </c>
      <c r="M190">
        <v>1626</v>
      </c>
      <c r="N190">
        <v>1626</v>
      </c>
    </row>
    <row r="191" spans="2:14" x14ac:dyDescent="0.25">
      <c r="B191" s="6" t="s">
        <v>5885</v>
      </c>
      <c r="C191">
        <v>1626</v>
      </c>
      <c r="D191">
        <v>1626</v>
      </c>
      <c r="E191">
        <v>1626</v>
      </c>
      <c r="F191">
        <v>1626</v>
      </c>
      <c r="G191">
        <v>1626</v>
      </c>
      <c r="H191">
        <v>1626</v>
      </c>
      <c r="I191">
        <v>1626</v>
      </c>
      <c r="J191">
        <v>1626</v>
      </c>
      <c r="K191">
        <v>1626</v>
      </c>
      <c r="L191">
        <v>1626</v>
      </c>
      <c r="M191">
        <v>1626</v>
      </c>
      <c r="N191">
        <v>1626</v>
      </c>
    </row>
    <row r="192" spans="2:14" x14ac:dyDescent="0.25">
      <c r="B192" s="6" t="s">
        <v>5886</v>
      </c>
      <c r="C192">
        <v>1626</v>
      </c>
      <c r="D192">
        <v>1626</v>
      </c>
      <c r="E192">
        <v>1626</v>
      </c>
      <c r="F192">
        <v>1626</v>
      </c>
      <c r="G192">
        <v>1626</v>
      </c>
      <c r="H192">
        <v>1626</v>
      </c>
      <c r="I192">
        <v>1626</v>
      </c>
      <c r="J192">
        <v>1626</v>
      </c>
      <c r="K192">
        <v>1626</v>
      </c>
      <c r="L192">
        <v>1626</v>
      </c>
      <c r="M192">
        <v>1626</v>
      </c>
      <c r="N192">
        <v>1626</v>
      </c>
    </row>
    <row r="193" spans="2:14" x14ac:dyDescent="0.25">
      <c r="B193" s="6" t="s">
        <v>5887</v>
      </c>
      <c r="C193">
        <v>1626</v>
      </c>
      <c r="D193">
        <v>1626</v>
      </c>
      <c r="E193">
        <v>1626</v>
      </c>
      <c r="F193">
        <v>1626</v>
      </c>
      <c r="G193">
        <v>1626</v>
      </c>
      <c r="H193">
        <v>1626</v>
      </c>
      <c r="I193">
        <v>1626</v>
      </c>
      <c r="J193">
        <v>1626</v>
      </c>
      <c r="K193">
        <v>1626</v>
      </c>
      <c r="L193">
        <v>1626</v>
      </c>
      <c r="M193">
        <v>1626</v>
      </c>
      <c r="N193">
        <v>1626</v>
      </c>
    </row>
    <row r="194" spans="2:14" x14ac:dyDescent="0.25">
      <c r="B194" s="6" t="s">
        <v>5888</v>
      </c>
      <c r="C194">
        <v>1626</v>
      </c>
      <c r="D194">
        <v>1626</v>
      </c>
      <c r="E194">
        <v>1626</v>
      </c>
      <c r="F194">
        <v>1626</v>
      </c>
      <c r="G194">
        <v>1626</v>
      </c>
      <c r="H194">
        <v>1626</v>
      </c>
      <c r="I194">
        <v>1626</v>
      </c>
      <c r="J194">
        <v>1626</v>
      </c>
      <c r="K194">
        <v>1626</v>
      </c>
      <c r="L194">
        <v>1626</v>
      </c>
      <c r="M194">
        <v>1626</v>
      </c>
      <c r="N194">
        <v>1626</v>
      </c>
    </row>
    <row r="195" spans="2:14" x14ac:dyDescent="0.25">
      <c r="B195" s="6" t="s">
        <v>5889</v>
      </c>
      <c r="C195">
        <v>1940</v>
      </c>
      <c r="D195">
        <v>1940</v>
      </c>
      <c r="E195">
        <v>1940</v>
      </c>
      <c r="F195">
        <v>2134</v>
      </c>
      <c r="G195">
        <v>2134</v>
      </c>
      <c r="H195">
        <v>2134</v>
      </c>
      <c r="I195">
        <v>2134</v>
      </c>
      <c r="J195">
        <v>2134</v>
      </c>
      <c r="K195">
        <v>2134</v>
      </c>
      <c r="L195">
        <v>2134</v>
      </c>
      <c r="M195">
        <v>2134</v>
      </c>
      <c r="N195">
        <v>2134</v>
      </c>
    </row>
    <row r="196" spans="2:14" x14ac:dyDescent="0.25">
      <c r="B196" s="6" t="s">
        <v>5890</v>
      </c>
      <c r="C196">
        <v>1940</v>
      </c>
      <c r="D196">
        <v>1940</v>
      </c>
      <c r="E196">
        <v>1940</v>
      </c>
      <c r="F196">
        <v>2134</v>
      </c>
      <c r="G196">
        <v>2134</v>
      </c>
      <c r="H196">
        <v>2134</v>
      </c>
      <c r="I196">
        <v>2134</v>
      </c>
      <c r="J196">
        <v>2134</v>
      </c>
      <c r="K196">
        <v>2134</v>
      </c>
      <c r="L196">
        <v>2134</v>
      </c>
      <c r="M196">
        <v>2134</v>
      </c>
      <c r="N196">
        <v>2134</v>
      </c>
    </row>
    <row r="197" spans="2:14" x14ac:dyDescent="0.25">
      <c r="B197" s="6" t="s">
        <v>5891</v>
      </c>
      <c r="C197">
        <v>1940</v>
      </c>
      <c r="D197">
        <v>1940</v>
      </c>
      <c r="E197">
        <v>1940</v>
      </c>
      <c r="F197">
        <v>2134</v>
      </c>
      <c r="G197">
        <v>2134</v>
      </c>
      <c r="H197">
        <v>2134</v>
      </c>
      <c r="I197">
        <v>2134</v>
      </c>
      <c r="J197">
        <v>2134</v>
      </c>
      <c r="K197">
        <v>2134</v>
      </c>
      <c r="L197">
        <v>2134</v>
      </c>
      <c r="M197">
        <v>2134</v>
      </c>
      <c r="N197">
        <v>2134</v>
      </c>
    </row>
    <row r="198" spans="2:14" x14ac:dyDescent="0.25">
      <c r="B198" s="6" t="s">
        <v>5892</v>
      </c>
      <c r="C198">
        <v>1940</v>
      </c>
      <c r="D198">
        <v>1940</v>
      </c>
      <c r="E198">
        <v>1940</v>
      </c>
      <c r="F198">
        <v>2134</v>
      </c>
      <c r="G198">
        <v>2134</v>
      </c>
      <c r="H198">
        <v>2134</v>
      </c>
      <c r="I198">
        <v>2134</v>
      </c>
      <c r="J198">
        <v>2134</v>
      </c>
      <c r="K198">
        <v>2134</v>
      </c>
      <c r="L198">
        <v>2134</v>
      </c>
      <c r="M198">
        <v>2134</v>
      </c>
      <c r="N198">
        <v>2134</v>
      </c>
    </row>
    <row r="199" spans="2:14" x14ac:dyDescent="0.25">
      <c r="B199" s="6" t="s">
        <v>5893</v>
      </c>
      <c r="C199">
        <v>1940</v>
      </c>
      <c r="D199">
        <v>1940</v>
      </c>
      <c r="E199">
        <v>1940</v>
      </c>
      <c r="F199">
        <v>2134</v>
      </c>
      <c r="G199">
        <v>2134</v>
      </c>
      <c r="H199">
        <v>2134</v>
      </c>
      <c r="I199">
        <v>2134</v>
      </c>
      <c r="J199">
        <v>2134</v>
      </c>
      <c r="K199">
        <v>2134</v>
      </c>
      <c r="L199">
        <v>2134</v>
      </c>
      <c r="M199">
        <v>2134</v>
      </c>
      <c r="N199">
        <v>2134</v>
      </c>
    </row>
    <row r="200" spans="2:14" x14ac:dyDescent="0.25">
      <c r="B200" s="6" t="s">
        <v>5894</v>
      </c>
      <c r="C200">
        <v>1940</v>
      </c>
      <c r="D200">
        <v>1940</v>
      </c>
      <c r="E200">
        <v>1940</v>
      </c>
      <c r="F200">
        <v>2134</v>
      </c>
      <c r="G200">
        <v>2134</v>
      </c>
      <c r="H200">
        <v>2134</v>
      </c>
      <c r="I200">
        <v>2134</v>
      </c>
      <c r="J200">
        <v>2134</v>
      </c>
      <c r="K200">
        <v>2134</v>
      </c>
      <c r="L200">
        <v>2134</v>
      </c>
      <c r="M200">
        <v>2134</v>
      </c>
      <c r="N200">
        <v>2134</v>
      </c>
    </row>
    <row r="201" spans="2:14" x14ac:dyDescent="0.25">
      <c r="B201" s="6" t="s">
        <v>5895</v>
      </c>
      <c r="C201">
        <v>1940</v>
      </c>
      <c r="D201">
        <v>1940</v>
      </c>
      <c r="E201">
        <v>1940</v>
      </c>
      <c r="F201">
        <v>2134</v>
      </c>
      <c r="G201">
        <v>2134</v>
      </c>
      <c r="H201">
        <v>2134</v>
      </c>
      <c r="I201">
        <v>2134</v>
      </c>
      <c r="J201">
        <v>2134</v>
      </c>
      <c r="K201">
        <v>2134</v>
      </c>
      <c r="L201">
        <v>2134</v>
      </c>
      <c r="M201">
        <v>2134</v>
      </c>
      <c r="N201">
        <v>2134</v>
      </c>
    </row>
    <row r="202" spans="2:14" x14ac:dyDescent="0.25">
      <c r="B202" s="6" t="s">
        <v>5896</v>
      </c>
      <c r="C202">
        <v>2386</v>
      </c>
      <c r="D202">
        <v>2386</v>
      </c>
      <c r="E202">
        <v>2386</v>
      </c>
      <c r="F202">
        <v>2386</v>
      </c>
      <c r="G202">
        <v>2386</v>
      </c>
      <c r="H202">
        <v>2386</v>
      </c>
      <c r="I202">
        <v>2386</v>
      </c>
      <c r="J202">
        <v>2386</v>
      </c>
      <c r="K202">
        <v>0</v>
      </c>
      <c r="L202">
        <v>0</v>
      </c>
      <c r="M202">
        <v>0</v>
      </c>
      <c r="N202">
        <v>0</v>
      </c>
    </row>
    <row r="203" spans="2:14" x14ac:dyDescent="0.25">
      <c r="B203" s="6" t="s">
        <v>5897</v>
      </c>
      <c r="C203">
        <v>1585</v>
      </c>
      <c r="D203">
        <v>1585</v>
      </c>
      <c r="E203">
        <v>1585</v>
      </c>
      <c r="F203">
        <v>1585</v>
      </c>
      <c r="G203">
        <v>1585</v>
      </c>
      <c r="H203">
        <v>1585</v>
      </c>
      <c r="I203">
        <v>1585</v>
      </c>
      <c r="J203">
        <v>1585</v>
      </c>
      <c r="K203">
        <v>1585</v>
      </c>
      <c r="L203">
        <v>1585</v>
      </c>
      <c r="M203">
        <v>1585</v>
      </c>
      <c r="N203">
        <v>1585</v>
      </c>
    </row>
    <row r="204" spans="2:14" x14ac:dyDescent="0.25">
      <c r="B204" s="6" t="s">
        <v>5898</v>
      </c>
      <c r="C204">
        <v>1585</v>
      </c>
      <c r="D204">
        <v>1585</v>
      </c>
      <c r="E204">
        <v>1585</v>
      </c>
      <c r="F204">
        <v>1585</v>
      </c>
      <c r="G204">
        <v>1585</v>
      </c>
      <c r="H204">
        <v>1585</v>
      </c>
      <c r="I204">
        <v>1585</v>
      </c>
      <c r="J204">
        <v>1585</v>
      </c>
      <c r="K204">
        <v>1585</v>
      </c>
      <c r="L204">
        <v>1585</v>
      </c>
      <c r="M204">
        <v>1585</v>
      </c>
      <c r="N204">
        <v>1585</v>
      </c>
    </row>
    <row r="205" spans="2:14" x14ac:dyDescent="0.25">
      <c r="B205" s="6" t="s">
        <v>5899</v>
      </c>
      <c r="C205">
        <v>2034</v>
      </c>
      <c r="D205">
        <v>2034</v>
      </c>
      <c r="E205">
        <v>2034</v>
      </c>
      <c r="F205">
        <v>2083</v>
      </c>
      <c r="G205">
        <v>2238</v>
      </c>
      <c r="H205">
        <v>2238</v>
      </c>
      <c r="I205">
        <v>2238</v>
      </c>
      <c r="J205">
        <v>2238</v>
      </c>
      <c r="K205">
        <v>2238</v>
      </c>
      <c r="L205">
        <v>2238</v>
      </c>
      <c r="M205">
        <v>2238</v>
      </c>
      <c r="N205">
        <v>2238</v>
      </c>
    </row>
    <row r="206" spans="2:14" x14ac:dyDescent="0.25">
      <c r="B206" s="6" t="s">
        <v>5900</v>
      </c>
      <c r="C206">
        <v>1849</v>
      </c>
      <c r="D206">
        <v>1849</v>
      </c>
      <c r="E206">
        <v>1849</v>
      </c>
      <c r="F206">
        <v>2034</v>
      </c>
      <c r="G206">
        <v>2034</v>
      </c>
      <c r="H206">
        <v>2034</v>
      </c>
      <c r="I206">
        <v>2034</v>
      </c>
      <c r="J206">
        <v>2034</v>
      </c>
      <c r="K206">
        <v>2034</v>
      </c>
      <c r="L206">
        <v>2034</v>
      </c>
      <c r="M206">
        <v>2034</v>
      </c>
      <c r="N206">
        <v>2034</v>
      </c>
    </row>
    <row r="207" spans="2:14" x14ac:dyDescent="0.25">
      <c r="B207" s="6" t="s">
        <v>5901</v>
      </c>
      <c r="C207">
        <v>1849</v>
      </c>
      <c r="D207">
        <v>1849</v>
      </c>
      <c r="E207">
        <v>1849</v>
      </c>
      <c r="F207">
        <v>2034</v>
      </c>
      <c r="G207">
        <v>2034</v>
      </c>
      <c r="H207">
        <v>2034</v>
      </c>
      <c r="I207">
        <v>2034</v>
      </c>
      <c r="J207">
        <v>2034</v>
      </c>
      <c r="K207">
        <v>2034</v>
      </c>
      <c r="L207">
        <v>2034</v>
      </c>
      <c r="M207">
        <v>2034</v>
      </c>
      <c r="N207">
        <v>2034</v>
      </c>
    </row>
    <row r="208" spans="2:14" x14ac:dyDescent="0.25">
      <c r="B208" s="6" t="s">
        <v>5902</v>
      </c>
      <c r="C208">
        <v>1448</v>
      </c>
      <c r="D208">
        <v>1448</v>
      </c>
      <c r="E208">
        <v>1448</v>
      </c>
      <c r="F208">
        <v>1448</v>
      </c>
      <c r="G208">
        <v>1448</v>
      </c>
      <c r="H208">
        <v>1448</v>
      </c>
      <c r="I208">
        <v>1448</v>
      </c>
      <c r="J208">
        <v>1448</v>
      </c>
      <c r="K208">
        <v>1448</v>
      </c>
      <c r="L208">
        <v>1448</v>
      </c>
      <c r="M208">
        <v>1448</v>
      </c>
      <c r="N208">
        <v>1448</v>
      </c>
    </row>
    <row r="209" spans="2:14" x14ac:dyDescent="0.25">
      <c r="B209" s="6" t="s">
        <v>5903</v>
      </c>
      <c r="C209">
        <v>1435</v>
      </c>
      <c r="D209">
        <v>1435</v>
      </c>
      <c r="E209">
        <v>1435</v>
      </c>
      <c r="F209">
        <v>1435</v>
      </c>
      <c r="G209">
        <v>1435</v>
      </c>
      <c r="H209">
        <v>1435</v>
      </c>
      <c r="I209">
        <v>1435</v>
      </c>
      <c r="J209">
        <v>1435</v>
      </c>
      <c r="K209">
        <v>1435</v>
      </c>
      <c r="L209">
        <v>1435</v>
      </c>
      <c r="M209">
        <v>1435</v>
      </c>
      <c r="N209">
        <v>1435</v>
      </c>
    </row>
    <row r="210" spans="2:14" x14ac:dyDescent="0.25">
      <c r="B210" s="6" t="s">
        <v>5904</v>
      </c>
      <c r="C210">
        <v>1400</v>
      </c>
      <c r="D210">
        <v>1540</v>
      </c>
      <c r="E210">
        <v>1540</v>
      </c>
      <c r="F210">
        <v>1540</v>
      </c>
      <c r="G210">
        <v>1540</v>
      </c>
      <c r="H210">
        <v>1540</v>
      </c>
      <c r="I210">
        <v>1540</v>
      </c>
      <c r="J210">
        <v>1540</v>
      </c>
      <c r="K210">
        <v>1540</v>
      </c>
      <c r="L210">
        <v>1540</v>
      </c>
      <c r="M210">
        <v>1540</v>
      </c>
      <c r="N210">
        <v>1540</v>
      </c>
    </row>
    <row r="211" spans="2:14" x14ac:dyDescent="0.25">
      <c r="B211" s="6" t="s">
        <v>5905</v>
      </c>
      <c r="C211">
        <v>1411</v>
      </c>
      <c r="D211">
        <v>1411</v>
      </c>
      <c r="E211">
        <v>1411</v>
      </c>
      <c r="F211">
        <v>1411</v>
      </c>
      <c r="G211">
        <v>1411</v>
      </c>
      <c r="H211">
        <v>1411</v>
      </c>
      <c r="I211">
        <v>1411</v>
      </c>
      <c r="J211">
        <v>1411</v>
      </c>
      <c r="K211">
        <v>1411</v>
      </c>
      <c r="L211">
        <v>1411</v>
      </c>
      <c r="M211">
        <v>1411</v>
      </c>
      <c r="N211">
        <v>1411</v>
      </c>
    </row>
    <row r="212" spans="2:14" x14ac:dyDescent="0.25">
      <c r="B212" s="6" t="s">
        <v>5906</v>
      </c>
      <c r="C212">
        <v>1353</v>
      </c>
      <c r="D212">
        <v>1353</v>
      </c>
      <c r="E212">
        <v>1353</v>
      </c>
      <c r="F212">
        <v>1353</v>
      </c>
      <c r="G212">
        <v>1353</v>
      </c>
      <c r="H212">
        <v>1353</v>
      </c>
      <c r="I212">
        <v>1353</v>
      </c>
      <c r="J212">
        <v>1353</v>
      </c>
      <c r="K212">
        <v>1353</v>
      </c>
      <c r="L212">
        <v>1353</v>
      </c>
      <c r="M212">
        <v>1353</v>
      </c>
      <c r="N212">
        <v>1353</v>
      </c>
    </row>
    <row r="213" spans="2:14" x14ac:dyDescent="0.25">
      <c r="B213" s="6" t="s">
        <v>5907</v>
      </c>
      <c r="C213">
        <v>1583</v>
      </c>
      <c r="D213">
        <v>1583</v>
      </c>
      <c r="E213">
        <v>1632</v>
      </c>
      <c r="F213">
        <v>1742</v>
      </c>
      <c r="G213">
        <v>1742</v>
      </c>
      <c r="H213">
        <v>1742</v>
      </c>
      <c r="I213">
        <v>1742</v>
      </c>
      <c r="J213">
        <v>1742</v>
      </c>
      <c r="K213">
        <v>1742</v>
      </c>
      <c r="L213">
        <v>1742</v>
      </c>
      <c r="M213">
        <v>1742</v>
      </c>
      <c r="N213">
        <v>1742</v>
      </c>
    </row>
    <row r="214" spans="2:14" x14ac:dyDescent="0.25">
      <c r="B214" s="6" t="s">
        <v>5908</v>
      </c>
      <c r="C214">
        <v>1526</v>
      </c>
      <c r="D214">
        <v>1526</v>
      </c>
      <c r="E214">
        <v>1567</v>
      </c>
      <c r="F214">
        <v>1678</v>
      </c>
      <c r="G214">
        <v>1678</v>
      </c>
      <c r="H214">
        <v>1678</v>
      </c>
      <c r="I214">
        <v>1678</v>
      </c>
      <c r="J214">
        <v>1678</v>
      </c>
      <c r="K214">
        <v>1678</v>
      </c>
      <c r="L214">
        <v>1678</v>
      </c>
      <c r="M214">
        <v>1678</v>
      </c>
      <c r="N214">
        <v>1678</v>
      </c>
    </row>
    <row r="215" spans="2:14" x14ac:dyDescent="0.25">
      <c r="B215" s="6" t="s">
        <v>5909</v>
      </c>
      <c r="C215">
        <v>1441</v>
      </c>
      <c r="D215">
        <v>1441</v>
      </c>
      <c r="E215">
        <v>1557</v>
      </c>
      <c r="F215">
        <v>1585</v>
      </c>
      <c r="G215">
        <v>1585</v>
      </c>
      <c r="H215">
        <v>1585</v>
      </c>
      <c r="I215">
        <v>1585</v>
      </c>
      <c r="J215">
        <v>1585</v>
      </c>
      <c r="K215">
        <v>1585</v>
      </c>
      <c r="L215">
        <v>1585</v>
      </c>
      <c r="M215">
        <v>1585</v>
      </c>
      <c r="N215">
        <v>1585</v>
      </c>
    </row>
    <row r="216" spans="2:14" x14ac:dyDescent="0.25">
      <c r="B216" s="6" t="s">
        <v>5910</v>
      </c>
      <c r="C216">
        <v>1662</v>
      </c>
      <c r="D216">
        <v>1662</v>
      </c>
      <c r="E216">
        <v>1828</v>
      </c>
      <c r="F216">
        <v>1828</v>
      </c>
      <c r="G216">
        <v>1828</v>
      </c>
      <c r="H216">
        <v>1828</v>
      </c>
      <c r="I216">
        <v>1828</v>
      </c>
      <c r="J216">
        <v>1828</v>
      </c>
      <c r="K216">
        <v>1828</v>
      </c>
      <c r="L216">
        <v>1828</v>
      </c>
      <c r="M216">
        <v>868</v>
      </c>
      <c r="N216">
        <v>0</v>
      </c>
    </row>
    <row r="217" spans="2:14" x14ac:dyDescent="0.25">
      <c r="B217" s="6" t="s">
        <v>5911</v>
      </c>
      <c r="C217">
        <v>1541</v>
      </c>
      <c r="D217">
        <v>1541</v>
      </c>
      <c r="E217">
        <v>1541</v>
      </c>
      <c r="F217">
        <v>1695</v>
      </c>
      <c r="G217">
        <v>1695</v>
      </c>
      <c r="H217">
        <v>1695</v>
      </c>
      <c r="I217">
        <v>1695</v>
      </c>
      <c r="J217">
        <v>1695</v>
      </c>
      <c r="K217">
        <v>1695</v>
      </c>
      <c r="L217">
        <v>1695</v>
      </c>
      <c r="M217">
        <v>1695</v>
      </c>
      <c r="N217">
        <v>1695</v>
      </c>
    </row>
    <row r="218" spans="2:14" x14ac:dyDescent="0.25">
      <c r="B218" s="6" t="s">
        <v>5912</v>
      </c>
      <c r="C218">
        <v>1541</v>
      </c>
      <c r="D218">
        <v>1541</v>
      </c>
      <c r="E218">
        <v>1541</v>
      </c>
      <c r="F218">
        <v>1695</v>
      </c>
      <c r="G218">
        <v>1695</v>
      </c>
      <c r="H218">
        <v>1695</v>
      </c>
      <c r="I218">
        <v>1695</v>
      </c>
      <c r="J218">
        <v>1695</v>
      </c>
      <c r="K218">
        <v>1695</v>
      </c>
      <c r="L218">
        <v>1695</v>
      </c>
      <c r="M218">
        <v>1695</v>
      </c>
      <c r="N218">
        <v>1695</v>
      </c>
    </row>
    <row r="219" spans="2:14" x14ac:dyDescent="0.25">
      <c r="B219" s="6" t="s">
        <v>5913</v>
      </c>
      <c r="C219">
        <v>1541</v>
      </c>
      <c r="D219">
        <v>1541</v>
      </c>
      <c r="E219">
        <v>1541</v>
      </c>
      <c r="F219">
        <v>1695</v>
      </c>
      <c r="G219">
        <v>1695</v>
      </c>
      <c r="H219">
        <v>1695</v>
      </c>
      <c r="I219">
        <v>1695</v>
      </c>
      <c r="J219">
        <v>1695</v>
      </c>
      <c r="K219">
        <v>1695</v>
      </c>
      <c r="L219">
        <v>1695</v>
      </c>
      <c r="M219">
        <v>1695</v>
      </c>
      <c r="N219">
        <v>1695</v>
      </c>
    </row>
    <row r="220" spans="2:14" x14ac:dyDescent="0.25">
      <c r="B220" s="6" t="s">
        <v>5914</v>
      </c>
      <c r="C220">
        <v>1541</v>
      </c>
      <c r="D220">
        <v>1541</v>
      </c>
      <c r="E220">
        <v>1541</v>
      </c>
      <c r="F220">
        <v>1695</v>
      </c>
      <c r="G220">
        <v>1695</v>
      </c>
      <c r="H220">
        <v>1695</v>
      </c>
      <c r="I220">
        <v>1695</v>
      </c>
      <c r="J220">
        <v>1695</v>
      </c>
      <c r="K220">
        <v>1695</v>
      </c>
      <c r="L220">
        <v>1695</v>
      </c>
      <c r="M220">
        <v>1695</v>
      </c>
      <c r="N220">
        <v>1695</v>
      </c>
    </row>
    <row r="221" spans="2:14" x14ac:dyDescent="0.25">
      <c r="B221" s="6" t="s">
        <v>5915</v>
      </c>
      <c r="C221">
        <v>1541</v>
      </c>
      <c r="D221">
        <v>1541</v>
      </c>
      <c r="E221">
        <v>1541</v>
      </c>
      <c r="F221">
        <v>1695</v>
      </c>
      <c r="G221">
        <v>1695</v>
      </c>
      <c r="H221">
        <v>1695</v>
      </c>
      <c r="I221">
        <v>1695</v>
      </c>
      <c r="J221">
        <v>1695</v>
      </c>
      <c r="K221">
        <v>1695</v>
      </c>
      <c r="L221">
        <v>1695</v>
      </c>
      <c r="M221">
        <v>1695</v>
      </c>
      <c r="N221">
        <v>1695</v>
      </c>
    </row>
    <row r="222" spans="2:14" x14ac:dyDescent="0.25">
      <c r="B222" s="6" t="s">
        <v>5916</v>
      </c>
      <c r="C222">
        <v>1526</v>
      </c>
      <c r="D222">
        <v>1526</v>
      </c>
      <c r="E222">
        <v>1526</v>
      </c>
      <c r="F222">
        <v>1526</v>
      </c>
      <c r="G222">
        <v>1526</v>
      </c>
      <c r="H222">
        <v>1526</v>
      </c>
      <c r="I222">
        <v>1526</v>
      </c>
      <c r="J222">
        <v>1526</v>
      </c>
      <c r="K222">
        <v>1526</v>
      </c>
      <c r="L222">
        <v>1598</v>
      </c>
      <c r="M222">
        <v>1678</v>
      </c>
      <c r="N222">
        <v>1678</v>
      </c>
    </row>
    <row r="223" spans="2:14" x14ac:dyDescent="0.25">
      <c r="B223" s="6" t="s">
        <v>5917</v>
      </c>
      <c r="C223">
        <v>956</v>
      </c>
      <c r="D223">
        <v>956</v>
      </c>
      <c r="E223">
        <v>956</v>
      </c>
      <c r="F223">
        <v>956</v>
      </c>
      <c r="G223">
        <v>956</v>
      </c>
      <c r="H223">
        <v>956</v>
      </c>
      <c r="I223">
        <v>956</v>
      </c>
      <c r="J223">
        <v>956</v>
      </c>
      <c r="K223">
        <v>956</v>
      </c>
      <c r="L223">
        <v>956</v>
      </c>
      <c r="M223">
        <v>956</v>
      </c>
      <c r="N223">
        <v>956</v>
      </c>
    </row>
    <row r="224" spans="2:14" x14ac:dyDescent="0.25">
      <c r="B224" s="6" t="s">
        <v>5918</v>
      </c>
      <c r="C224">
        <v>939</v>
      </c>
      <c r="D224">
        <v>939</v>
      </c>
      <c r="E224">
        <v>939</v>
      </c>
      <c r="F224">
        <v>939</v>
      </c>
      <c r="G224">
        <v>939</v>
      </c>
      <c r="H224">
        <v>939</v>
      </c>
      <c r="I224">
        <v>939</v>
      </c>
      <c r="J224">
        <v>939</v>
      </c>
      <c r="K224">
        <v>939</v>
      </c>
      <c r="L224">
        <v>939</v>
      </c>
      <c r="M224">
        <v>939</v>
      </c>
      <c r="N224">
        <v>939</v>
      </c>
    </row>
    <row r="225" spans="2:14" x14ac:dyDescent="0.25">
      <c r="B225" s="6" t="s">
        <v>5919</v>
      </c>
      <c r="C225">
        <v>933</v>
      </c>
      <c r="D225">
        <v>933</v>
      </c>
      <c r="E225">
        <v>933</v>
      </c>
      <c r="F225">
        <v>933</v>
      </c>
      <c r="G225">
        <v>933</v>
      </c>
      <c r="H225">
        <v>933</v>
      </c>
      <c r="I225">
        <v>933</v>
      </c>
      <c r="J225">
        <v>933</v>
      </c>
      <c r="K225">
        <v>933</v>
      </c>
      <c r="L225">
        <v>933</v>
      </c>
      <c r="M225">
        <v>933</v>
      </c>
      <c r="N225">
        <v>933</v>
      </c>
    </row>
    <row r="226" spans="2:14" x14ac:dyDescent="0.25">
      <c r="B226" s="6" t="s">
        <v>5920</v>
      </c>
      <c r="C226">
        <v>933</v>
      </c>
      <c r="D226">
        <v>933</v>
      </c>
      <c r="E226">
        <v>933</v>
      </c>
      <c r="F226">
        <v>933</v>
      </c>
      <c r="G226">
        <v>933</v>
      </c>
      <c r="H226">
        <v>933</v>
      </c>
      <c r="I226">
        <v>933</v>
      </c>
      <c r="J226">
        <v>933</v>
      </c>
      <c r="K226">
        <v>933</v>
      </c>
      <c r="L226">
        <v>933</v>
      </c>
      <c r="M226">
        <v>933</v>
      </c>
      <c r="N226">
        <v>933</v>
      </c>
    </row>
    <row r="227" spans="2:14" x14ac:dyDescent="0.25">
      <c r="B227" s="6" t="s">
        <v>5921</v>
      </c>
      <c r="C227">
        <v>1440</v>
      </c>
      <c r="D227">
        <v>1440</v>
      </c>
      <c r="E227">
        <v>1440</v>
      </c>
      <c r="F227">
        <v>1440</v>
      </c>
      <c r="G227">
        <v>1440</v>
      </c>
      <c r="H227">
        <v>1584</v>
      </c>
      <c r="I227">
        <v>1584</v>
      </c>
      <c r="J227">
        <v>1584</v>
      </c>
      <c r="K227">
        <v>1584</v>
      </c>
      <c r="L227">
        <v>1584</v>
      </c>
      <c r="M227">
        <v>1584</v>
      </c>
      <c r="N227">
        <v>1584</v>
      </c>
    </row>
    <row r="228" spans="2:14" x14ac:dyDescent="0.25">
      <c r="B228" s="6" t="s">
        <v>5922</v>
      </c>
      <c r="C228">
        <v>1440</v>
      </c>
      <c r="D228">
        <v>1440</v>
      </c>
      <c r="E228">
        <v>1440</v>
      </c>
      <c r="F228">
        <v>1440</v>
      </c>
      <c r="G228">
        <v>1440</v>
      </c>
      <c r="H228">
        <v>1584</v>
      </c>
      <c r="I228">
        <v>1584</v>
      </c>
      <c r="J228">
        <v>1584</v>
      </c>
      <c r="K228">
        <v>1584</v>
      </c>
      <c r="L228">
        <v>1584</v>
      </c>
      <c r="M228">
        <v>1584</v>
      </c>
      <c r="N228">
        <v>1584</v>
      </c>
    </row>
    <row r="229" spans="2:14" x14ac:dyDescent="0.25">
      <c r="B229" s="6" t="s">
        <v>5923</v>
      </c>
      <c r="C229">
        <v>1526</v>
      </c>
      <c r="D229">
        <v>1526</v>
      </c>
      <c r="E229">
        <v>1526</v>
      </c>
      <c r="F229">
        <v>1526</v>
      </c>
      <c r="G229">
        <v>1526</v>
      </c>
      <c r="H229">
        <v>1526</v>
      </c>
      <c r="I229">
        <v>1547</v>
      </c>
      <c r="J229">
        <v>1678</v>
      </c>
      <c r="K229">
        <v>1678</v>
      </c>
      <c r="L229">
        <v>1678</v>
      </c>
      <c r="M229">
        <v>1678</v>
      </c>
      <c r="N229">
        <v>1678</v>
      </c>
    </row>
    <row r="230" spans="2:14" x14ac:dyDescent="0.25">
      <c r="B230" s="6" t="s">
        <v>5924</v>
      </c>
      <c r="C230">
        <v>1186</v>
      </c>
      <c r="D230">
        <v>1186</v>
      </c>
      <c r="E230">
        <v>1186</v>
      </c>
      <c r="F230">
        <v>1186</v>
      </c>
      <c r="G230">
        <v>1186</v>
      </c>
      <c r="H230">
        <v>1186</v>
      </c>
      <c r="I230">
        <v>1186</v>
      </c>
      <c r="J230">
        <v>1186</v>
      </c>
      <c r="K230">
        <v>1246</v>
      </c>
      <c r="L230">
        <v>1305</v>
      </c>
      <c r="M230">
        <v>1305</v>
      </c>
      <c r="N230">
        <v>1305</v>
      </c>
    </row>
    <row r="231" spans="2:14" x14ac:dyDescent="0.25">
      <c r="B231" s="6" t="s">
        <v>5925</v>
      </c>
      <c r="C231">
        <v>1442</v>
      </c>
      <c r="D231">
        <v>1442</v>
      </c>
      <c r="E231">
        <v>1442</v>
      </c>
      <c r="F231">
        <v>1442</v>
      </c>
      <c r="G231">
        <v>1442</v>
      </c>
      <c r="H231">
        <v>1442</v>
      </c>
      <c r="I231">
        <v>1583</v>
      </c>
      <c r="J231">
        <v>1587</v>
      </c>
      <c r="K231">
        <v>1587</v>
      </c>
      <c r="L231">
        <v>1587</v>
      </c>
      <c r="M231">
        <v>1587</v>
      </c>
      <c r="N231">
        <v>1587</v>
      </c>
    </row>
    <row r="232" spans="2:14" x14ac:dyDescent="0.25">
      <c r="B232" s="6" t="s">
        <v>5926</v>
      </c>
      <c r="C232">
        <v>1441</v>
      </c>
      <c r="D232">
        <v>1441</v>
      </c>
      <c r="E232">
        <v>1441</v>
      </c>
      <c r="F232">
        <v>1441</v>
      </c>
      <c r="G232">
        <v>1441</v>
      </c>
      <c r="H232">
        <v>1441</v>
      </c>
      <c r="I232">
        <v>1581</v>
      </c>
      <c r="J232">
        <v>1585</v>
      </c>
      <c r="K232">
        <v>1585</v>
      </c>
      <c r="L232">
        <v>1585</v>
      </c>
      <c r="M232">
        <v>1585</v>
      </c>
      <c r="N232">
        <v>1585</v>
      </c>
    </row>
    <row r="233" spans="2:14" x14ac:dyDescent="0.25">
      <c r="B233" s="6" t="s">
        <v>5927</v>
      </c>
      <c r="C233">
        <v>1441</v>
      </c>
      <c r="D233">
        <v>1441</v>
      </c>
      <c r="E233">
        <v>1441</v>
      </c>
      <c r="F233">
        <v>1441</v>
      </c>
      <c r="G233">
        <v>1441</v>
      </c>
      <c r="H233">
        <v>1441</v>
      </c>
      <c r="I233">
        <v>1572</v>
      </c>
      <c r="J233">
        <v>1585</v>
      </c>
      <c r="K233">
        <v>1585</v>
      </c>
      <c r="L233">
        <v>1585</v>
      </c>
      <c r="M233">
        <v>1585</v>
      </c>
      <c r="N233">
        <v>1585</v>
      </c>
    </row>
    <row r="234" spans="2:14" x14ac:dyDescent="0.25">
      <c r="B234" s="6" t="s">
        <v>5928</v>
      </c>
      <c r="C234">
        <v>1441</v>
      </c>
      <c r="D234">
        <v>1441</v>
      </c>
      <c r="E234">
        <v>1441</v>
      </c>
      <c r="F234">
        <v>1441</v>
      </c>
      <c r="G234">
        <v>1441</v>
      </c>
      <c r="H234">
        <v>1441</v>
      </c>
      <c r="I234">
        <v>1567</v>
      </c>
      <c r="J234">
        <v>1585</v>
      </c>
      <c r="K234">
        <v>1585</v>
      </c>
      <c r="L234">
        <v>1585</v>
      </c>
      <c r="M234">
        <v>1585</v>
      </c>
      <c r="N234">
        <v>1585</v>
      </c>
    </row>
    <row r="235" spans="2:14" x14ac:dyDescent="0.25">
      <c r="B235" s="6" t="s">
        <v>5929</v>
      </c>
      <c r="C235">
        <v>1441</v>
      </c>
      <c r="D235">
        <v>1441</v>
      </c>
      <c r="E235">
        <v>1441</v>
      </c>
      <c r="F235">
        <v>1441</v>
      </c>
      <c r="G235">
        <v>1441</v>
      </c>
      <c r="H235">
        <v>1441</v>
      </c>
      <c r="I235">
        <v>1567</v>
      </c>
      <c r="J235">
        <v>1585</v>
      </c>
      <c r="K235">
        <v>1585</v>
      </c>
      <c r="L235">
        <v>1585</v>
      </c>
      <c r="M235">
        <v>1585</v>
      </c>
      <c r="N235">
        <v>1585</v>
      </c>
    </row>
    <row r="236" spans="2:14" x14ac:dyDescent="0.25">
      <c r="B236" s="6" t="s">
        <v>5930</v>
      </c>
      <c r="C236">
        <v>1189</v>
      </c>
      <c r="D236">
        <v>1189</v>
      </c>
      <c r="E236">
        <v>1189</v>
      </c>
      <c r="F236">
        <v>1189</v>
      </c>
      <c r="G236">
        <v>1189</v>
      </c>
      <c r="H236">
        <v>1308</v>
      </c>
      <c r="I236">
        <v>1308</v>
      </c>
      <c r="J236">
        <v>1308</v>
      </c>
      <c r="K236">
        <v>1308</v>
      </c>
      <c r="L236">
        <v>1308</v>
      </c>
      <c r="M236">
        <v>1308</v>
      </c>
      <c r="N236">
        <v>1308</v>
      </c>
    </row>
    <row r="237" spans="2:14" x14ac:dyDescent="0.25">
      <c r="B237" s="6" t="s">
        <v>5931</v>
      </c>
      <c r="C237">
        <v>1189</v>
      </c>
      <c r="D237">
        <v>1189</v>
      </c>
      <c r="E237">
        <v>1189</v>
      </c>
      <c r="F237">
        <v>1189</v>
      </c>
      <c r="G237">
        <v>1189</v>
      </c>
      <c r="H237">
        <v>1308</v>
      </c>
      <c r="I237">
        <v>1308</v>
      </c>
      <c r="J237">
        <v>1308</v>
      </c>
      <c r="K237">
        <v>1308</v>
      </c>
      <c r="L237">
        <v>1308</v>
      </c>
      <c r="M237">
        <v>1308</v>
      </c>
      <c r="N237">
        <v>1308</v>
      </c>
    </row>
    <row r="238" spans="2:14" x14ac:dyDescent="0.25">
      <c r="B238" s="6" t="s">
        <v>5932</v>
      </c>
      <c r="C238">
        <v>1399</v>
      </c>
      <c r="D238">
        <v>1399</v>
      </c>
      <c r="E238">
        <v>1399</v>
      </c>
      <c r="F238">
        <v>1399</v>
      </c>
      <c r="G238">
        <v>1399</v>
      </c>
      <c r="H238">
        <v>1399</v>
      </c>
      <c r="I238">
        <v>1530</v>
      </c>
      <c r="J238">
        <v>1539</v>
      </c>
      <c r="K238">
        <v>1539</v>
      </c>
      <c r="L238">
        <v>1539</v>
      </c>
      <c r="M238">
        <v>1539</v>
      </c>
      <c r="N238">
        <v>1539</v>
      </c>
    </row>
    <row r="239" spans="2:14" x14ac:dyDescent="0.25">
      <c r="B239" s="6" t="s">
        <v>5933</v>
      </c>
      <c r="C239">
        <v>746</v>
      </c>
      <c r="D239">
        <v>746</v>
      </c>
      <c r="E239">
        <v>746</v>
      </c>
      <c r="F239">
        <v>746</v>
      </c>
      <c r="G239">
        <v>746</v>
      </c>
      <c r="H239">
        <v>746</v>
      </c>
      <c r="I239">
        <v>746</v>
      </c>
      <c r="J239">
        <v>746</v>
      </c>
      <c r="K239">
        <v>746</v>
      </c>
      <c r="L239">
        <v>746</v>
      </c>
      <c r="M239">
        <v>746</v>
      </c>
      <c r="N239">
        <v>746</v>
      </c>
    </row>
    <row r="240" spans="2:14" x14ac:dyDescent="0.25">
      <c r="B240" s="6" t="s">
        <v>5934</v>
      </c>
      <c r="C240">
        <v>1102</v>
      </c>
      <c r="D240">
        <v>1102</v>
      </c>
      <c r="E240">
        <v>1102</v>
      </c>
      <c r="F240">
        <v>1102</v>
      </c>
      <c r="G240">
        <v>1143</v>
      </c>
      <c r="H240">
        <v>1212</v>
      </c>
      <c r="I240">
        <v>1212</v>
      </c>
      <c r="J240">
        <v>1212</v>
      </c>
      <c r="K240">
        <v>1212</v>
      </c>
      <c r="L240">
        <v>1212</v>
      </c>
      <c r="M240">
        <v>1212</v>
      </c>
      <c r="N240">
        <v>1212</v>
      </c>
    </row>
    <row r="241" spans="2:14" x14ac:dyDescent="0.25">
      <c r="B241" s="6" t="s">
        <v>5935</v>
      </c>
      <c r="C241">
        <v>1102</v>
      </c>
      <c r="D241">
        <v>1102</v>
      </c>
      <c r="E241">
        <v>1102</v>
      </c>
      <c r="F241">
        <v>1102</v>
      </c>
      <c r="G241">
        <v>1102</v>
      </c>
      <c r="H241">
        <v>1102</v>
      </c>
      <c r="I241">
        <v>1121</v>
      </c>
      <c r="J241">
        <v>1212</v>
      </c>
      <c r="K241">
        <v>1212</v>
      </c>
      <c r="L241">
        <v>1212</v>
      </c>
      <c r="M241">
        <v>1212</v>
      </c>
      <c r="N241">
        <v>1212</v>
      </c>
    </row>
    <row r="242" spans="2:14" x14ac:dyDescent="0.25">
      <c r="B242" s="6" t="s">
        <v>5936</v>
      </c>
      <c r="C242">
        <v>451</v>
      </c>
      <c r="D242">
        <v>451</v>
      </c>
      <c r="E242">
        <v>451</v>
      </c>
      <c r="F242">
        <v>451</v>
      </c>
      <c r="G242">
        <v>451</v>
      </c>
      <c r="H242">
        <v>451</v>
      </c>
      <c r="I242">
        <v>451</v>
      </c>
      <c r="J242">
        <v>451</v>
      </c>
      <c r="K242">
        <v>451</v>
      </c>
      <c r="L242">
        <v>451</v>
      </c>
      <c r="M242">
        <v>451</v>
      </c>
      <c r="N242">
        <v>451</v>
      </c>
    </row>
    <row r="243" spans="2:14" x14ac:dyDescent="0.25">
      <c r="B243" s="6" t="s">
        <v>5937</v>
      </c>
      <c r="C243">
        <v>420</v>
      </c>
      <c r="D243">
        <v>420</v>
      </c>
      <c r="E243">
        <v>420</v>
      </c>
      <c r="F243">
        <v>420</v>
      </c>
      <c r="G243">
        <v>420</v>
      </c>
      <c r="H243">
        <v>420</v>
      </c>
      <c r="I243">
        <v>420</v>
      </c>
      <c r="J243">
        <v>420</v>
      </c>
      <c r="K243">
        <v>420</v>
      </c>
      <c r="L243">
        <v>420</v>
      </c>
      <c r="M243">
        <v>420</v>
      </c>
      <c r="N243">
        <v>420</v>
      </c>
    </row>
    <row r="244" spans="2:14" x14ac:dyDescent="0.25">
      <c r="B244" s="6" t="s">
        <v>5938</v>
      </c>
      <c r="C244">
        <v>420</v>
      </c>
      <c r="D244">
        <v>420</v>
      </c>
      <c r="E244">
        <v>420</v>
      </c>
      <c r="F244">
        <v>420</v>
      </c>
      <c r="G244">
        <v>420</v>
      </c>
      <c r="H244">
        <v>420</v>
      </c>
      <c r="I244">
        <v>420</v>
      </c>
      <c r="J244">
        <v>420</v>
      </c>
      <c r="K244">
        <v>420</v>
      </c>
      <c r="L244">
        <v>420</v>
      </c>
      <c r="M244">
        <v>420</v>
      </c>
      <c r="N244">
        <v>420</v>
      </c>
    </row>
    <row r="245" spans="2:14" x14ac:dyDescent="0.25">
      <c r="B245" s="6" t="s">
        <v>5939</v>
      </c>
      <c r="C245">
        <v>420</v>
      </c>
      <c r="D245">
        <v>420</v>
      </c>
      <c r="E245">
        <v>420</v>
      </c>
      <c r="F245">
        <v>420</v>
      </c>
      <c r="G245">
        <v>420</v>
      </c>
      <c r="H245">
        <v>420</v>
      </c>
      <c r="I245">
        <v>420</v>
      </c>
      <c r="J245">
        <v>420</v>
      </c>
      <c r="K245">
        <v>420</v>
      </c>
      <c r="L245">
        <v>420</v>
      </c>
      <c r="M245">
        <v>420</v>
      </c>
      <c r="N245">
        <v>420</v>
      </c>
    </row>
    <row r="246" spans="2:14" x14ac:dyDescent="0.25">
      <c r="B246" s="6" t="s">
        <v>5940</v>
      </c>
      <c r="C246">
        <v>420</v>
      </c>
      <c r="D246">
        <v>420</v>
      </c>
      <c r="E246">
        <v>420</v>
      </c>
      <c r="F246">
        <v>420</v>
      </c>
      <c r="G246">
        <v>420</v>
      </c>
      <c r="H246">
        <v>420</v>
      </c>
      <c r="I246">
        <v>420</v>
      </c>
      <c r="J246">
        <v>420</v>
      </c>
      <c r="K246">
        <v>420</v>
      </c>
      <c r="L246">
        <v>420</v>
      </c>
      <c r="M246">
        <v>420</v>
      </c>
      <c r="N246">
        <v>420</v>
      </c>
    </row>
    <row r="247" spans="2:14" x14ac:dyDescent="0.25">
      <c r="B247" s="6" t="s">
        <v>5941</v>
      </c>
      <c r="C247">
        <v>420</v>
      </c>
      <c r="D247">
        <v>420</v>
      </c>
      <c r="E247">
        <v>420</v>
      </c>
      <c r="F247">
        <v>420</v>
      </c>
      <c r="G247">
        <v>420</v>
      </c>
      <c r="H247">
        <v>420</v>
      </c>
      <c r="I247">
        <v>420</v>
      </c>
      <c r="J247">
        <v>420</v>
      </c>
      <c r="K247">
        <v>420</v>
      </c>
      <c r="L247">
        <v>420</v>
      </c>
      <c r="M247">
        <v>420</v>
      </c>
      <c r="N247">
        <v>420</v>
      </c>
    </row>
    <row r="248" spans="2:14" x14ac:dyDescent="0.25">
      <c r="B248" s="6" t="s">
        <v>5942</v>
      </c>
      <c r="C248">
        <v>420</v>
      </c>
      <c r="D248">
        <v>420</v>
      </c>
      <c r="E248">
        <v>420</v>
      </c>
      <c r="F248">
        <v>420</v>
      </c>
      <c r="G248">
        <v>420</v>
      </c>
      <c r="H248">
        <v>420</v>
      </c>
      <c r="I248">
        <v>420</v>
      </c>
      <c r="J248">
        <v>420</v>
      </c>
      <c r="K248">
        <v>420</v>
      </c>
      <c r="L248">
        <v>420</v>
      </c>
      <c r="M248">
        <v>420</v>
      </c>
      <c r="N248">
        <v>420</v>
      </c>
    </row>
    <row r="249" spans="2:14" x14ac:dyDescent="0.25">
      <c r="B249" s="6" t="s">
        <v>5943</v>
      </c>
      <c r="C249">
        <v>424</v>
      </c>
      <c r="D249">
        <v>424</v>
      </c>
      <c r="E249">
        <v>424</v>
      </c>
      <c r="F249">
        <v>467</v>
      </c>
      <c r="G249">
        <v>467</v>
      </c>
      <c r="H249">
        <v>467</v>
      </c>
      <c r="I249">
        <v>467</v>
      </c>
      <c r="J249">
        <v>467</v>
      </c>
      <c r="K249">
        <v>467</v>
      </c>
      <c r="L249">
        <v>467</v>
      </c>
      <c r="M249">
        <v>467</v>
      </c>
      <c r="N249">
        <v>467</v>
      </c>
    </row>
    <row r="250" spans="2:14" x14ac:dyDescent="0.25">
      <c r="B250" s="6" t="s">
        <v>5944</v>
      </c>
      <c r="C250">
        <v>424</v>
      </c>
      <c r="D250">
        <v>424</v>
      </c>
      <c r="E250">
        <v>424</v>
      </c>
      <c r="F250">
        <v>467</v>
      </c>
      <c r="G250">
        <v>467</v>
      </c>
      <c r="H250">
        <v>467</v>
      </c>
      <c r="I250">
        <v>467</v>
      </c>
      <c r="J250">
        <v>467</v>
      </c>
      <c r="K250">
        <v>467</v>
      </c>
      <c r="L250">
        <v>467</v>
      </c>
      <c r="M250">
        <v>467</v>
      </c>
      <c r="N250">
        <v>467</v>
      </c>
    </row>
    <row r="251" spans="2:14" x14ac:dyDescent="0.25">
      <c r="B251" s="6" t="s">
        <v>5945</v>
      </c>
      <c r="C251">
        <v>424</v>
      </c>
      <c r="D251">
        <v>424</v>
      </c>
      <c r="E251">
        <v>424</v>
      </c>
      <c r="F251">
        <v>467</v>
      </c>
      <c r="G251">
        <v>467</v>
      </c>
      <c r="H251">
        <v>467</v>
      </c>
      <c r="I251">
        <v>467</v>
      </c>
      <c r="J251">
        <v>467</v>
      </c>
      <c r="K251">
        <v>467</v>
      </c>
      <c r="L251">
        <v>467</v>
      </c>
      <c r="M251">
        <v>467</v>
      </c>
      <c r="N251">
        <v>467</v>
      </c>
    </row>
    <row r="252" spans="2:14" x14ac:dyDescent="0.25">
      <c r="B252" s="6" t="s">
        <v>5946</v>
      </c>
      <c r="C252">
        <v>500</v>
      </c>
      <c r="D252">
        <v>500</v>
      </c>
      <c r="E252">
        <v>500</v>
      </c>
      <c r="F252">
        <v>500</v>
      </c>
      <c r="G252">
        <v>500</v>
      </c>
      <c r="H252">
        <v>550</v>
      </c>
      <c r="I252">
        <v>550</v>
      </c>
      <c r="J252">
        <v>550</v>
      </c>
      <c r="K252">
        <v>550</v>
      </c>
      <c r="L252">
        <v>550</v>
      </c>
      <c r="M252">
        <v>550</v>
      </c>
      <c r="N252">
        <v>550</v>
      </c>
    </row>
    <row r="253" spans="2:14" x14ac:dyDescent="0.25">
      <c r="B253" s="6" t="s">
        <v>5947</v>
      </c>
      <c r="C253">
        <v>382</v>
      </c>
      <c r="D253">
        <v>382</v>
      </c>
      <c r="E253">
        <v>382</v>
      </c>
      <c r="F253">
        <v>382</v>
      </c>
      <c r="G253">
        <v>382</v>
      </c>
      <c r="H253">
        <v>382</v>
      </c>
      <c r="I253">
        <v>420</v>
      </c>
      <c r="J253">
        <v>420</v>
      </c>
      <c r="K253">
        <v>420</v>
      </c>
      <c r="L253">
        <v>420</v>
      </c>
      <c r="M253">
        <v>420</v>
      </c>
      <c r="N253">
        <v>420</v>
      </c>
    </row>
    <row r="254" spans="2:14" x14ac:dyDescent="0.25">
      <c r="B254" s="6" t="s">
        <v>5948</v>
      </c>
      <c r="C254">
        <v>382</v>
      </c>
      <c r="D254">
        <v>382</v>
      </c>
      <c r="E254">
        <v>382</v>
      </c>
      <c r="F254">
        <v>382</v>
      </c>
      <c r="G254">
        <v>382</v>
      </c>
      <c r="H254">
        <v>382</v>
      </c>
      <c r="I254">
        <v>420</v>
      </c>
      <c r="J254">
        <v>420</v>
      </c>
      <c r="K254">
        <v>420</v>
      </c>
      <c r="L254">
        <v>420</v>
      </c>
      <c r="M254">
        <v>420</v>
      </c>
      <c r="N254">
        <v>420</v>
      </c>
    </row>
    <row r="255" spans="2:14" x14ac:dyDescent="0.25">
      <c r="B255" s="6" t="s">
        <v>5949</v>
      </c>
      <c r="C255">
        <v>382</v>
      </c>
      <c r="D255">
        <v>382</v>
      </c>
      <c r="E255">
        <v>382</v>
      </c>
      <c r="F255">
        <v>382</v>
      </c>
      <c r="G255">
        <v>382</v>
      </c>
      <c r="H255">
        <v>382</v>
      </c>
      <c r="I255">
        <v>420</v>
      </c>
      <c r="J255">
        <v>420</v>
      </c>
      <c r="K255">
        <v>420</v>
      </c>
      <c r="L255">
        <v>420</v>
      </c>
      <c r="M255">
        <v>420</v>
      </c>
      <c r="N255">
        <v>420</v>
      </c>
    </row>
    <row r="256" spans="2:14" x14ac:dyDescent="0.25">
      <c r="B256" s="6" t="s">
        <v>5950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170000</v>
      </c>
      <c r="K256">
        <v>170000</v>
      </c>
      <c r="L256">
        <v>170000</v>
      </c>
      <c r="M256">
        <v>0</v>
      </c>
      <c r="N256">
        <v>0</v>
      </c>
    </row>
    <row r="257" spans="2:14" x14ac:dyDescent="0.25">
      <c r="B257" s="6" t="s">
        <v>5951</v>
      </c>
      <c r="C257">
        <v>15204</v>
      </c>
      <c r="D257">
        <v>15204</v>
      </c>
      <c r="E257">
        <v>15204</v>
      </c>
      <c r="F257">
        <v>15574</v>
      </c>
      <c r="G257">
        <v>15574</v>
      </c>
      <c r="H257">
        <v>15646</v>
      </c>
      <c r="I257">
        <v>15646</v>
      </c>
      <c r="J257">
        <v>15646</v>
      </c>
      <c r="K257">
        <v>15646</v>
      </c>
      <c r="L257">
        <v>15646</v>
      </c>
      <c r="M257">
        <v>15646</v>
      </c>
      <c r="N257">
        <v>15646</v>
      </c>
    </row>
    <row r="258" spans="2:14" x14ac:dyDescent="0.25">
      <c r="B258" s="6" t="s">
        <v>5952</v>
      </c>
      <c r="C258">
        <v>0</v>
      </c>
      <c r="D258">
        <v>0</v>
      </c>
      <c r="E258">
        <v>1000</v>
      </c>
      <c r="F258">
        <v>1000</v>
      </c>
      <c r="G258">
        <v>1000</v>
      </c>
      <c r="H258">
        <v>1000</v>
      </c>
      <c r="I258">
        <v>1000</v>
      </c>
      <c r="J258">
        <v>1000</v>
      </c>
      <c r="K258">
        <v>1000</v>
      </c>
      <c r="L258">
        <v>1000</v>
      </c>
      <c r="M258">
        <v>1000</v>
      </c>
      <c r="N258">
        <v>1000</v>
      </c>
    </row>
    <row r="259" spans="2:14" x14ac:dyDescent="0.25">
      <c r="B259" s="6" t="s">
        <v>5953</v>
      </c>
      <c r="C259">
        <v>48178</v>
      </c>
      <c r="D259">
        <v>48178</v>
      </c>
      <c r="E259">
        <v>48178</v>
      </c>
      <c r="F259">
        <v>48178</v>
      </c>
      <c r="G259">
        <v>48178</v>
      </c>
      <c r="H259">
        <v>48178</v>
      </c>
      <c r="I259">
        <v>48178</v>
      </c>
      <c r="J259">
        <v>48178</v>
      </c>
      <c r="K259">
        <v>48178</v>
      </c>
      <c r="L259">
        <v>48178</v>
      </c>
      <c r="M259">
        <v>33724</v>
      </c>
      <c r="N259">
        <v>0</v>
      </c>
    </row>
    <row r="260" spans="2:14" x14ac:dyDescent="0.25">
      <c r="B260" s="6" t="s">
        <v>5954</v>
      </c>
      <c r="C260">
        <v>27617</v>
      </c>
      <c r="D260">
        <v>27617</v>
      </c>
      <c r="E260">
        <v>27617</v>
      </c>
      <c r="F260">
        <v>27617</v>
      </c>
      <c r="G260">
        <v>27617</v>
      </c>
      <c r="H260">
        <v>27617</v>
      </c>
      <c r="I260">
        <v>27617</v>
      </c>
      <c r="J260">
        <v>27617</v>
      </c>
      <c r="K260">
        <v>27617</v>
      </c>
      <c r="L260">
        <v>27617</v>
      </c>
      <c r="M260">
        <v>27617</v>
      </c>
      <c r="N260">
        <v>27614</v>
      </c>
    </row>
    <row r="261" spans="2:14" x14ac:dyDescent="0.25">
      <c r="B261" s="6" t="s">
        <v>5955</v>
      </c>
      <c r="C261">
        <v>24592</v>
      </c>
      <c r="D261">
        <v>24592</v>
      </c>
      <c r="E261">
        <v>24592</v>
      </c>
      <c r="F261">
        <v>24592</v>
      </c>
      <c r="G261">
        <v>24592</v>
      </c>
      <c r="H261">
        <v>24592</v>
      </c>
      <c r="I261">
        <v>24592</v>
      </c>
      <c r="J261">
        <v>24592</v>
      </c>
      <c r="K261">
        <v>24592</v>
      </c>
      <c r="L261">
        <v>24592</v>
      </c>
      <c r="M261">
        <v>24592</v>
      </c>
      <c r="N261">
        <v>24598</v>
      </c>
    </row>
    <row r="262" spans="2:14" x14ac:dyDescent="0.25">
      <c r="B262" s="6" t="s">
        <v>5956</v>
      </c>
      <c r="C262">
        <v>0</v>
      </c>
      <c r="D262">
        <v>0</v>
      </c>
      <c r="E262">
        <v>0</v>
      </c>
      <c r="F262">
        <v>30508</v>
      </c>
      <c r="G262">
        <v>30508</v>
      </c>
      <c r="H262">
        <v>30508</v>
      </c>
      <c r="I262">
        <v>30508</v>
      </c>
      <c r="J262">
        <v>30508</v>
      </c>
      <c r="K262">
        <v>30508</v>
      </c>
      <c r="L262">
        <v>30508</v>
      </c>
      <c r="M262">
        <v>30508</v>
      </c>
      <c r="N262">
        <v>30514</v>
      </c>
    </row>
    <row r="263" spans="2:14" x14ac:dyDescent="0.25">
      <c r="B263" s="6" t="s">
        <v>5957</v>
      </c>
      <c r="C263">
        <v>9000</v>
      </c>
      <c r="D263">
        <v>9000</v>
      </c>
      <c r="E263">
        <v>9000</v>
      </c>
      <c r="F263">
        <v>9000</v>
      </c>
      <c r="G263">
        <v>9000</v>
      </c>
      <c r="H263">
        <v>9000</v>
      </c>
      <c r="I263">
        <v>9000</v>
      </c>
      <c r="J263">
        <v>9000</v>
      </c>
      <c r="K263">
        <v>9000</v>
      </c>
      <c r="L263">
        <v>9000</v>
      </c>
      <c r="M263">
        <v>9000</v>
      </c>
      <c r="N263">
        <v>9000</v>
      </c>
    </row>
    <row r="264" spans="2:14" x14ac:dyDescent="0.25">
      <c r="B264" s="6" t="s">
        <v>5958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5000</v>
      </c>
      <c r="N264">
        <v>5000</v>
      </c>
    </row>
    <row r="265" spans="2:14" x14ac:dyDescent="0.25">
      <c r="B265" s="6" t="s">
        <v>5959</v>
      </c>
      <c r="C265">
        <v>0</v>
      </c>
      <c r="D265">
        <v>0</v>
      </c>
      <c r="E265">
        <v>10000</v>
      </c>
      <c r="F265">
        <v>10000</v>
      </c>
      <c r="G265">
        <v>10000</v>
      </c>
      <c r="H265">
        <v>10000</v>
      </c>
      <c r="I265">
        <v>10000</v>
      </c>
      <c r="J265">
        <v>10000</v>
      </c>
      <c r="K265">
        <v>0</v>
      </c>
      <c r="L265">
        <v>0</v>
      </c>
      <c r="M265">
        <v>0</v>
      </c>
      <c r="N265">
        <v>0</v>
      </c>
    </row>
    <row r="266" spans="2:14" x14ac:dyDescent="0.25">
      <c r="B266" s="6" t="s">
        <v>5960</v>
      </c>
      <c r="C266">
        <v>0</v>
      </c>
      <c r="D266">
        <v>0</v>
      </c>
      <c r="E266">
        <v>25473</v>
      </c>
      <c r="F266">
        <v>25473</v>
      </c>
      <c r="G266">
        <v>25473</v>
      </c>
      <c r="H266">
        <v>25473</v>
      </c>
      <c r="I266">
        <v>25473</v>
      </c>
      <c r="J266">
        <v>25473</v>
      </c>
      <c r="K266">
        <v>25473</v>
      </c>
      <c r="L266">
        <v>25473</v>
      </c>
      <c r="M266">
        <v>25473</v>
      </c>
      <c r="N266">
        <v>25468</v>
      </c>
    </row>
    <row r="267" spans="2:14" x14ac:dyDescent="0.25">
      <c r="B267" s="6" t="s">
        <v>5961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107385</v>
      </c>
      <c r="L267">
        <v>0</v>
      </c>
      <c r="M267">
        <v>0</v>
      </c>
      <c r="N267">
        <v>0</v>
      </c>
    </row>
    <row r="268" spans="2:14" x14ac:dyDescent="0.25">
      <c r="B268" s="6" t="s">
        <v>5962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50000</v>
      </c>
      <c r="I268">
        <v>0</v>
      </c>
      <c r="J268">
        <v>0</v>
      </c>
      <c r="K268">
        <v>50000</v>
      </c>
      <c r="L268">
        <v>0</v>
      </c>
      <c r="M268">
        <v>0</v>
      </c>
      <c r="N268">
        <v>0</v>
      </c>
    </row>
    <row r="269" spans="2:14" x14ac:dyDescent="0.25">
      <c r="B269" s="6" t="s">
        <v>5963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50000</v>
      </c>
      <c r="I269">
        <v>0</v>
      </c>
      <c r="J269">
        <v>0</v>
      </c>
      <c r="K269">
        <v>50000</v>
      </c>
      <c r="L269">
        <v>0</v>
      </c>
      <c r="M269">
        <v>0</v>
      </c>
      <c r="N269">
        <v>0</v>
      </c>
    </row>
    <row r="270" spans="2:14" x14ac:dyDescent="0.25">
      <c r="B270" s="6" t="s">
        <v>5964</v>
      </c>
      <c r="C270">
        <v>0</v>
      </c>
      <c r="D270">
        <v>0</v>
      </c>
      <c r="E270">
        <v>5000</v>
      </c>
      <c r="F270">
        <v>5000</v>
      </c>
      <c r="G270">
        <v>5000</v>
      </c>
      <c r="H270">
        <v>5000</v>
      </c>
      <c r="I270">
        <v>5000</v>
      </c>
      <c r="J270">
        <v>5000</v>
      </c>
      <c r="K270">
        <v>5000</v>
      </c>
      <c r="L270">
        <v>3000</v>
      </c>
      <c r="M270">
        <v>3000</v>
      </c>
      <c r="N270">
        <v>3000</v>
      </c>
    </row>
    <row r="271" spans="2:14" x14ac:dyDescent="0.25">
      <c r="B271" s="6" t="s">
        <v>5965</v>
      </c>
      <c r="C271">
        <v>0</v>
      </c>
      <c r="D271">
        <v>0</v>
      </c>
      <c r="E271">
        <v>343745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</row>
    <row r="272" spans="2:14" x14ac:dyDescent="0.25">
      <c r="B272" s="6" t="s">
        <v>5966</v>
      </c>
      <c r="C272">
        <v>0</v>
      </c>
      <c r="D272">
        <v>46108</v>
      </c>
      <c r="E272">
        <v>0</v>
      </c>
      <c r="F272">
        <v>142637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</row>
    <row r="273" spans="2:14" x14ac:dyDescent="0.25">
      <c r="B273" s="6" t="s">
        <v>5967</v>
      </c>
      <c r="C273">
        <v>0</v>
      </c>
      <c r="D273">
        <v>104232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</row>
    <row r="274" spans="2:14" x14ac:dyDescent="0.25">
      <c r="B274" s="6" t="s">
        <v>5968</v>
      </c>
      <c r="C274">
        <v>0</v>
      </c>
      <c r="D274">
        <v>0</v>
      </c>
      <c r="E274">
        <v>37476</v>
      </c>
      <c r="F274">
        <v>0</v>
      </c>
      <c r="G274">
        <v>0</v>
      </c>
      <c r="H274">
        <v>0</v>
      </c>
      <c r="I274">
        <v>0</v>
      </c>
      <c r="J274">
        <v>37476</v>
      </c>
      <c r="K274">
        <v>0</v>
      </c>
      <c r="L274">
        <v>0</v>
      </c>
      <c r="M274">
        <v>0</v>
      </c>
      <c r="N274">
        <v>0</v>
      </c>
    </row>
    <row r="275" spans="2:14" x14ac:dyDescent="0.25">
      <c r="B275" s="6" t="s">
        <v>5969</v>
      </c>
      <c r="C275">
        <v>0</v>
      </c>
      <c r="D275">
        <v>5000</v>
      </c>
      <c r="E275">
        <v>5000</v>
      </c>
      <c r="F275">
        <v>35000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</row>
    <row r="276" spans="2:14" x14ac:dyDescent="0.25">
      <c r="B276" s="6" t="s">
        <v>5970</v>
      </c>
      <c r="C276">
        <v>0</v>
      </c>
      <c r="D276">
        <v>39521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</row>
    <row r="277" spans="2:14" x14ac:dyDescent="0.25">
      <c r="B277" s="6" t="s">
        <v>5971</v>
      </c>
      <c r="C277">
        <v>0</v>
      </c>
      <c r="D277">
        <v>4300</v>
      </c>
      <c r="E277">
        <v>4300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</row>
    <row r="278" spans="2:14" x14ac:dyDescent="0.25">
      <c r="B278" s="6" t="s">
        <v>5972</v>
      </c>
      <c r="C278">
        <v>0</v>
      </c>
      <c r="D278">
        <v>0</v>
      </c>
      <c r="E278">
        <v>3000</v>
      </c>
      <c r="F278">
        <v>3000</v>
      </c>
      <c r="G278">
        <v>3000</v>
      </c>
      <c r="H278">
        <v>3000</v>
      </c>
      <c r="I278">
        <v>3000</v>
      </c>
      <c r="J278">
        <v>3000</v>
      </c>
      <c r="K278">
        <v>3000</v>
      </c>
      <c r="L278">
        <v>3000</v>
      </c>
      <c r="M278">
        <v>3000</v>
      </c>
      <c r="N278">
        <v>3000</v>
      </c>
    </row>
    <row r="279" spans="2:14" x14ac:dyDescent="0.25">
      <c r="B279" s="6" t="s">
        <v>5973</v>
      </c>
      <c r="C279">
        <v>1939</v>
      </c>
      <c r="D279">
        <v>1939</v>
      </c>
      <c r="E279">
        <v>1939</v>
      </c>
      <c r="F279">
        <v>1939</v>
      </c>
      <c r="G279">
        <v>1939</v>
      </c>
      <c r="H279">
        <v>1939</v>
      </c>
      <c r="I279">
        <v>1939</v>
      </c>
      <c r="J279">
        <v>1939</v>
      </c>
      <c r="K279">
        <v>1939</v>
      </c>
      <c r="L279">
        <v>1939</v>
      </c>
      <c r="M279">
        <v>1939</v>
      </c>
      <c r="N279">
        <v>1936</v>
      </c>
    </row>
    <row r="280" spans="2:14" x14ac:dyDescent="0.25">
      <c r="B280" s="6" t="s">
        <v>5974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1112519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981914</v>
      </c>
    </row>
    <row r="281" spans="2:14" x14ac:dyDescent="0.25">
      <c r="B281" s="6" t="s">
        <v>5975</v>
      </c>
      <c r="C281">
        <v>0</v>
      </c>
      <c r="D281">
        <v>0</v>
      </c>
      <c r="E281">
        <v>500</v>
      </c>
      <c r="F281">
        <v>500</v>
      </c>
      <c r="G281">
        <v>500</v>
      </c>
      <c r="H281">
        <v>500</v>
      </c>
      <c r="I281">
        <v>500</v>
      </c>
      <c r="J281">
        <v>500</v>
      </c>
      <c r="K281">
        <v>500</v>
      </c>
      <c r="L281">
        <v>100</v>
      </c>
      <c r="M281">
        <v>439</v>
      </c>
      <c r="N281">
        <v>0</v>
      </c>
    </row>
    <row r="282" spans="2:14" x14ac:dyDescent="0.25">
      <c r="B282" s="6" t="s">
        <v>5976</v>
      </c>
      <c r="C282">
        <v>0</v>
      </c>
      <c r="D282">
        <v>0</v>
      </c>
      <c r="E282">
        <v>10000</v>
      </c>
      <c r="F282">
        <v>10000</v>
      </c>
      <c r="G282">
        <v>10000</v>
      </c>
      <c r="H282">
        <v>10000</v>
      </c>
      <c r="I282">
        <v>10000</v>
      </c>
      <c r="J282">
        <v>10000</v>
      </c>
      <c r="K282">
        <v>10000</v>
      </c>
      <c r="L282">
        <v>10000</v>
      </c>
      <c r="M282">
        <v>10000</v>
      </c>
      <c r="N282">
        <v>10000</v>
      </c>
    </row>
    <row r="283" spans="2:14" x14ac:dyDescent="0.25">
      <c r="B283" s="6" t="s">
        <v>5977</v>
      </c>
      <c r="C283">
        <v>0</v>
      </c>
      <c r="D283">
        <v>0</v>
      </c>
      <c r="E283">
        <v>50000</v>
      </c>
      <c r="F283">
        <v>50000</v>
      </c>
      <c r="G283">
        <v>50000</v>
      </c>
      <c r="H283">
        <v>50000</v>
      </c>
      <c r="I283">
        <v>50000</v>
      </c>
      <c r="J283">
        <v>50000</v>
      </c>
      <c r="K283">
        <v>50000</v>
      </c>
      <c r="L283">
        <v>50000</v>
      </c>
      <c r="M283">
        <v>50000</v>
      </c>
      <c r="N283">
        <v>50000</v>
      </c>
    </row>
    <row r="284" spans="2:14" x14ac:dyDescent="0.25">
      <c r="B284" s="6" t="s">
        <v>5978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17000</v>
      </c>
      <c r="J284">
        <v>3000</v>
      </c>
      <c r="K284">
        <v>10008</v>
      </c>
      <c r="L284">
        <v>0</v>
      </c>
      <c r="M284">
        <v>0</v>
      </c>
      <c r="N284">
        <v>0</v>
      </c>
    </row>
    <row r="285" spans="2:14" x14ac:dyDescent="0.25">
      <c r="B285" s="6" t="s">
        <v>5979</v>
      </c>
      <c r="C285">
        <v>509</v>
      </c>
      <c r="D285">
        <v>509</v>
      </c>
      <c r="E285">
        <v>509</v>
      </c>
      <c r="F285">
        <v>509</v>
      </c>
      <c r="G285">
        <v>509</v>
      </c>
      <c r="H285">
        <v>509</v>
      </c>
      <c r="I285">
        <v>509</v>
      </c>
      <c r="J285">
        <v>509</v>
      </c>
      <c r="K285">
        <v>509</v>
      </c>
      <c r="L285">
        <v>509</v>
      </c>
      <c r="M285">
        <v>509</v>
      </c>
      <c r="N285">
        <v>509</v>
      </c>
    </row>
    <row r="286" spans="2:14" x14ac:dyDescent="0.25">
      <c r="B286" s="6" t="s">
        <v>5980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3000</v>
      </c>
      <c r="J286">
        <v>0</v>
      </c>
      <c r="K286">
        <v>0</v>
      </c>
      <c r="L286">
        <v>0</v>
      </c>
      <c r="M286">
        <v>0</v>
      </c>
      <c r="N286">
        <v>0</v>
      </c>
    </row>
    <row r="287" spans="2:14" x14ac:dyDescent="0.25">
      <c r="B287" s="6" t="s">
        <v>5981</v>
      </c>
      <c r="C287">
        <v>163617</v>
      </c>
      <c r="D287">
        <v>163617</v>
      </c>
      <c r="E287">
        <v>163617</v>
      </c>
      <c r="F287">
        <v>163617</v>
      </c>
      <c r="G287">
        <v>163617</v>
      </c>
      <c r="H287">
        <v>163617</v>
      </c>
      <c r="I287">
        <v>163617</v>
      </c>
      <c r="J287">
        <v>163617</v>
      </c>
      <c r="K287">
        <v>163617</v>
      </c>
      <c r="L287">
        <v>163617</v>
      </c>
      <c r="M287">
        <v>163617</v>
      </c>
      <c r="N287">
        <v>163617</v>
      </c>
    </row>
    <row r="288" spans="2:14" x14ac:dyDescent="0.25">
      <c r="B288" s="6" t="s">
        <v>5982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1394824</v>
      </c>
    </row>
    <row r="289" spans="2:14" x14ac:dyDescent="0.25">
      <c r="B289" s="6" t="s">
        <v>5983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737689</v>
      </c>
    </row>
    <row r="290" spans="2:14" x14ac:dyDescent="0.25">
      <c r="B290" s="6" t="s">
        <v>5984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493369</v>
      </c>
    </row>
    <row r="291" spans="2:14" x14ac:dyDescent="0.25">
      <c r="B291" s="6" t="s">
        <v>5985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457628</v>
      </c>
    </row>
    <row r="292" spans="2:14" x14ac:dyDescent="0.25">
      <c r="B292" s="6" t="s">
        <v>5986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287994</v>
      </c>
    </row>
    <row r="293" spans="2:14" x14ac:dyDescent="0.25">
      <c r="B293" s="6" t="s">
        <v>5987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228814</v>
      </c>
    </row>
    <row r="294" spans="2:14" x14ac:dyDescent="0.25">
      <c r="B294" s="6" t="s">
        <v>5988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180000</v>
      </c>
    </row>
    <row r="295" spans="2:14" x14ac:dyDescent="0.25">
      <c r="B295" s="6" t="s">
        <v>5989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284746</v>
      </c>
      <c r="N295">
        <v>165303</v>
      </c>
    </row>
    <row r="296" spans="2:14" x14ac:dyDescent="0.25">
      <c r="B296" s="6" t="s">
        <v>5990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164498</v>
      </c>
    </row>
    <row r="297" spans="2:14" x14ac:dyDescent="0.25">
      <c r="B297" s="6" t="s">
        <v>5991</v>
      </c>
      <c r="C297">
        <v>0</v>
      </c>
      <c r="D297">
        <v>0</v>
      </c>
      <c r="E297">
        <v>200599.99999999997</v>
      </c>
      <c r="F297">
        <v>368278</v>
      </c>
      <c r="G297">
        <v>368278</v>
      </c>
      <c r="H297">
        <v>368278</v>
      </c>
      <c r="I297">
        <v>368278</v>
      </c>
      <c r="J297">
        <v>368278</v>
      </c>
      <c r="K297">
        <v>368278</v>
      </c>
      <c r="L297">
        <v>368278</v>
      </c>
      <c r="M297">
        <v>368278</v>
      </c>
      <c r="N297">
        <v>368278</v>
      </c>
    </row>
    <row r="298" spans="2:14" x14ac:dyDescent="0.25">
      <c r="B298" s="6" t="s">
        <v>5992</v>
      </c>
      <c r="C298">
        <v>40000</v>
      </c>
      <c r="D298">
        <v>81500</v>
      </c>
      <c r="E298">
        <v>81500</v>
      </c>
      <c r="F298">
        <v>73500</v>
      </c>
      <c r="G298">
        <v>73500</v>
      </c>
      <c r="H298">
        <v>73500</v>
      </c>
      <c r="I298">
        <v>73500</v>
      </c>
      <c r="J298">
        <v>73500</v>
      </c>
      <c r="K298">
        <v>73500</v>
      </c>
      <c r="L298">
        <v>73500</v>
      </c>
      <c r="M298">
        <v>73500</v>
      </c>
      <c r="N298">
        <v>73500</v>
      </c>
    </row>
    <row r="299" spans="2:14" x14ac:dyDescent="0.25">
      <c r="B299" s="6" t="s">
        <v>5993</v>
      </c>
      <c r="C299">
        <v>62700</v>
      </c>
      <c r="D299">
        <v>62700</v>
      </c>
      <c r="E299">
        <v>62700</v>
      </c>
      <c r="F299">
        <v>62700</v>
      </c>
      <c r="G299">
        <v>62700</v>
      </c>
      <c r="H299">
        <v>62700</v>
      </c>
      <c r="I299">
        <v>62700</v>
      </c>
      <c r="J299">
        <v>62700</v>
      </c>
      <c r="K299">
        <v>62700</v>
      </c>
      <c r="L299">
        <v>62700</v>
      </c>
      <c r="M299">
        <v>62700</v>
      </c>
      <c r="N299">
        <v>62700</v>
      </c>
    </row>
    <row r="300" spans="2:14" x14ac:dyDescent="0.25">
      <c r="B300" s="6" t="s">
        <v>5994</v>
      </c>
      <c r="C300">
        <v>351901</v>
      </c>
      <c r="D300">
        <v>359901</v>
      </c>
      <c r="E300">
        <v>359901</v>
      </c>
      <c r="F300">
        <v>359901</v>
      </c>
      <c r="G300">
        <v>356401</v>
      </c>
      <c r="H300">
        <v>356401</v>
      </c>
      <c r="I300">
        <v>219821</v>
      </c>
      <c r="J300">
        <v>211821</v>
      </c>
      <c r="K300">
        <v>211821</v>
      </c>
      <c r="L300">
        <v>211821</v>
      </c>
      <c r="M300">
        <v>211821</v>
      </c>
      <c r="N300">
        <v>211821</v>
      </c>
    </row>
    <row r="301" spans="2:14" x14ac:dyDescent="0.25">
      <c r="B301" s="6" t="s">
        <v>5995</v>
      </c>
      <c r="C301">
        <v>4163</v>
      </c>
      <c r="D301">
        <v>4163</v>
      </c>
      <c r="E301">
        <v>4163</v>
      </c>
      <c r="F301">
        <v>4163</v>
      </c>
      <c r="G301">
        <v>4168</v>
      </c>
      <c r="H301">
        <v>4170</v>
      </c>
      <c r="I301">
        <v>12835</v>
      </c>
      <c r="J301">
        <v>835</v>
      </c>
      <c r="K301">
        <v>835</v>
      </c>
      <c r="L301">
        <v>835</v>
      </c>
      <c r="M301">
        <v>835</v>
      </c>
      <c r="N301">
        <v>835</v>
      </c>
    </row>
    <row r="302" spans="2:14" x14ac:dyDescent="0.25">
      <c r="B302" s="6" t="s">
        <v>5996</v>
      </c>
      <c r="C302">
        <v>0</v>
      </c>
      <c r="D302">
        <v>0</v>
      </c>
      <c r="E302">
        <v>0</v>
      </c>
      <c r="F302">
        <v>10811</v>
      </c>
      <c r="G302">
        <v>10396</v>
      </c>
      <c r="H302">
        <v>0</v>
      </c>
      <c r="I302">
        <v>0</v>
      </c>
      <c r="J302">
        <v>7246</v>
      </c>
      <c r="K302">
        <v>0</v>
      </c>
      <c r="L302">
        <v>0</v>
      </c>
      <c r="M302">
        <v>8016</v>
      </c>
      <c r="N302">
        <v>0</v>
      </c>
    </row>
    <row r="303" spans="2:14" x14ac:dyDescent="0.25">
      <c r="B303" s="6" t="s">
        <v>5997</v>
      </c>
      <c r="C303">
        <v>5625</v>
      </c>
      <c r="D303">
        <v>5625</v>
      </c>
      <c r="E303">
        <v>5625</v>
      </c>
      <c r="F303">
        <v>5625</v>
      </c>
      <c r="G303">
        <v>5625</v>
      </c>
      <c r="H303">
        <v>5625</v>
      </c>
      <c r="I303">
        <v>625</v>
      </c>
      <c r="J303">
        <v>625</v>
      </c>
      <c r="K303">
        <v>625</v>
      </c>
      <c r="L303">
        <v>625</v>
      </c>
      <c r="M303">
        <v>625</v>
      </c>
      <c r="N303">
        <v>625</v>
      </c>
    </row>
    <row r="304" spans="2:14" x14ac:dyDescent="0.25">
      <c r="B304" s="6" t="s">
        <v>5998</v>
      </c>
      <c r="C304">
        <v>14880</v>
      </c>
      <c r="D304">
        <v>18210</v>
      </c>
      <c r="E304">
        <v>17470</v>
      </c>
      <c r="F304">
        <v>14200</v>
      </c>
      <c r="G304">
        <v>12940</v>
      </c>
      <c r="H304">
        <v>10895</v>
      </c>
      <c r="I304">
        <v>19110</v>
      </c>
      <c r="J304">
        <v>10290</v>
      </c>
      <c r="K304">
        <v>13240</v>
      </c>
      <c r="L304">
        <v>10710</v>
      </c>
      <c r="M304">
        <v>13650</v>
      </c>
      <c r="N304">
        <v>11405</v>
      </c>
    </row>
    <row r="305" spans="2:14" x14ac:dyDescent="0.25">
      <c r="B305" s="6" t="s">
        <v>5999</v>
      </c>
      <c r="C305">
        <v>30000</v>
      </c>
      <c r="D305">
        <v>30000</v>
      </c>
      <c r="E305">
        <v>30000</v>
      </c>
      <c r="F305">
        <v>30000</v>
      </c>
      <c r="G305">
        <v>30000</v>
      </c>
      <c r="H305">
        <v>30000</v>
      </c>
      <c r="I305">
        <v>30000</v>
      </c>
      <c r="J305">
        <v>30000</v>
      </c>
      <c r="K305">
        <v>30000</v>
      </c>
      <c r="L305">
        <v>30000</v>
      </c>
      <c r="M305">
        <v>30000</v>
      </c>
      <c r="N305">
        <v>30000</v>
      </c>
    </row>
    <row r="306" spans="2:14" x14ac:dyDescent="0.25">
      <c r="B306" s="6" t="s">
        <v>6000</v>
      </c>
      <c r="C306">
        <v>31500</v>
      </c>
      <c r="D306">
        <v>31500</v>
      </c>
      <c r="E306">
        <v>21000</v>
      </c>
      <c r="F306">
        <v>49000</v>
      </c>
      <c r="G306">
        <v>59500</v>
      </c>
      <c r="H306">
        <v>59500</v>
      </c>
      <c r="I306">
        <v>10500</v>
      </c>
      <c r="J306">
        <v>10000</v>
      </c>
      <c r="K306">
        <v>10000</v>
      </c>
      <c r="L306">
        <v>10000</v>
      </c>
      <c r="M306">
        <v>0</v>
      </c>
      <c r="N306">
        <v>0</v>
      </c>
    </row>
    <row r="307" spans="2:14" x14ac:dyDescent="0.25">
      <c r="B307" s="6" t="s">
        <v>6001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10000</v>
      </c>
      <c r="I307">
        <v>10000</v>
      </c>
      <c r="J307">
        <v>10000</v>
      </c>
      <c r="K307">
        <v>0</v>
      </c>
      <c r="L307">
        <v>0</v>
      </c>
      <c r="M307">
        <v>0</v>
      </c>
      <c r="N307">
        <v>0</v>
      </c>
    </row>
    <row r="308" spans="2:14" x14ac:dyDescent="0.25">
      <c r="B308" s="6" t="s">
        <v>6002</v>
      </c>
      <c r="C308">
        <v>0</v>
      </c>
      <c r="D308">
        <v>0</v>
      </c>
      <c r="E308">
        <v>0</v>
      </c>
      <c r="F308">
        <v>29900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</row>
    <row r="309" spans="2:14" x14ac:dyDescent="0.25">
      <c r="B309" s="6" t="s">
        <v>6003</v>
      </c>
      <c r="C309">
        <v>0</v>
      </c>
      <c r="D309">
        <v>9000</v>
      </c>
      <c r="E309">
        <v>9000</v>
      </c>
      <c r="F309">
        <v>9000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</row>
    <row r="310" spans="2:14" x14ac:dyDescent="0.25">
      <c r="B310" s="6" t="s">
        <v>6004</v>
      </c>
      <c r="C310">
        <v>0</v>
      </c>
      <c r="D310">
        <v>0</v>
      </c>
      <c r="E310">
        <v>10000</v>
      </c>
      <c r="F310">
        <v>0</v>
      </c>
      <c r="G310">
        <v>0</v>
      </c>
      <c r="H310">
        <v>10000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</row>
    <row r="311" spans="2:14" x14ac:dyDescent="0.25">
      <c r="B311" s="6" t="s">
        <v>6005</v>
      </c>
      <c r="C311">
        <v>770</v>
      </c>
      <c r="D311">
        <v>770</v>
      </c>
      <c r="E311">
        <v>770</v>
      </c>
      <c r="F311">
        <v>770</v>
      </c>
      <c r="G311">
        <v>770</v>
      </c>
      <c r="H311">
        <v>770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</row>
    <row r="312" spans="2:14" x14ac:dyDescent="0.25">
      <c r="B312" s="6" t="s">
        <v>6006</v>
      </c>
      <c r="C312">
        <v>0</v>
      </c>
      <c r="D312">
        <v>0</v>
      </c>
      <c r="E312">
        <v>0</v>
      </c>
      <c r="F312">
        <v>86</v>
      </c>
      <c r="G312">
        <v>0</v>
      </c>
      <c r="H312">
        <v>0</v>
      </c>
      <c r="I312">
        <v>640</v>
      </c>
      <c r="J312">
        <v>640</v>
      </c>
      <c r="K312">
        <v>640</v>
      </c>
      <c r="L312">
        <v>640</v>
      </c>
      <c r="M312">
        <v>640</v>
      </c>
      <c r="N312">
        <v>640</v>
      </c>
    </row>
    <row r="313" spans="2:14" x14ac:dyDescent="0.25">
      <c r="B313" s="6" t="s">
        <v>6007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</row>
    <row r="314" spans="2:14" x14ac:dyDescent="0.25">
      <c r="B314" s="6" t="s">
        <v>2902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120</v>
      </c>
      <c r="I314">
        <v>0</v>
      </c>
      <c r="J314">
        <v>120</v>
      </c>
      <c r="K314">
        <v>240</v>
      </c>
      <c r="L314">
        <v>120</v>
      </c>
      <c r="M314">
        <v>0</v>
      </c>
      <c r="N314">
        <v>0</v>
      </c>
    </row>
    <row r="315" spans="2:14" x14ac:dyDescent="0.25">
      <c r="B315" s="6" t="s">
        <v>6010</v>
      </c>
      <c r="C315">
        <v>0</v>
      </c>
      <c r="D315">
        <v>0</v>
      </c>
      <c r="E315">
        <v>0</v>
      </c>
      <c r="F315">
        <v>21000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21000</v>
      </c>
      <c r="M315">
        <v>0</v>
      </c>
      <c r="N315">
        <v>0</v>
      </c>
    </row>
    <row r="316" spans="2:14" x14ac:dyDescent="0.25">
      <c r="B316" s="6" t="s">
        <v>6012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3924</v>
      </c>
    </row>
    <row r="317" spans="2:14" x14ac:dyDescent="0.25">
      <c r="B317" s="6" t="s">
        <v>6013</v>
      </c>
      <c r="C317">
        <v>0</v>
      </c>
      <c r="D317">
        <v>0</v>
      </c>
      <c r="E317">
        <v>0</v>
      </c>
      <c r="F317">
        <v>31498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31498</v>
      </c>
      <c r="M317">
        <v>0</v>
      </c>
      <c r="N317">
        <v>0</v>
      </c>
    </row>
    <row r="318" spans="2:14" x14ac:dyDescent="0.25">
      <c r="B318" s="6" t="s">
        <v>6014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160000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</row>
    <row r="319" spans="2:14" x14ac:dyDescent="0.25">
      <c r="B319" s="6" t="s">
        <v>6015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90000</v>
      </c>
      <c r="K319">
        <v>0</v>
      </c>
      <c r="L319">
        <v>0</v>
      </c>
      <c r="M319">
        <v>0</v>
      </c>
      <c r="N319">
        <v>0</v>
      </c>
    </row>
    <row r="320" spans="2:14" x14ac:dyDescent="0.25">
      <c r="B320" s="6" t="s">
        <v>6016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60000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</row>
    <row r="321" spans="2:14" x14ac:dyDescent="0.25">
      <c r="B321" s="6" t="s">
        <v>6017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40000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</row>
    <row r="322" spans="2:14" x14ac:dyDescent="0.25">
      <c r="B322" s="6" t="s">
        <v>6018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24700</v>
      </c>
      <c r="K322">
        <v>0</v>
      </c>
      <c r="L322">
        <v>0</v>
      </c>
      <c r="M322">
        <v>0</v>
      </c>
      <c r="N322">
        <v>0</v>
      </c>
    </row>
    <row r="323" spans="2:14" x14ac:dyDescent="0.25">
      <c r="B323" s="6" t="s">
        <v>6019</v>
      </c>
      <c r="C323">
        <v>467</v>
      </c>
      <c r="D323">
        <v>0</v>
      </c>
      <c r="E323">
        <v>11000</v>
      </c>
      <c r="F323">
        <v>0</v>
      </c>
      <c r="G323">
        <v>0</v>
      </c>
      <c r="H323">
        <v>0</v>
      </c>
      <c r="I323">
        <v>9673</v>
      </c>
      <c r="J323">
        <v>0</v>
      </c>
      <c r="K323">
        <v>0</v>
      </c>
      <c r="L323">
        <v>0</v>
      </c>
      <c r="M323">
        <v>0</v>
      </c>
      <c r="N323">
        <v>4195</v>
      </c>
    </row>
    <row r="324" spans="2:14" x14ac:dyDescent="0.25">
      <c r="B324" s="6" t="s">
        <v>6020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400000</v>
      </c>
      <c r="I324">
        <v>0</v>
      </c>
      <c r="J324">
        <v>0</v>
      </c>
      <c r="K324">
        <v>200000</v>
      </c>
      <c r="L324">
        <v>0</v>
      </c>
      <c r="M324">
        <v>0</v>
      </c>
      <c r="N324">
        <v>0</v>
      </c>
    </row>
    <row r="325" spans="2:14" x14ac:dyDescent="0.25">
      <c r="B325" s="6" t="s">
        <v>6021</v>
      </c>
      <c r="C325">
        <v>19760</v>
      </c>
      <c r="D325">
        <v>14700</v>
      </c>
      <c r="E325">
        <v>16460</v>
      </c>
      <c r="F325">
        <v>12510</v>
      </c>
      <c r="G325">
        <v>16660</v>
      </c>
      <c r="H325">
        <v>17460</v>
      </c>
      <c r="I325">
        <v>29437</v>
      </c>
      <c r="J325">
        <v>19747</v>
      </c>
      <c r="K325">
        <v>15907</v>
      </c>
      <c r="L325">
        <v>13067</v>
      </c>
      <c r="M325">
        <v>13787</v>
      </c>
      <c r="N325">
        <v>13785</v>
      </c>
    </row>
    <row r="326" spans="2:14" x14ac:dyDescent="0.25">
      <c r="B326" s="6" t="s">
        <v>6022</v>
      </c>
      <c r="C326">
        <v>10835</v>
      </c>
      <c r="D326">
        <v>10835</v>
      </c>
      <c r="E326">
        <v>10835</v>
      </c>
      <c r="F326">
        <v>10835</v>
      </c>
      <c r="G326">
        <v>10835</v>
      </c>
      <c r="H326">
        <v>10835</v>
      </c>
      <c r="I326">
        <v>10835</v>
      </c>
      <c r="J326">
        <v>10835</v>
      </c>
      <c r="K326">
        <v>10835</v>
      </c>
      <c r="L326">
        <v>10835</v>
      </c>
      <c r="M326">
        <v>10835</v>
      </c>
      <c r="N326">
        <v>10835</v>
      </c>
    </row>
    <row r="327" spans="2:14" x14ac:dyDescent="0.25">
      <c r="B327" s="6" t="s">
        <v>6023</v>
      </c>
      <c r="C327">
        <v>600</v>
      </c>
      <c r="D327">
        <v>600</v>
      </c>
      <c r="E327">
        <v>600</v>
      </c>
      <c r="F327">
        <v>600</v>
      </c>
      <c r="G327">
        <v>600</v>
      </c>
      <c r="H327">
        <v>600</v>
      </c>
      <c r="I327">
        <v>600</v>
      </c>
      <c r="J327">
        <v>600</v>
      </c>
      <c r="K327">
        <v>600</v>
      </c>
      <c r="L327">
        <v>600</v>
      </c>
      <c r="M327">
        <v>600</v>
      </c>
      <c r="N327">
        <v>600</v>
      </c>
    </row>
    <row r="328" spans="2:14" x14ac:dyDescent="0.25">
      <c r="B328" s="6" t="s">
        <v>6024</v>
      </c>
      <c r="C328">
        <v>906</v>
      </c>
      <c r="D328">
        <v>906</v>
      </c>
      <c r="E328">
        <v>906</v>
      </c>
      <c r="F328">
        <v>906</v>
      </c>
      <c r="G328">
        <v>906</v>
      </c>
      <c r="H328">
        <v>906</v>
      </c>
      <c r="I328">
        <v>906</v>
      </c>
      <c r="J328">
        <v>906</v>
      </c>
      <c r="K328">
        <v>906</v>
      </c>
      <c r="L328">
        <v>906</v>
      </c>
      <c r="M328">
        <v>906</v>
      </c>
      <c r="N328">
        <v>906</v>
      </c>
    </row>
    <row r="329" spans="2:14" x14ac:dyDescent="0.25">
      <c r="B329" s="6" t="s">
        <v>6025</v>
      </c>
      <c r="C329">
        <v>37584</v>
      </c>
      <c r="D329">
        <v>33624</v>
      </c>
      <c r="E329">
        <v>33624</v>
      </c>
      <c r="F329">
        <v>37584</v>
      </c>
      <c r="G329">
        <v>33624</v>
      </c>
      <c r="H329">
        <v>33624</v>
      </c>
      <c r="I329">
        <v>37584</v>
      </c>
      <c r="J329">
        <v>33624</v>
      </c>
      <c r="K329">
        <v>19894</v>
      </c>
      <c r="L329">
        <v>0</v>
      </c>
      <c r="M329">
        <v>0</v>
      </c>
      <c r="N329">
        <v>0</v>
      </c>
    </row>
    <row r="330" spans="2:14" x14ac:dyDescent="0.25">
      <c r="B330" s="6" t="s">
        <v>6026</v>
      </c>
      <c r="C330">
        <v>324660</v>
      </c>
      <c r="D330">
        <v>324660</v>
      </c>
      <c r="E330">
        <v>324660</v>
      </c>
      <c r="F330">
        <v>324660</v>
      </c>
      <c r="G330">
        <v>324660</v>
      </c>
      <c r="H330">
        <v>324660</v>
      </c>
      <c r="I330">
        <v>324660</v>
      </c>
      <c r="J330">
        <v>324660</v>
      </c>
      <c r="K330">
        <v>324660</v>
      </c>
      <c r="L330">
        <v>324660</v>
      </c>
      <c r="M330">
        <v>324660</v>
      </c>
      <c r="N330">
        <v>324660</v>
      </c>
    </row>
    <row r="331" spans="2:14" x14ac:dyDescent="0.25">
      <c r="B331" s="6" t="s">
        <v>6027</v>
      </c>
      <c r="C331">
        <v>0</v>
      </c>
      <c r="D331">
        <v>0</v>
      </c>
      <c r="E331">
        <v>7500</v>
      </c>
      <c r="F331">
        <v>0</v>
      </c>
      <c r="G331">
        <v>0</v>
      </c>
      <c r="H331">
        <v>0</v>
      </c>
      <c r="I331">
        <v>0</v>
      </c>
      <c r="J331">
        <v>2500</v>
      </c>
      <c r="K331">
        <v>0</v>
      </c>
      <c r="L331">
        <v>0</v>
      </c>
      <c r="M331">
        <v>0</v>
      </c>
      <c r="N331">
        <v>0</v>
      </c>
    </row>
    <row r="332" spans="2:14" x14ac:dyDescent="0.25">
      <c r="B332" s="6" t="s">
        <v>6028</v>
      </c>
      <c r="C332">
        <v>40894</v>
      </c>
      <c r="D332">
        <v>40894</v>
      </c>
      <c r="E332">
        <v>40894</v>
      </c>
      <c r="F332">
        <v>40894</v>
      </c>
      <c r="G332">
        <v>40894</v>
      </c>
      <c r="H332">
        <v>40894</v>
      </c>
      <c r="I332">
        <v>40894</v>
      </c>
      <c r="J332">
        <v>40894</v>
      </c>
      <c r="K332">
        <v>40894</v>
      </c>
      <c r="L332">
        <v>40894</v>
      </c>
      <c r="M332">
        <v>40894</v>
      </c>
      <c r="N332">
        <v>40894</v>
      </c>
    </row>
    <row r="333" spans="2:14" x14ac:dyDescent="0.25">
      <c r="B333" s="6" t="s">
        <v>6029</v>
      </c>
      <c r="C333">
        <v>120292</v>
      </c>
      <c r="D333">
        <v>120292</v>
      </c>
      <c r="E333">
        <v>120292</v>
      </c>
      <c r="F333">
        <v>120292</v>
      </c>
      <c r="G333">
        <v>120292</v>
      </c>
      <c r="H333">
        <v>120292</v>
      </c>
      <c r="I333">
        <v>120292</v>
      </c>
      <c r="J333">
        <v>120292</v>
      </c>
      <c r="K333">
        <v>120292</v>
      </c>
      <c r="L333">
        <v>120292</v>
      </c>
      <c r="M333">
        <v>120292</v>
      </c>
      <c r="N333">
        <v>120292</v>
      </c>
    </row>
    <row r="334" spans="2:14" x14ac:dyDescent="0.25">
      <c r="B334" s="6" t="s">
        <v>6030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30000</v>
      </c>
    </row>
    <row r="335" spans="2:14" x14ac:dyDescent="0.25">
      <c r="B335" s="6" t="s">
        <v>6031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1730737</v>
      </c>
      <c r="J335">
        <v>0</v>
      </c>
      <c r="K335">
        <v>0</v>
      </c>
      <c r="L335">
        <v>0</v>
      </c>
      <c r="M335">
        <v>0</v>
      </c>
      <c r="N335">
        <v>3736409</v>
      </c>
    </row>
    <row r="336" spans="2:14" x14ac:dyDescent="0.25">
      <c r="B336" s="6" t="s">
        <v>6032</v>
      </c>
      <c r="C336">
        <v>0</v>
      </c>
      <c r="D336">
        <v>0</v>
      </c>
      <c r="E336">
        <v>0</v>
      </c>
      <c r="F336">
        <v>369618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</row>
    <row r="337" spans="2:14" x14ac:dyDescent="0.25">
      <c r="B337" s="6" t="s">
        <v>6033</v>
      </c>
      <c r="C337">
        <v>3300</v>
      </c>
      <c r="D337">
        <v>3300</v>
      </c>
      <c r="E337">
        <v>3300</v>
      </c>
      <c r="F337">
        <v>3300</v>
      </c>
      <c r="G337">
        <v>3300</v>
      </c>
      <c r="H337">
        <v>3300</v>
      </c>
      <c r="I337">
        <v>3300</v>
      </c>
      <c r="J337">
        <v>3300</v>
      </c>
      <c r="K337">
        <v>3079</v>
      </c>
      <c r="L337">
        <v>0</v>
      </c>
      <c r="M337">
        <v>0</v>
      </c>
      <c r="N337">
        <v>0</v>
      </c>
    </row>
    <row r="338" spans="2:14" x14ac:dyDescent="0.25">
      <c r="B338" s="6" t="s">
        <v>6034</v>
      </c>
      <c r="C338">
        <v>0</v>
      </c>
      <c r="D338">
        <v>0</v>
      </c>
      <c r="E338">
        <v>0</v>
      </c>
      <c r="F338">
        <v>61030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</row>
    <row r="339" spans="2:14" x14ac:dyDescent="0.25">
      <c r="B339" s="6" t="s">
        <v>6035</v>
      </c>
      <c r="C339">
        <v>195000</v>
      </c>
      <c r="D339">
        <v>195000</v>
      </c>
      <c r="E339">
        <v>195000</v>
      </c>
      <c r="F339">
        <v>195000</v>
      </c>
      <c r="G339">
        <v>195000</v>
      </c>
      <c r="H339">
        <v>195000</v>
      </c>
      <c r="I339">
        <v>195000</v>
      </c>
      <c r="J339">
        <v>195000</v>
      </c>
      <c r="K339">
        <v>195000</v>
      </c>
      <c r="L339">
        <v>195000</v>
      </c>
      <c r="M339">
        <v>195000</v>
      </c>
      <c r="N339">
        <v>195000</v>
      </c>
    </row>
    <row r="340" spans="2:14" x14ac:dyDescent="0.25">
      <c r="B340" s="6" t="s">
        <v>6036</v>
      </c>
      <c r="C340">
        <v>0</v>
      </c>
      <c r="D340">
        <v>0</v>
      </c>
      <c r="E340">
        <v>0</v>
      </c>
      <c r="F340">
        <v>100000</v>
      </c>
      <c r="G340">
        <v>0</v>
      </c>
      <c r="H340">
        <v>0</v>
      </c>
      <c r="I340">
        <v>100000</v>
      </c>
      <c r="J340">
        <v>0</v>
      </c>
      <c r="K340">
        <v>0</v>
      </c>
      <c r="L340">
        <v>0</v>
      </c>
      <c r="M340">
        <v>0</v>
      </c>
      <c r="N340">
        <v>0</v>
      </c>
    </row>
    <row r="341" spans="2:14" x14ac:dyDescent="0.25">
      <c r="B341" s="6" t="s">
        <v>6037</v>
      </c>
      <c r="C341">
        <v>34000</v>
      </c>
      <c r="D341">
        <v>34000</v>
      </c>
      <c r="E341">
        <v>34000</v>
      </c>
      <c r="F341">
        <v>34000</v>
      </c>
      <c r="G341">
        <v>34000</v>
      </c>
      <c r="H341">
        <v>34000</v>
      </c>
      <c r="I341">
        <v>34000</v>
      </c>
      <c r="J341">
        <v>34000</v>
      </c>
      <c r="K341">
        <v>34000</v>
      </c>
      <c r="L341">
        <v>34000</v>
      </c>
      <c r="M341">
        <v>34000</v>
      </c>
      <c r="N341">
        <v>34000</v>
      </c>
    </row>
    <row r="342" spans="2:14" x14ac:dyDescent="0.25">
      <c r="B342" s="6" t="s">
        <v>6038</v>
      </c>
      <c r="C342">
        <v>92143</v>
      </c>
      <c r="D342">
        <v>92143</v>
      </c>
      <c r="E342">
        <v>92143</v>
      </c>
      <c r="F342">
        <v>92143</v>
      </c>
      <c r="G342">
        <v>92143</v>
      </c>
      <c r="H342">
        <v>92143</v>
      </c>
      <c r="I342">
        <v>92143</v>
      </c>
      <c r="J342">
        <v>92143</v>
      </c>
      <c r="K342">
        <v>92143</v>
      </c>
      <c r="L342">
        <v>92143</v>
      </c>
      <c r="M342">
        <v>92143</v>
      </c>
      <c r="N342">
        <v>92143</v>
      </c>
    </row>
    <row r="343" spans="2:14" x14ac:dyDescent="0.25">
      <c r="B343" s="6" t="s">
        <v>6039</v>
      </c>
      <c r="C343">
        <v>31175</v>
      </c>
      <c r="D343">
        <v>31175</v>
      </c>
      <c r="E343">
        <v>31175</v>
      </c>
      <c r="F343">
        <v>31175</v>
      </c>
      <c r="G343">
        <v>31175</v>
      </c>
      <c r="H343">
        <v>31175</v>
      </c>
      <c r="I343">
        <v>31175</v>
      </c>
      <c r="J343">
        <v>31175</v>
      </c>
      <c r="K343">
        <v>31175</v>
      </c>
      <c r="L343">
        <v>31175</v>
      </c>
      <c r="M343">
        <v>31175</v>
      </c>
      <c r="N343">
        <v>31175</v>
      </c>
    </row>
    <row r="344" spans="2:14" x14ac:dyDescent="0.25">
      <c r="B344" s="6" t="s">
        <v>6040</v>
      </c>
      <c r="C344">
        <v>40305</v>
      </c>
      <c r="D344">
        <v>40305</v>
      </c>
      <c r="E344">
        <v>40305</v>
      </c>
      <c r="F344">
        <v>40305</v>
      </c>
      <c r="G344">
        <v>40305</v>
      </c>
      <c r="H344">
        <v>40305</v>
      </c>
      <c r="I344">
        <v>40305</v>
      </c>
      <c r="J344">
        <v>40305</v>
      </c>
      <c r="K344">
        <v>40305</v>
      </c>
      <c r="L344">
        <v>0</v>
      </c>
      <c r="M344">
        <v>0</v>
      </c>
      <c r="N344">
        <v>0</v>
      </c>
    </row>
    <row r="345" spans="2:14" x14ac:dyDescent="0.25">
      <c r="B345" s="6" t="s">
        <v>6041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60000</v>
      </c>
      <c r="J345">
        <v>60000</v>
      </c>
      <c r="K345">
        <v>60000</v>
      </c>
      <c r="L345">
        <v>60000</v>
      </c>
      <c r="M345">
        <v>60000</v>
      </c>
      <c r="N345">
        <v>60000</v>
      </c>
    </row>
    <row r="346" spans="2:14" x14ac:dyDescent="0.25">
      <c r="B346" s="6" t="s">
        <v>6042</v>
      </c>
      <c r="C346">
        <v>25000</v>
      </c>
      <c r="D346">
        <v>25000</v>
      </c>
      <c r="E346">
        <v>25000</v>
      </c>
      <c r="F346">
        <v>25000</v>
      </c>
      <c r="G346">
        <v>25000</v>
      </c>
      <c r="H346">
        <v>25000</v>
      </c>
      <c r="I346">
        <v>25000</v>
      </c>
      <c r="J346">
        <v>25000</v>
      </c>
      <c r="K346">
        <v>25000</v>
      </c>
      <c r="L346">
        <v>25000</v>
      </c>
      <c r="M346">
        <v>25000</v>
      </c>
      <c r="N346">
        <v>25000</v>
      </c>
    </row>
    <row r="347" spans="2:14" x14ac:dyDescent="0.25">
      <c r="B347" s="6" t="s">
        <v>6043</v>
      </c>
      <c r="C347">
        <v>0</v>
      </c>
      <c r="D347">
        <v>0</v>
      </c>
      <c r="E347">
        <v>0</v>
      </c>
      <c r="F347">
        <v>50000</v>
      </c>
      <c r="G347">
        <v>0</v>
      </c>
      <c r="H347">
        <v>50000</v>
      </c>
      <c r="I347">
        <v>0</v>
      </c>
      <c r="J347">
        <v>0</v>
      </c>
      <c r="K347">
        <v>50000</v>
      </c>
      <c r="L347">
        <v>0</v>
      </c>
      <c r="M347">
        <v>50000</v>
      </c>
      <c r="N347">
        <v>0</v>
      </c>
    </row>
    <row r="348" spans="2:14" x14ac:dyDescent="0.25">
      <c r="B348" s="6" t="s">
        <v>6044</v>
      </c>
      <c r="C348">
        <v>10000</v>
      </c>
      <c r="D348">
        <v>10000</v>
      </c>
      <c r="E348">
        <v>10000</v>
      </c>
      <c r="F348">
        <v>10000</v>
      </c>
      <c r="G348">
        <v>20000</v>
      </c>
      <c r="H348">
        <v>20000</v>
      </c>
      <c r="I348">
        <v>20000</v>
      </c>
      <c r="J348">
        <v>20000</v>
      </c>
      <c r="K348">
        <v>20000</v>
      </c>
      <c r="L348">
        <v>20000</v>
      </c>
      <c r="M348">
        <v>20000</v>
      </c>
      <c r="N348">
        <v>20000</v>
      </c>
    </row>
    <row r="349" spans="2:14" x14ac:dyDescent="0.25">
      <c r="B349" s="6" t="s">
        <v>6045</v>
      </c>
      <c r="C349">
        <v>0</v>
      </c>
      <c r="D349">
        <v>0</v>
      </c>
      <c r="E349">
        <v>0</v>
      </c>
      <c r="F349">
        <v>100000</v>
      </c>
      <c r="G349">
        <v>0</v>
      </c>
      <c r="H349">
        <v>0</v>
      </c>
      <c r="I349">
        <v>100000</v>
      </c>
      <c r="J349">
        <v>0</v>
      </c>
      <c r="K349">
        <v>0</v>
      </c>
      <c r="L349">
        <v>0</v>
      </c>
      <c r="M349">
        <v>0</v>
      </c>
      <c r="N349">
        <v>0</v>
      </c>
    </row>
    <row r="350" spans="2:14" x14ac:dyDescent="0.25">
      <c r="B350" s="6" t="s">
        <v>6046</v>
      </c>
      <c r="C350">
        <v>4000</v>
      </c>
      <c r="D350">
        <v>4000</v>
      </c>
      <c r="E350">
        <v>8000</v>
      </c>
      <c r="F350">
        <v>41600</v>
      </c>
      <c r="G350">
        <v>54400</v>
      </c>
      <c r="H350">
        <v>50489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</row>
    <row r="351" spans="2:14" x14ac:dyDescent="0.25">
      <c r="B351" s="6" t="s">
        <v>6047</v>
      </c>
      <c r="C351">
        <v>13015</v>
      </c>
      <c r="D351">
        <v>13015</v>
      </c>
      <c r="E351">
        <v>13015</v>
      </c>
      <c r="F351">
        <v>13015</v>
      </c>
      <c r="G351">
        <v>13015</v>
      </c>
      <c r="H351">
        <v>13015</v>
      </c>
      <c r="I351">
        <v>13015</v>
      </c>
      <c r="J351">
        <v>13015</v>
      </c>
      <c r="K351">
        <v>13015</v>
      </c>
      <c r="L351">
        <v>13015</v>
      </c>
      <c r="M351">
        <v>13015</v>
      </c>
      <c r="N351">
        <v>13015</v>
      </c>
    </row>
    <row r="352" spans="2:14" x14ac:dyDescent="0.25">
      <c r="B352" s="6" t="s">
        <v>6048</v>
      </c>
      <c r="C352">
        <v>12712</v>
      </c>
      <c r="D352">
        <v>12712</v>
      </c>
      <c r="E352">
        <v>12712</v>
      </c>
      <c r="F352">
        <v>12712</v>
      </c>
      <c r="G352">
        <v>12712</v>
      </c>
      <c r="H352">
        <v>12712</v>
      </c>
      <c r="I352">
        <v>12712</v>
      </c>
      <c r="J352">
        <v>12712</v>
      </c>
      <c r="K352">
        <v>12712</v>
      </c>
      <c r="L352">
        <v>12712</v>
      </c>
      <c r="M352">
        <v>12712</v>
      </c>
      <c r="N352">
        <v>12712</v>
      </c>
    </row>
    <row r="353" spans="2:14" x14ac:dyDescent="0.25">
      <c r="B353" s="6" t="s">
        <v>6049</v>
      </c>
      <c r="C353">
        <v>0</v>
      </c>
      <c r="D353">
        <v>0</v>
      </c>
      <c r="E353">
        <v>37600</v>
      </c>
      <c r="F353">
        <v>37600</v>
      </c>
      <c r="G353">
        <v>37600</v>
      </c>
      <c r="H353">
        <v>34600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</row>
    <row r="354" spans="2:14" x14ac:dyDescent="0.25">
      <c r="B354" s="6" t="s">
        <v>6050</v>
      </c>
      <c r="C354">
        <v>9000</v>
      </c>
      <c r="D354">
        <v>9000</v>
      </c>
      <c r="E354">
        <v>9000</v>
      </c>
      <c r="F354">
        <v>9000</v>
      </c>
      <c r="G354">
        <v>29000</v>
      </c>
      <c r="H354">
        <v>9000</v>
      </c>
      <c r="I354">
        <v>9000</v>
      </c>
      <c r="J354">
        <v>0</v>
      </c>
      <c r="K354">
        <v>0</v>
      </c>
      <c r="L354">
        <v>0</v>
      </c>
      <c r="M354">
        <v>20000</v>
      </c>
      <c r="N354">
        <v>0</v>
      </c>
    </row>
    <row r="355" spans="2:14" x14ac:dyDescent="0.25">
      <c r="B355" s="6" t="s">
        <v>6051</v>
      </c>
      <c r="C355">
        <v>0</v>
      </c>
      <c r="D355">
        <v>0</v>
      </c>
      <c r="E355">
        <v>25000</v>
      </c>
      <c r="F355">
        <v>0</v>
      </c>
      <c r="G355">
        <v>0</v>
      </c>
      <c r="H355">
        <v>25000</v>
      </c>
      <c r="I355">
        <v>0</v>
      </c>
      <c r="J355">
        <v>0</v>
      </c>
      <c r="K355">
        <v>25000</v>
      </c>
      <c r="L355">
        <v>0</v>
      </c>
      <c r="M355">
        <v>0</v>
      </c>
      <c r="N355">
        <v>25000</v>
      </c>
    </row>
    <row r="356" spans="2:14" x14ac:dyDescent="0.25">
      <c r="B356" s="6" t="s">
        <v>6052</v>
      </c>
      <c r="C356">
        <v>0</v>
      </c>
      <c r="D356">
        <v>0</v>
      </c>
      <c r="E356">
        <v>96366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</row>
    <row r="357" spans="2:14" x14ac:dyDescent="0.25">
      <c r="B357" s="6" t="s">
        <v>6053</v>
      </c>
      <c r="C357">
        <v>0</v>
      </c>
      <c r="D357">
        <v>0</v>
      </c>
      <c r="E357">
        <v>0</v>
      </c>
      <c r="F357">
        <v>10000</v>
      </c>
      <c r="G357">
        <v>10000</v>
      </c>
      <c r="H357">
        <v>10000</v>
      </c>
      <c r="I357">
        <v>10000</v>
      </c>
      <c r="J357">
        <v>10000</v>
      </c>
      <c r="K357">
        <v>10000</v>
      </c>
      <c r="L357">
        <v>10000</v>
      </c>
      <c r="M357">
        <v>10000</v>
      </c>
      <c r="N357">
        <v>10000</v>
      </c>
    </row>
    <row r="358" spans="2:14" x14ac:dyDescent="0.25">
      <c r="B358" s="6" t="s">
        <v>6054</v>
      </c>
      <c r="C358">
        <v>4450</v>
      </c>
      <c r="D358">
        <v>4450</v>
      </c>
      <c r="E358">
        <v>4450</v>
      </c>
      <c r="F358">
        <v>6674</v>
      </c>
      <c r="G358">
        <v>6674</v>
      </c>
      <c r="H358">
        <v>6674</v>
      </c>
      <c r="I358">
        <v>6674</v>
      </c>
      <c r="J358">
        <v>6674</v>
      </c>
      <c r="K358">
        <v>6674</v>
      </c>
      <c r="L358">
        <v>6674</v>
      </c>
      <c r="M358">
        <v>6674</v>
      </c>
      <c r="N358">
        <v>6674</v>
      </c>
    </row>
    <row r="359" spans="2:14" x14ac:dyDescent="0.25">
      <c r="B359" s="6" t="s">
        <v>6055</v>
      </c>
      <c r="C359">
        <v>2381</v>
      </c>
      <c r="D359">
        <v>2381</v>
      </c>
      <c r="E359">
        <v>2381</v>
      </c>
      <c r="F359">
        <v>2381</v>
      </c>
      <c r="G359">
        <v>2381</v>
      </c>
      <c r="H359">
        <v>37381</v>
      </c>
      <c r="I359">
        <v>2381</v>
      </c>
      <c r="J359">
        <v>2381</v>
      </c>
      <c r="K359">
        <v>2381</v>
      </c>
      <c r="L359">
        <v>2381</v>
      </c>
      <c r="M359">
        <v>2381</v>
      </c>
      <c r="N359">
        <v>2381</v>
      </c>
    </row>
    <row r="360" spans="2:14" x14ac:dyDescent="0.25">
      <c r="B360" s="6" t="s">
        <v>6056</v>
      </c>
      <c r="C360">
        <v>5000</v>
      </c>
      <c r="D360">
        <v>5000</v>
      </c>
      <c r="E360">
        <v>5000</v>
      </c>
      <c r="F360">
        <v>5000</v>
      </c>
      <c r="G360">
        <v>5000</v>
      </c>
      <c r="H360">
        <v>5000</v>
      </c>
      <c r="I360">
        <v>5000</v>
      </c>
      <c r="J360">
        <v>5000</v>
      </c>
      <c r="K360">
        <v>5000</v>
      </c>
      <c r="L360">
        <v>5000</v>
      </c>
      <c r="M360">
        <v>5000</v>
      </c>
      <c r="N360">
        <v>5000</v>
      </c>
    </row>
    <row r="361" spans="2:14" x14ac:dyDescent="0.25">
      <c r="B361" s="6" t="s">
        <v>6057</v>
      </c>
      <c r="C361">
        <v>4227</v>
      </c>
      <c r="D361">
        <v>4227</v>
      </c>
      <c r="E361">
        <v>4227</v>
      </c>
      <c r="F361">
        <v>4227</v>
      </c>
      <c r="G361">
        <v>7194</v>
      </c>
      <c r="H361">
        <v>4227</v>
      </c>
      <c r="I361">
        <v>4227</v>
      </c>
      <c r="J361">
        <v>7194</v>
      </c>
      <c r="K361">
        <v>4227</v>
      </c>
      <c r="L361">
        <v>4227</v>
      </c>
      <c r="M361">
        <v>7194</v>
      </c>
      <c r="N361">
        <v>4227</v>
      </c>
    </row>
    <row r="362" spans="2:14" x14ac:dyDescent="0.25">
      <c r="B362" s="6" t="s">
        <v>6058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57000</v>
      </c>
      <c r="J362">
        <v>0</v>
      </c>
      <c r="K362">
        <v>0</v>
      </c>
      <c r="L362">
        <v>0</v>
      </c>
      <c r="M362">
        <v>0</v>
      </c>
      <c r="N362">
        <v>0</v>
      </c>
    </row>
    <row r="363" spans="2:14" x14ac:dyDescent="0.25">
      <c r="B363" s="6" t="s">
        <v>6059</v>
      </c>
      <c r="C363">
        <v>0</v>
      </c>
      <c r="D363">
        <v>0</v>
      </c>
      <c r="E363">
        <v>47600</v>
      </c>
      <c r="F363">
        <v>7400</v>
      </c>
      <c r="G363">
        <v>10000</v>
      </c>
      <c r="H363">
        <v>0</v>
      </c>
      <c r="I363">
        <v>12500</v>
      </c>
      <c r="J363">
        <v>0</v>
      </c>
      <c r="K363">
        <v>10000</v>
      </c>
      <c r="L363">
        <v>0</v>
      </c>
      <c r="M363">
        <v>12500</v>
      </c>
      <c r="N363">
        <v>0</v>
      </c>
    </row>
    <row r="364" spans="2:14" x14ac:dyDescent="0.25">
      <c r="B364" s="6" t="s">
        <v>6060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16143</v>
      </c>
      <c r="M364">
        <v>16143</v>
      </c>
      <c r="N364">
        <v>16143</v>
      </c>
    </row>
    <row r="365" spans="2:14" x14ac:dyDescent="0.25">
      <c r="B365" s="6" t="s">
        <v>6061</v>
      </c>
      <c r="C365">
        <v>35372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</row>
    <row r="366" spans="2:14" x14ac:dyDescent="0.25">
      <c r="B366" s="6" t="s">
        <v>6062</v>
      </c>
      <c r="C366">
        <v>2700</v>
      </c>
      <c r="D366">
        <v>2700</v>
      </c>
      <c r="E366">
        <v>2700</v>
      </c>
      <c r="F366">
        <v>2700</v>
      </c>
      <c r="G366">
        <v>2700</v>
      </c>
      <c r="H366">
        <v>2700</v>
      </c>
      <c r="I366">
        <v>2700</v>
      </c>
      <c r="J366">
        <v>2700</v>
      </c>
      <c r="K366">
        <v>2700</v>
      </c>
      <c r="L366">
        <v>2700</v>
      </c>
      <c r="M366">
        <v>2700</v>
      </c>
      <c r="N366">
        <v>2700</v>
      </c>
    </row>
    <row r="367" spans="2:14" x14ac:dyDescent="0.25">
      <c r="B367" s="6" t="s">
        <v>6063</v>
      </c>
      <c r="C367">
        <v>2797</v>
      </c>
      <c r="D367">
        <v>2797</v>
      </c>
      <c r="E367">
        <v>2797</v>
      </c>
      <c r="F367">
        <v>2797</v>
      </c>
      <c r="G367">
        <v>2797</v>
      </c>
      <c r="H367">
        <v>2797</v>
      </c>
      <c r="I367">
        <v>2797</v>
      </c>
      <c r="J367">
        <v>2797</v>
      </c>
      <c r="K367">
        <v>2797</v>
      </c>
      <c r="L367">
        <v>2797</v>
      </c>
      <c r="M367">
        <v>2797</v>
      </c>
      <c r="N367">
        <v>2797</v>
      </c>
    </row>
    <row r="368" spans="2:14" x14ac:dyDescent="0.25">
      <c r="B368" s="6" t="s">
        <v>6064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20340</v>
      </c>
      <c r="N368">
        <v>0</v>
      </c>
    </row>
    <row r="369" spans="2:14" x14ac:dyDescent="0.25">
      <c r="B369" s="6" t="s">
        <v>6065</v>
      </c>
      <c r="C369">
        <v>0</v>
      </c>
      <c r="D369">
        <v>0</v>
      </c>
      <c r="E369">
        <v>2000</v>
      </c>
      <c r="F369">
        <v>2000</v>
      </c>
      <c r="G369">
        <v>2000</v>
      </c>
      <c r="H369">
        <v>2000</v>
      </c>
      <c r="I369">
        <v>2000</v>
      </c>
      <c r="J369">
        <v>2000</v>
      </c>
      <c r="K369">
        <v>2000</v>
      </c>
      <c r="L369">
        <v>2000</v>
      </c>
      <c r="M369">
        <v>2000</v>
      </c>
      <c r="N369">
        <v>2000</v>
      </c>
    </row>
    <row r="370" spans="2:14" x14ac:dyDescent="0.25">
      <c r="B370" s="6" t="s">
        <v>6066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10596</v>
      </c>
      <c r="J370">
        <v>0</v>
      </c>
      <c r="K370">
        <v>0</v>
      </c>
      <c r="L370">
        <v>2520</v>
      </c>
      <c r="M370">
        <v>0</v>
      </c>
      <c r="N370">
        <v>7636</v>
      </c>
    </row>
    <row r="371" spans="2:14" x14ac:dyDescent="0.25">
      <c r="B371" s="6" t="s">
        <v>6067</v>
      </c>
      <c r="C371">
        <v>0</v>
      </c>
      <c r="D371">
        <v>0</v>
      </c>
      <c r="E371">
        <v>0</v>
      </c>
      <c r="F371">
        <v>5000</v>
      </c>
      <c r="G371">
        <v>0</v>
      </c>
      <c r="H371">
        <v>0</v>
      </c>
      <c r="I371">
        <v>5000</v>
      </c>
      <c r="J371">
        <v>0</v>
      </c>
      <c r="K371">
        <v>0</v>
      </c>
      <c r="L371">
        <v>0</v>
      </c>
      <c r="M371">
        <v>5000</v>
      </c>
      <c r="N371">
        <v>0</v>
      </c>
    </row>
    <row r="372" spans="2:14" x14ac:dyDescent="0.25">
      <c r="B372" s="6" t="s">
        <v>6068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13560</v>
      </c>
      <c r="N372">
        <v>0</v>
      </c>
    </row>
    <row r="373" spans="2:14" x14ac:dyDescent="0.25">
      <c r="B373" s="6" t="s">
        <v>6069</v>
      </c>
      <c r="C373">
        <v>1356</v>
      </c>
      <c r="D373">
        <v>1356</v>
      </c>
      <c r="E373">
        <v>1356</v>
      </c>
      <c r="F373">
        <v>1356</v>
      </c>
      <c r="G373">
        <v>1356</v>
      </c>
      <c r="H373">
        <v>1356</v>
      </c>
      <c r="I373">
        <v>1356</v>
      </c>
      <c r="J373">
        <v>1356</v>
      </c>
      <c r="K373">
        <v>1356</v>
      </c>
      <c r="L373">
        <v>1356</v>
      </c>
      <c r="M373">
        <v>1356</v>
      </c>
      <c r="N373">
        <v>1356</v>
      </c>
    </row>
    <row r="374" spans="2:14" x14ac:dyDescent="0.25">
      <c r="B374" s="6" t="s">
        <v>6070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13348</v>
      </c>
      <c r="M374">
        <v>0</v>
      </c>
      <c r="N374">
        <v>0</v>
      </c>
    </row>
    <row r="375" spans="2:14" x14ac:dyDescent="0.25">
      <c r="B375" s="6" t="s">
        <v>6071</v>
      </c>
      <c r="C375">
        <v>509</v>
      </c>
      <c r="D375">
        <v>509</v>
      </c>
      <c r="E375">
        <v>509</v>
      </c>
      <c r="F375">
        <v>509</v>
      </c>
      <c r="G375">
        <v>509</v>
      </c>
      <c r="H375">
        <v>509</v>
      </c>
      <c r="I375">
        <v>509</v>
      </c>
      <c r="J375">
        <v>509</v>
      </c>
      <c r="K375">
        <v>509</v>
      </c>
      <c r="L375">
        <v>509</v>
      </c>
      <c r="M375">
        <v>509</v>
      </c>
      <c r="N375">
        <v>509</v>
      </c>
    </row>
    <row r="376" spans="2:14" x14ac:dyDescent="0.25">
      <c r="B376" s="6" t="s">
        <v>6072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2000</v>
      </c>
      <c r="J376">
        <v>0</v>
      </c>
      <c r="K376">
        <v>2000</v>
      </c>
      <c r="L376">
        <v>0</v>
      </c>
      <c r="M376">
        <v>1000</v>
      </c>
      <c r="N376">
        <v>0</v>
      </c>
    </row>
    <row r="377" spans="2:14" x14ac:dyDescent="0.25">
      <c r="B377" s="6" t="s">
        <v>6073</v>
      </c>
      <c r="C377">
        <v>0</v>
      </c>
      <c r="D377">
        <v>4850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</row>
    <row r="378" spans="2:14" x14ac:dyDescent="0.25">
      <c r="B378" s="6" t="s">
        <v>6074</v>
      </c>
      <c r="C378">
        <v>0</v>
      </c>
      <c r="D378">
        <v>0</v>
      </c>
      <c r="E378">
        <v>0</v>
      </c>
      <c r="F378">
        <v>0</v>
      </c>
      <c r="G378">
        <v>6560</v>
      </c>
      <c r="H378">
        <v>0</v>
      </c>
      <c r="I378">
        <v>0</v>
      </c>
      <c r="J378">
        <v>0</v>
      </c>
      <c r="K378">
        <v>6080</v>
      </c>
      <c r="L378">
        <v>0</v>
      </c>
      <c r="M378">
        <v>0</v>
      </c>
      <c r="N378">
        <v>0</v>
      </c>
    </row>
    <row r="379" spans="2:14" x14ac:dyDescent="0.25">
      <c r="B379" s="6" t="s">
        <v>6075</v>
      </c>
      <c r="C379">
        <v>0</v>
      </c>
      <c r="D379">
        <v>0</v>
      </c>
      <c r="E379">
        <v>0</v>
      </c>
      <c r="F379">
        <v>36600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</row>
    <row r="380" spans="2:14" x14ac:dyDescent="0.25">
      <c r="B380" s="6" t="s">
        <v>6076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36600</v>
      </c>
      <c r="K380">
        <v>0</v>
      </c>
      <c r="L380">
        <v>0</v>
      </c>
      <c r="M380">
        <v>0</v>
      </c>
      <c r="N380">
        <v>0</v>
      </c>
    </row>
    <row r="381" spans="2:14" x14ac:dyDescent="0.25">
      <c r="B381" s="6" t="s">
        <v>6077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80000</v>
      </c>
      <c r="J381">
        <v>0</v>
      </c>
      <c r="K381">
        <v>0</v>
      </c>
      <c r="L381">
        <v>0</v>
      </c>
      <c r="M381">
        <v>0</v>
      </c>
      <c r="N381">
        <v>0</v>
      </c>
    </row>
    <row r="382" spans="2:14" x14ac:dyDescent="0.25">
      <c r="B382" s="6" t="s">
        <v>6078</v>
      </c>
      <c r="C382">
        <v>29600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</row>
    <row r="383" spans="2:14" x14ac:dyDescent="0.25">
      <c r="B383" s="6" t="s">
        <v>6079</v>
      </c>
      <c r="C383">
        <v>0</v>
      </c>
      <c r="D383">
        <v>0</v>
      </c>
      <c r="E383">
        <v>0</v>
      </c>
      <c r="F383">
        <v>0</v>
      </c>
      <c r="G383">
        <v>29600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</row>
    <row r="384" spans="2:14" x14ac:dyDescent="0.25">
      <c r="B384" s="6" t="s">
        <v>6080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29600</v>
      </c>
      <c r="L384">
        <v>0</v>
      </c>
      <c r="M384">
        <v>0</v>
      </c>
      <c r="N384">
        <v>0</v>
      </c>
    </row>
    <row r="385" spans="2:14" x14ac:dyDescent="0.25">
      <c r="B385" s="6" t="s">
        <v>6081</v>
      </c>
      <c r="C385">
        <v>25000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</row>
    <row r="386" spans="2:14" x14ac:dyDescent="0.25">
      <c r="B386" s="6" t="s">
        <v>6082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25000</v>
      </c>
      <c r="J386">
        <v>0</v>
      </c>
      <c r="K386">
        <v>0</v>
      </c>
      <c r="L386">
        <v>0</v>
      </c>
      <c r="M386">
        <v>0</v>
      </c>
      <c r="N386">
        <v>0</v>
      </c>
    </row>
    <row r="387" spans="2:14" x14ac:dyDescent="0.25">
      <c r="B387" s="6" t="s">
        <v>6084</v>
      </c>
      <c r="C387">
        <v>120</v>
      </c>
      <c r="D387">
        <v>240</v>
      </c>
      <c r="E387">
        <v>240</v>
      </c>
      <c r="F387">
        <v>2160</v>
      </c>
      <c r="G387">
        <v>240</v>
      </c>
      <c r="H387">
        <v>240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</row>
    <row r="388" spans="2:14" x14ac:dyDescent="0.25">
      <c r="B388" s="6" t="s">
        <v>6085</v>
      </c>
      <c r="C388">
        <v>8450</v>
      </c>
      <c r="D388">
        <v>8450</v>
      </c>
      <c r="E388">
        <v>8450</v>
      </c>
      <c r="F388">
        <v>8450</v>
      </c>
      <c r="G388">
        <v>8450</v>
      </c>
      <c r="H388">
        <v>8450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</row>
    <row r="389" spans="2:14" x14ac:dyDescent="0.25">
      <c r="B389" s="6" t="s">
        <v>6086</v>
      </c>
      <c r="C389">
        <v>400</v>
      </c>
      <c r="D389">
        <v>400</v>
      </c>
      <c r="E389">
        <v>400</v>
      </c>
      <c r="F389">
        <v>400</v>
      </c>
      <c r="G389">
        <v>400</v>
      </c>
      <c r="H389">
        <v>400</v>
      </c>
      <c r="I389">
        <v>400</v>
      </c>
      <c r="J389">
        <v>400</v>
      </c>
      <c r="K389">
        <v>400</v>
      </c>
      <c r="L389">
        <v>400</v>
      </c>
      <c r="M389">
        <v>400</v>
      </c>
      <c r="N389">
        <v>400</v>
      </c>
    </row>
    <row r="390" spans="2:14" x14ac:dyDescent="0.25">
      <c r="B390" s="6" t="s">
        <v>6087</v>
      </c>
      <c r="C390">
        <v>100</v>
      </c>
      <c r="D390">
        <v>100</v>
      </c>
      <c r="E390">
        <v>100</v>
      </c>
      <c r="F390">
        <v>100</v>
      </c>
      <c r="G390">
        <v>100</v>
      </c>
      <c r="H390">
        <v>100</v>
      </c>
      <c r="I390">
        <v>100</v>
      </c>
      <c r="J390">
        <v>100</v>
      </c>
      <c r="K390">
        <v>100</v>
      </c>
      <c r="L390">
        <v>100</v>
      </c>
      <c r="M390">
        <v>100</v>
      </c>
      <c r="N390">
        <v>100</v>
      </c>
    </row>
    <row r="391" spans="2:14" x14ac:dyDescent="0.25">
      <c r="B391" s="6" t="s">
        <v>6088</v>
      </c>
      <c r="C391">
        <v>0</v>
      </c>
      <c r="D391">
        <v>4854808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</row>
    <row r="392" spans="2:14" x14ac:dyDescent="0.25">
      <c r="B392" s="6" t="s">
        <v>6089</v>
      </c>
      <c r="C392">
        <v>77708</v>
      </c>
      <c r="D392">
        <v>77708</v>
      </c>
      <c r="E392">
        <v>77708</v>
      </c>
      <c r="F392">
        <v>77708</v>
      </c>
      <c r="G392">
        <v>77708</v>
      </c>
      <c r="H392">
        <v>77708</v>
      </c>
      <c r="I392">
        <v>77708</v>
      </c>
      <c r="J392">
        <v>77708</v>
      </c>
      <c r="K392">
        <v>77708</v>
      </c>
      <c r="L392">
        <v>77708</v>
      </c>
      <c r="M392">
        <v>77708</v>
      </c>
      <c r="N392">
        <v>77708</v>
      </c>
    </row>
    <row r="393" spans="2:14" x14ac:dyDescent="0.25">
      <c r="B393" s="6" t="s">
        <v>6090</v>
      </c>
      <c r="C393">
        <v>400000</v>
      </c>
      <c r="D393">
        <v>400000</v>
      </c>
      <c r="E393">
        <v>400000</v>
      </c>
      <c r="F393">
        <v>400000</v>
      </c>
      <c r="G393">
        <v>400000</v>
      </c>
      <c r="H393">
        <v>400000</v>
      </c>
      <c r="I393">
        <v>400000</v>
      </c>
      <c r="J393">
        <v>400000</v>
      </c>
      <c r="K393">
        <v>400000</v>
      </c>
      <c r="L393">
        <v>400000</v>
      </c>
      <c r="M393">
        <v>400000</v>
      </c>
      <c r="N393">
        <v>400000</v>
      </c>
    </row>
    <row r="394" spans="2:14" x14ac:dyDescent="0.25">
      <c r="B394" s="6" t="s">
        <v>6091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1080714</v>
      </c>
      <c r="I394">
        <v>1080714</v>
      </c>
      <c r="J394">
        <v>1080714</v>
      </c>
      <c r="K394">
        <v>1080714</v>
      </c>
      <c r="L394">
        <v>1080714</v>
      </c>
      <c r="M394">
        <v>1080714</v>
      </c>
      <c r="N394">
        <v>1080716</v>
      </c>
    </row>
    <row r="395" spans="2:14" x14ac:dyDescent="0.25">
      <c r="B395" s="6" t="s">
        <v>6092</v>
      </c>
      <c r="C395">
        <v>1620</v>
      </c>
      <c r="D395">
        <v>1620</v>
      </c>
      <c r="E395">
        <v>1620</v>
      </c>
      <c r="F395">
        <v>1620</v>
      </c>
      <c r="G395">
        <v>1620</v>
      </c>
      <c r="H395">
        <v>1620</v>
      </c>
      <c r="I395">
        <v>1620</v>
      </c>
      <c r="J395">
        <v>1620</v>
      </c>
      <c r="K395">
        <v>1620</v>
      </c>
      <c r="L395">
        <v>1040</v>
      </c>
      <c r="M395">
        <v>996</v>
      </c>
      <c r="N395">
        <v>997</v>
      </c>
    </row>
    <row r="396" spans="2:14" x14ac:dyDescent="0.25">
      <c r="B396" s="6" t="s">
        <v>6093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30000</v>
      </c>
      <c r="N396">
        <v>0</v>
      </c>
    </row>
    <row r="397" spans="2:14" x14ac:dyDescent="0.25">
      <c r="B397" s="6" t="s">
        <v>6094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30000</v>
      </c>
      <c r="L397">
        <v>0</v>
      </c>
      <c r="M397">
        <v>0</v>
      </c>
      <c r="N397">
        <v>0</v>
      </c>
    </row>
    <row r="398" spans="2:14" x14ac:dyDescent="0.25">
      <c r="B398" s="6" t="s">
        <v>6095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35000</v>
      </c>
      <c r="J398">
        <v>0</v>
      </c>
      <c r="K398">
        <v>0</v>
      </c>
      <c r="L398">
        <v>0</v>
      </c>
      <c r="M398">
        <v>0</v>
      </c>
      <c r="N398">
        <v>0</v>
      </c>
    </row>
    <row r="399" spans="2:14" x14ac:dyDescent="0.25">
      <c r="B399" s="6" t="s">
        <v>6096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250000</v>
      </c>
      <c r="I399">
        <v>0</v>
      </c>
      <c r="J399">
        <v>0</v>
      </c>
      <c r="K399">
        <v>125000</v>
      </c>
      <c r="L399">
        <v>0</v>
      </c>
      <c r="M399">
        <v>0</v>
      </c>
      <c r="N399">
        <v>125000</v>
      </c>
    </row>
    <row r="400" spans="2:14" x14ac:dyDescent="0.25">
      <c r="B400" s="6" t="s">
        <v>6097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50000</v>
      </c>
      <c r="L400">
        <v>0</v>
      </c>
      <c r="M400">
        <v>0</v>
      </c>
      <c r="N400">
        <v>50000</v>
      </c>
    </row>
    <row r="401" spans="2:14" x14ac:dyDescent="0.25">
      <c r="B401" s="6" t="s">
        <v>6098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50000</v>
      </c>
      <c r="L401">
        <v>0</v>
      </c>
      <c r="M401">
        <v>0</v>
      </c>
      <c r="N401">
        <v>50000</v>
      </c>
    </row>
    <row r="402" spans="2:14" x14ac:dyDescent="0.25">
      <c r="B402" s="6" t="s">
        <v>6099</v>
      </c>
      <c r="C402">
        <v>0</v>
      </c>
      <c r="D402">
        <v>0</v>
      </c>
      <c r="E402">
        <v>0</v>
      </c>
      <c r="F402">
        <v>0</v>
      </c>
      <c r="G402">
        <v>3304000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4079400</v>
      </c>
    </row>
    <row r="403" spans="2:14" x14ac:dyDescent="0.25">
      <c r="B403" s="6" t="s">
        <v>6100</v>
      </c>
      <c r="C403">
        <v>1678961</v>
      </c>
      <c r="D403">
        <v>1678961</v>
      </c>
      <c r="E403">
        <v>1678961</v>
      </c>
      <c r="F403">
        <v>1678961</v>
      </c>
      <c r="G403">
        <v>1678961</v>
      </c>
      <c r="H403">
        <v>1678961</v>
      </c>
      <c r="I403">
        <v>1678961</v>
      </c>
      <c r="J403">
        <v>1678961</v>
      </c>
      <c r="K403">
        <v>1678961</v>
      </c>
      <c r="L403">
        <v>1678961</v>
      </c>
      <c r="M403">
        <v>1121698</v>
      </c>
      <c r="N403">
        <v>0</v>
      </c>
    </row>
    <row r="404" spans="2:14" x14ac:dyDescent="0.25">
      <c r="B404" s="6" t="s">
        <v>6101</v>
      </c>
      <c r="C404">
        <v>0</v>
      </c>
      <c r="D404">
        <v>0</v>
      </c>
      <c r="E404">
        <v>1510</v>
      </c>
      <c r="F404">
        <v>1510</v>
      </c>
      <c r="G404">
        <v>2970</v>
      </c>
      <c r="H404">
        <v>0</v>
      </c>
      <c r="I404">
        <v>1460</v>
      </c>
      <c r="J404">
        <v>1460</v>
      </c>
      <c r="K404">
        <v>0</v>
      </c>
      <c r="L404">
        <v>0</v>
      </c>
      <c r="M404">
        <v>0</v>
      </c>
      <c r="N404">
        <v>0</v>
      </c>
    </row>
    <row r="405" spans="2:14" x14ac:dyDescent="0.25">
      <c r="B405" s="6" t="s">
        <v>6102</v>
      </c>
      <c r="C405">
        <v>0</v>
      </c>
      <c r="D405">
        <v>3033192</v>
      </c>
      <c r="E405">
        <v>3033191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</row>
    <row r="406" spans="2:14" x14ac:dyDescent="0.25">
      <c r="B406" s="6" t="s">
        <v>6103</v>
      </c>
      <c r="C406">
        <v>1025000</v>
      </c>
      <c r="D406">
        <v>1025000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</row>
    <row r="407" spans="2:14" x14ac:dyDescent="0.25">
      <c r="B407" s="6" t="s">
        <v>6104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3033192</v>
      </c>
      <c r="N407">
        <v>3033191</v>
      </c>
    </row>
    <row r="408" spans="2:14" x14ac:dyDescent="0.25">
      <c r="B408" s="6" t="s">
        <v>6105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1025000</v>
      </c>
      <c r="N408">
        <v>1025000</v>
      </c>
    </row>
    <row r="409" spans="2:14" x14ac:dyDescent="0.25">
      <c r="B409" s="6" t="s">
        <v>6108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4800</v>
      </c>
      <c r="J409">
        <v>0</v>
      </c>
      <c r="K409">
        <v>0</v>
      </c>
      <c r="L409">
        <v>0</v>
      </c>
      <c r="M409">
        <v>0</v>
      </c>
      <c r="N409">
        <v>0</v>
      </c>
    </row>
    <row r="410" spans="2:14" x14ac:dyDescent="0.25">
      <c r="B410" s="6" t="s">
        <v>6109</v>
      </c>
      <c r="C410">
        <v>89000</v>
      </c>
      <c r="D410">
        <v>89000</v>
      </c>
      <c r="E410">
        <v>89000</v>
      </c>
      <c r="F410">
        <v>89000</v>
      </c>
      <c r="G410">
        <v>89000</v>
      </c>
      <c r="H410">
        <v>89000</v>
      </c>
      <c r="I410">
        <v>89000</v>
      </c>
      <c r="J410">
        <v>89000</v>
      </c>
      <c r="K410">
        <v>89000</v>
      </c>
      <c r="L410">
        <v>89000</v>
      </c>
      <c r="M410">
        <v>89000</v>
      </c>
      <c r="N410">
        <v>89000</v>
      </c>
    </row>
    <row r="411" spans="2:14" x14ac:dyDescent="0.25">
      <c r="B411" s="6" t="s">
        <v>6110</v>
      </c>
      <c r="C411">
        <v>45000</v>
      </c>
      <c r="D411">
        <v>45000</v>
      </c>
      <c r="E411">
        <v>45000</v>
      </c>
      <c r="F411">
        <v>45000</v>
      </c>
      <c r="G411">
        <v>45000</v>
      </c>
      <c r="H411">
        <v>45000</v>
      </c>
      <c r="I411">
        <v>45000</v>
      </c>
      <c r="J411">
        <v>45000</v>
      </c>
      <c r="K411">
        <v>45000</v>
      </c>
      <c r="L411">
        <v>45000</v>
      </c>
      <c r="M411">
        <v>45000</v>
      </c>
      <c r="N411">
        <v>45000</v>
      </c>
    </row>
    <row r="412" spans="2:14" x14ac:dyDescent="0.25">
      <c r="B412" s="6" t="s">
        <v>6111</v>
      </c>
      <c r="C412">
        <v>1000</v>
      </c>
      <c r="D412">
        <v>1000</v>
      </c>
      <c r="E412">
        <v>1000</v>
      </c>
      <c r="F412">
        <v>1000</v>
      </c>
      <c r="G412">
        <v>1000</v>
      </c>
      <c r="H412">
        <v>1000</v>
      </c>
      <c r="I412">
        <v>1000</v>
      </c>
      <c r="J412">
        <v>1000</v>
      </c>
      <c r="K412">
        <v>1000</v>
      </c>
      <c r="L412">
        <v>1000</v>
      </c>
      <c r="M412">
        <v>1000</v>
      </c>
      <c r="N412">
        <v>1000</v>
      </c>
    </row>
    <row r="413" spans="2:14" x14ac:dyDescent="0.25">
      <c r="B413" s="6" t="s">
        <v>6112</v>
      </c>
      <c r="C413">
        <v>20000</v>
      </c>
      <c r="D413">
        <v>20000</v>
      </c>
      <c r="E413">
        <v>20000</v>
      </c>
      <c r="F413">
        <v>20000</v>
      </c>
      <c r="G413">
        <v>20000</v>
      </c>
      <c r="H413">
        <v>20000</v>
      </c>
      <c r="I413">
        <v>20000</v>
      </c>
      <c r="J413">
        <v>20000</v>
      </c>
      <c r="K413">
        <v>20000</v>
      </c>
      <c r="L413">
        <v>20000</v>
      </c>
      <c r="M413">
        <v>20000</v>
      </c>
      <c r="N413">
        <v>20000</v>
      </c>
    </row>
    <row r="414" spans="2:14" x14ac:dyDescent="0.25">
      <c r="B414" s="6" t="s">
        <v>6113</v>
      </c>
      <c r="C414">
        <v>16000</v>
      </c>
      <c r="D414">
        <v>16000</v>
      </c>
      <c r="E414">
        <v>16000</v>
      </c>
      <c r="F414">
        <v>16000</v>
      </c>
      <c r="G414">
        <v>16000</v>
      </c>
      <c r="H414">
        <v>16000</v>
      </c>
      <c r="I414">
        <v>16000</v>
      </c>
      <c r="J414">
        <v>16000</v>
      </c>
      <c r="K414">
        <v>16000</v>
      </c>
      <c r="L414">
        <v>16000</v>
      </c>
      <c r="M414">
        <v>16000</v>
      </c>
      <c r="N414">
        <v>16000</v>
      </c>
    </row>
    <row r="415" spans="2:14" x14ac:dyDescent="0.25">
      <c r="B415" s="6" t="s">
        <v>6114</v>
      </c>
      <c r="C415">
        <v>36000</v>
      </c>
      <c r="D415">
        <v>36000</v>
      </c>
      <c r="E415">
        <v>36000</v>
      </c>
      <c r="F415">
        <v>36000</v>
      </c>
      <c r="G415">
        <v>36000</v>
      </c>
      <c r="H415">
        <v>36000</v>
      </c>
      <c r="I415">
        <v>36000</v>
      </c>
      <c r="J415">
        <v>36000</v>
      </c>
      <c r="K415">
        <v>36000</v>
      </c>
      <c r="L415">
        <v>36000</v>
      </c>
      <c r="M415">
        <v>36000</v>
      </c>
      <c r="N415">
        <v>36000</v>
      </c>
    </row>
    <row r="416" spans="2:14" x14ac:dyDescent="0.25">
      <c r="B416" s="6" t="s">
        <v>6115</v>
      </c>
      <c r="C416">
        <v>32000</v>
      </c>
      <c r="D416">
        <v>32000</v>
      </c>
      <c r="E416">
        <v>32000</v>
      </c>
      <c r="F416">
        <v>32000</v>
      </c>
      <c r="G416">
        <v>32000</v>
      </c>
      <c r="H416">
        <v>32000</v>
      </c>
      <c r="I416">
        <v>32000</v>
      </c>
      <c r="J416">
        <v>32000</v>
      </c>
      <c r="K416">
        <v>32000</v>
      </c>
      <c r="L416">
        <v>32000</v>
      </c>
      <c r="M416">
        <v>32000</v>
      </c>
      <c r="N416">
        <v>32000</v>
      </c>
    </row>
    <row r="417" spans="2:14" x14ac:dyDescent="0.25">
      <c r="B417" s="6" t="s">
        <v>6116</v>
      </c>
      <c r="C417">
        <v>4000</v>
      </c>
      <c r="D417">
        <v>4000</v>
      </c>
      <c r="E417">
        <v>4000</v>
      </c>
      <c r="F417">
        <v>4000</v>
      </c>
      <c r="G417">
        <v>4000</v>
      </c>
      <c r="H417">
        <v>4000</v>
      </c>
      <c r="I417">
        <v>4000</v>
      </c>
      <c r="J417">
        <v>4000</v>
      </c>
      <c r="K417">
        <v>4000</v>
      </c>
      <c r="L417">
        <v>4000</v>
      </c>
      <c r="M417">
        <v>4000</v>
      </c>
      <c r="N417">
        <v>4000</v>
      </c>
    </row>
    <row r="418" spans="2:14" x14ac:dyDescent="0.25">
      <c r="B418" s="6" t="s">
        <v>6117</v>
      </c>
      <c r="C418">
        <v>8000</v>
      </c>
      <c r="D418">
        <v>8000</v>
      </c>
      <c r="E418">
        <v>8000</v>
      </c>
      <c r="F418">
        <v>8000</v>
      </c>
      <c r="G418">
        <v>8000</v>
      </c>
      <c r="H418">
        <v>8000</v>
      </c>
      <c r="I418">
        <v>8000</v>
      </c>
      <c r="J418">
        <v>8000</v>
      </c>
      <c r="K418">
        <v>8000</v>
      </c>
      <c r="L418">
        <v>8000</v>
      </c>
      <c r="M418">
        <v>8000</v>
      </c>
      <c r="N418">
        <v>8000</v>
      </c>
    </row>
    <row r="419" spans="2:14" x14ac:dyDescent="0.25">
      <c r="B419" s="6" t="s">
        <v>6118</v>
      </c>
      <c r="C419">
        <v>8000</v>
      </c>
      <c r="D419">
        <v>8000</v>
      </c>
      <c r="E419">
        <v>8000</v>
      </c>
      <c r="F419">
        <v>8000</v>
      </c>
      <c r="G419">
        <v>8000</v>
      </c>
      <c r="H419">
        <v>8000</v>
      </c>
      <c r="I419">
        <v>8000</v>
      </c>
      <c r="J419">
        <v>8000</v>
      </c>
      <c r="K419">
        <v>8000</v>
      </c>
      <c r="L419">
        <v>8000</v>
      </c>
      <c r="M419">
        <v>8000</v>
      </c>
      <c r="N419">
        <v>8000</v>
      </c>
    </row>
    <row r="420" spans="2:14" x14ac:dyDescent="0.25">
      <c r="B420" s="6" t="s">
        <v>6119</v>
      </c>
      <c r="C420">
        <v>4000</v>
      </c>
      <c r="D420">
        <v>4000</v>
      </c>
      <c r="E420">
        <v>4000</v>
      </c>
      <c r="F420">
        <v>4000</v>
      </c>
      <c r="G420">
        <v>4000</v>
      </c>
      <c r="H420">
        <v>4000</v>
      </c>
      <c r="I420">
        <v>4000</v>
      </c>
      <c r="J420">
        <v>4000</v>
      </c>
      <c r="K420">
        <v>4000</v>
      </c>
      <c r="L420">
        <v>4000</v>
      </c>
      <c r="M420">
        <v>4000</v>
      </c>
      <c r="N420">
        <v>4000</v>
      </c>
    </row>
    <row r="421" spans="2:14" x14ac:dyDescent="0.25">
      <c r="B421" s="6" t="s">
        <v>6120</v>
      </c>
      <c r="C421">
        <v>3000</v>
      </c>
      <c r="D421">
        <v>3000</v>
      </c>
      <c r="E421">
        <v>3000</v>
      </c>
      <c r="F421">
        <v>3000</v>
      </c>
      <c r="G421">
        <v>3000</v>
      </c>
      <c r="H421">
        <v>3000</v>
      </c>
      <c r="I421">
        <v>3000</v>
      </c>
      <c r="J421">
        <v>3000</v>
      </c>
      <c r="K421">
        <v>3000</v>
      </c>
      <c r="L421">
        <v>3000</v>
      </c>
      <c r="M421">
        <v>3000</v>
      </c>
      <c r="N421">
        <v>3000</v>
      </c>
    </row>
    <row r="422" spans="2:14" x14ac:dyDescent="0.25">
      <c r="B422" s="6" t="s">
        <v>6121</v>
      </c>
      <c r="C422">
        <v>0</v>
      </c>
      <c r="D422">
        <v>0</v>
      </c>
      <c r="E422">
        <v>12000</v>
      </c>
      <c r="F422">
        <v>0</v>
      </c>
      <c r="G422">
        <v>0</v>
      </c>
      <c r="H422">
        <v>12000</v>
      </c>
      <c r="I422">
        <v>0</v>
      </c>
      <c r="J422">
        <v>0</v>
      </c>
      <c r="K422">
        <v>12000</v>
      </c>
      <c r="L422">
        <v>0</v>
      </c>
      <c r="M422">
        <v>0</v>
      </c>
      <c r="N422">
        <v>12000</v>
      </c>
    </row>
    <row r="423" spans="2:14" x14ac:dyDescent="0.25">
      <c r="B423" s="6" t="s">
        <v>6122</v>
      </c>
      <c r="C423">
        <v>4000</v>
      </c>
      <c r="D423">
        <v>4000</v>
      </c>
      <c r="E423">
        <v>4000</v>
      </c>
      <c r="F423">
        <v>4000</v>
      </c>
      <c r="G423">
        <v>4000</v>
      </c>
      <c r="H423">
        <v>4000</v>
      </c>
      <c r="I423">
        <v>4000</v>
      </c>
      <c r="J423">
        <v>4000</v>
      </c>
      <c r="K423">
        <v>4000</v>
      </c>
      <c r="L423">
        <v>4000</v>
      </c>
      <c r="M423">
        <v>4000</v>
      </c>
      <c r="N423">
        <v>4000</v>
      </c>
    </row>
    <row r="424" spans="2:14" x14ac:dyDescent="0.25">
      <c r="B424" s="6" t="s">
        <v>6123</v>
      </c>
      <c r="C424">
        <v>4000</v>
      </c>
      <c r="D424">
        <v>4000</v>
      </c>
      <c r="E424">
        <v>4000</v>
      </c>
      <c r="F424">
        <v>4000</v>
      </c>
      <c r="G424">
        <v>4000</v>
      </c>
      <c r="H424">
        <v>4000</v>
      </c>
      <c r="I424">
        <v>4000</v>
      </c>
      <c r="J424">
        <v>4000</v>
      </c>
      <c r="K424">
        <v>4000</v>
      </c>
      <c r="L424">
        <v>4000</v>
      </c>
      <c r="M424">
        <v>4000</v>
      </c>
      <c r="N424">
        <v>4000</v>
      </c>
    </row>
    <row r="425" spans="2:14" x14ac:dyDescent="0.25">
      <c r="B425" s="6" t="s">
        <v>6124</v>
      </c>
      <c r="C425">
        <v>4000</v>
      </c>
      <c r="D425">
        <v>4000</v>
      </c>
      <c r="E425">
        <v>4000</v>
      </c>
      <c r="F425">
        <v>4000</v>
      </c>
      <c r="G425">
        <v>4000</v>
      </c>
      <c r="H425">
        <v>4000</v>
      </c>
      <c r="I425">
        <v>4000</v>
      </c>
      <c r="J425">
        <v>4000</v>
      </c>
      <c r="K425">
        <v>4000</v>
      </c>
      <c r="L425">
        <v>4000</v>
      </c>
      <c r="M425">
        <v>4000</v>
      </c>
      <c r="N425">
        <v>4000</v>
      </c>
    </row>
    <row r="426" spans="2:14" x14ac:dyDescent="0.25">
      <c r="B426" s="6" t="s">
        <v>6125</v>
      </c>
      <c r="C426">
        <v>4000</v>
      </c>
      <c r="D426">
        <v>4000</v>
      </c>
      <c r="E426">
        <v>4000</v>
      </c>
      <c r="F426">
        <v>4000</v>
      </c>
      <c r="G426">
        <v>4000</v>
      </c>
      <c r="H426">
        <v>4000</v>
      </c>
      <c r="I426">
        <v>4000</v>
      </c>
      <c r="J426">
        <v>4000</v>
      </c>
      <c r="K426">
        <v>4000</v>
      </c>
      <c r="L426">
        <v>4000</v>
      </c>
      <c r="M426">
        <v>4000</v>
      </c>
      <c r="N426">
        <v>4000</v>
      </c>
    </row>
    <row r="427" spans="2:14" x14ac:dyDescent="0.25">
      <c r="B427" s="6" t="s">
        <v>6126</v>
      </c>
      <c r="C427">
        <v>4000</v>
      </c>
      <c r="D427">
        <v>4000</v>
      </c>
      <c r="E427">
        <v>4000</v>
      </c>
      <c r="F427">
        <v>4000</v>
      </c>
      <c r="G427">
        <v>4000</v>
      </c>
      <c r="H427">
        <v>4000</v>
      </c>
      <c r="I427">
        <v>4000</v>
      </c>
      <c r="J427">
        <v>4000</v>
      </c>
      <c r="K427">
        <v>4000</v>
      </c>
      <c r="L427">
        <v>4000</v>
      </c>
      <c r="M427">
        <v>4000</v>
      </c>
      <c r="N427">
        <v>4000</v>
      </c>
    </row>
    <row r="428" spans="2:14" x14ac:dyDescent="0.25">
      <c r="B428" s="6" t="s">
        <v>6127</v>
      </c>
      <c r="C428">
        <v>4000</v>
      </c>
      <c r="D428">
        <v>4000</v>
      </c>
      <c r="E428">
        <v>4000</v>
      </c>
      <c r="F428">
        <v>4000</v>
      </c>
      <c r="G428">
        <v>4000</v>
      </c>
      <c r="H428">
        <v>4000</v>
      </c>
      <c r="I428">
        <v>4000</v>
      </c>
      <c r="J428">
        <v>4000</v>
      </c>
      <c r="K428">
        <v>4000</v>
      </c>
      <c r="L428">
        <v>4000</v>
      </c>
      <c r="M428">
        <v>4000</v>
      </c>
      <c r="N428">
        <v>4000</v>
      </c>
    </row>
    <row r="429" spans="2:14" x14ac:dyDescent="0.25">
      <c r="B429" s="6" t="s">
        <v>6128</v>
      </c>
      <c r="C429">
        <v>2230</v>
      </c>
      <c r="D429">
        <v>2230</v>
      </c>
      <c r="E429">
        <v>2230</v>
      </c>
      <c r="F429">
        <v>2230</v>
      </c>
      <c r="G429">
        <v>2230</v>
      </c>
      <c r="H429">
        <v>2230</v>
      </c>
      <c r="I429">
        <v>2230</v>
      </c>
      <c r="J429">
        <v>2230</v>
      </c>
      <c r="K429">
        <v>2230</v>
      </c>
      <c r="L429">
        <v>2230</v>
      </c>
      <c r="M429">
        <v>2230</v>
      </c>
      <c r="N429">
        <v>2541</v>
      </c>
    </row>
    <row r="430" spans="2:14" x14ac:dyDescent="0.25">
      <c r="B430" s="6" t="s">
        <v>6129</v>
      </c>
      <c r="C430">
        <v>1500</v>
      </c>
      <c r="D430">
        <v>1500</v>
      </c>
      <c r="E430">
        <v>1500</v>
      </c>
      <c r="F430">
        <v>1500</v>
      </c>
      <c r="G430">
        <v>1500</v>
      </c>
      <c r="H430">
        <v>1500</v>
      </c>
      <c r="I430">
        <v>1500</v>
      </c>
      <c r="J430">
        <v>1500</v>
      </c>
      <c r="K430">
        <v>1500</v>
      </c>
      <c r="L430">
        <v>1500</v>
      </c>
      <c r="M430">
        <v>1500</v>
      </c>
      <c r="N430">
        <v>1500</v>
      </c>
    </row>
    <row r="431" spans="2:14" x14ac:dyDescent="0.25">
      <c r="B431" s="6" t="s">
        <v>6130</v>
      </c>
      <c r="C431">
        <v>104871</v>
      </c>
      <c r="D431">
        <v>105537</v>
      </c>
      <c r="E431">
        <v>105335</v>
      </c>
      <c r="F431">
        <v>105683</v>
      </c>
      <c r="G431">
        <v>105749</v>
      </c>
      <c r="H431">
        <v>106108</v>
      </c>
      <c r="I431">
        <v>106314</v>
      </c>
      <c r="J431">
        <v>106557</v>
      </c>
      <c r="K431">
        <v>106728</v>
      </c>
      <c r="L431">
        <v>106962</v>
      </c>
      <c r="M431">
        <v>107177</v>
      </c>
      <c r="N431">
        <v>107739</v>
      </c>
    </row>
    <row r="432" spans="2:14" x14ac:dyDescent="0.25">
      <c r="B432" s="6" t="s">
        <v>6131</v>
      </c>
      <c r="C432">
        <v>6400</v>
      </c>
      <c r="D432">
        <v>6400</v>
      </c>
      <c r="E432">
        <v>87920</v>
      </c>
      <c r="F432">
        <v>6400</v>
      </c>
      <c r="G432">
        <v>6400</v>
      </c>
      <c r="H432">
        <v>6400</v>
      </c>
      <c r="I432">
        <v>6400</v>
      </c>
      <c r="J432">
        <v>6400</v>
      </c>
      <c r="K432">
        <v>6400</v>
      </c>
      <c r="L432">
        <v>46400</v>
      </c>
      <c r="M432">
        <v>6400</v>
      </c>
      <c r="N432">
        <v>6400</v>
      </c>
    </row>
    <row r="433" spans="2:14" x14ac:dyDescent="0.25">
      <c r="B433" s="6" t="s">
        <v>6132</v>
      </c>
      <c r="C433">
        <v>30000</v>
      </c>
      <c r="D433">
        <v>30000</v>
      </c>
      <c r="E433">
        <v>30000</v>
      </c>
      <c r="F433">
        <v>30000</v>
      </c>
      <c r="G433">
        <v>30000</v>
      </c>
      <c r="H433">
        <v>30000</v>
      </c>
      <c r="I433">
        <v>30000</v>
      </c>
      <c r="J433">
        <v>30000</v>
      </c>
      <c r="K433">
        <v>30000</v>
      </c>
      <c r="L433">
        <v>30000</v>
      </c>
      <c r="M433">
        <v>30000</v>
      </c>
      <c r="N433">
        <v>30000</v>
      </c>
    </row>
    <row r="434" spans="2:14" x14ac:dyDescent="0.25">
      <c r="B434" s="6" t="s">
        <v>6133</v>
      </c>
      <c r="C434">
        <v>0</v>
      </c>
      <c r="D434">
        <v>0</v>
      </c>
      <c r="E434">
        <v>0</v>
      </c>
      <c r="F434">
        <v>0</v>
      </c>
      <c r="G434">
        <v>9600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</row>
    <row r="435" spans="2:14" x14ac:dyDescent="0.25">
      <c r="B435" s="6" t="s">
        <v>6134</v>
      </c>
      <c r="C435">
        <v>0</v>
      </c>
      <c r="D435">
        <v>371204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</row>
    <row r="436" spans="2:14" x14ac:dyDescent="0.25">
      <c r="B436" s="6" t="s">
        <v>6135</v>
      </c>
      <c r="C436">
        <v>0</v>
      </c>
      <c r="D436">
        <v>28070</v>
      </c>
      <c r="E436">
        <v>15000</v>
      </c>
      <c r="F436">
        <v>15000</v>
      </c>
      <c r="G436">
        <v>15000</v>
      </c>
      <c r="H436">
        <v>15000</v>
      </c>
      <c r="I436">
        <v>15000</v>
      </c>
      <c r="J436">
        <v>15000</v>
      </c>
      <c r="K436">
        <v>15000</v>
      </c>
      <c r="L436">
        <v>15000</v>
      </c>
      <c r="M436">
        <v>15000</v>
      </c>
      <c r="N436">
        <v>15000</v>
      </c>
    </row>
    <row r="437" spans="2:14" x14ac:dyDescent="0.25">
      <c r="B437" s="6" t="s">
        <v>6136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9000</v>
      </c>
      <c r="M437">
        <v>0</v>
      </c>
      <c r="N437">
        <v>0</v>
      </c>
    </row>
    <row r="438" spans="2:14" x14ac:dyDescent="0.25">
      <c r="B438" s="6" t="s">
        <v>6137</v>
      </c>
      <c r="C438">
        <v>3000000</v>
      </c>
      <c r="D438">
        <v>3000000</v>
      </c>
      <c r="E438">
        <v>3000000</v>
      </c>
      <c r="F438">
        <v>3000000</v>
      </c>
      <c r="G438">
        <v>3000000</v>
      </c>
      <c r="H438">
        <v>3000000</v>
      </c>
      <c r="I438">
        <v>3000000</v>
      </c>
      <c r="J438">
        <v>3000000</v>
      </c>
      <c r="K438">
        <v>3000000</v>
      </c>
      <c r="L438">
        <v>3000000</v>
      </c>
      <c r="M438">
        <v>3000000</v>
      </c>
      <c r="N438">
        <v>3000000</v>
      </c>
    </row>
    <row r="439" spans="2:14" x14ac:dyDescent="0.25">
      <c r="B439" s="6" t="s">
        <v>6138</v>
      </c>
      <c r="C439">
        <v>11000</v>
      </c>
      <c r="D439">
        <v>11000</v>
      </c>
      <c r="E439">
        <v>11000</v>
      </c>
      <c r="F439">
        <v>11000</v>
      </c>
      <c r="G439">
        <v>11000</v>
      </c>
      <c r="H439">
        <v>11000</v>
      </c>
      <c r="I439">
        <v>11000</v>
      </c>
      <c r="J439">
        <v>11000</v>
      </c>
      <c r="K439">
        <v>11000</v>
      </c>
      <c r="L439">
        <v>11000</v>
      </c>
      <c r="M439">
        <v>11000</v>
      </c>
      <c r="N439">
        <v>11000</v>
      </c>
    </row>
    <row r="440" spans="2:14" x14ac:dyDescent="0.25">
      <c r="B440" s="6" t="s">
        <v>6139</v>
      </c>
      <c r="C440">
        <v>15000</v>
      </c>
      <c r="D440">
        <v>15000</v>
      </c>
      <c r="E440">
        <v>15000</v>
      </c>
      <c r="F440">
        <v>15000</v>
      </c>
      <c r="G440">
        <v>15000</v>
      </c>
      <c r="H440">
        <v>15000</v>
      </c>
      <c r="I440">
        <v>15000</v>
      </c>
      <c r="J440">
        <v>15000</v>
      </c>
      <c r="K440">
        <v>15000</v>
      </c>
      <c r="L440">
        <v>15000</v>
      </c>
      <c r="M440">
        <v>15000</v>
      </c>
      <c r="N440">
        <v>15000</v>
      </c>
    </row>
    <row r="441" spans="2:14" x14ac:dyDescent="0.25">
      <c r="B441" s="6" t="s">
        <v>6140</v>
      </c>
      <c r="C441">
        <v>0</v>
      </c>
      <c r="D441">
        <v>0</v>
      </c>
      <c r="E441">
        <v>0</v>
      </c>
      <c r="F441">
        <v>20000</v>
      </c>
      <c r="G441">
        <v>0</v>
      </c>
      <c r="H441">
        <v>20000</v>
      </c>
      <c r="I441">
        <v>0</v>
      </c>
      <c r="J441">
        <v>20000</v>
      </c>
      <c r="K441">
        <v>0</v>
      </c>
      <c r="L441">
        <v>20000</v>
      </c>
      <c r="M441">
        <v>0</v>
      </c>
      <c r="N441">
        <v>20000</v>
      </c>
    </row>
    <row r="442" spans="2:14" x14ac:dyDescent="0.25">
      <c r="B442" s="6" t="s">
        <v>6141</v>
      </c>
      <c r="C442">
        <v>0</v>
      </c>
      <c r="D442">
        <v>7000</v>
      </c>
      <c r="E442">
        <v>7000</v>
      </c>
      <c r="F442">
        <v>7000</v>
      </c>
      <c r="G442">
        <v>7000</v>
      </c>
      <c r="H442">
        <v>7000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</row>
    <row r="443" spans="2:14" x14ac:dyDescent="0.25">
      <c r="B443" s="6" t="s">
        <v>6142</v>
      </c>
      <c r="C443">
        <v>0</v>
      </c>
      <c r="D443">
        <v>3000</v>
      </c>
      <c r="E443">
        <v>6000</v>
      </c>
      <c r="F443">
        <v>0</v>
      </c>
      <c r="G443">
        <v>3000</v>
      </c>
      <c r="H443">
        <v>6000</v>
      </c>
      <c r="I443">
        <v>0</v>
      </c>
      <c r="J443">
        <v>3000</v>
      </c>
      <c r="K443">
        <v>6000</v>
      </c>
      <c r="L443">
        <v>0</v>
      </c>
      <c r="M443">
        <v>3000</v>
      </c>
      <c r="N443">
        <v>3000</v>
      </c>
    </row>
    <row r="444" spans="2:14" x14ac:dyDescent="0.25">
      <c r="B444" s="6" t="s">
        <v>6143</v>
      </c>
      <c r="C444">
        <v>0</v>
      </c>
      <c r="D444">
        <v>0</v>
      </c>
      <c r="E444">
        <v>3500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</row>
    <row r="445" spans="2:14" x14ac:dyDescent="0.25">
      <c r="B445" s="6" t="s">
        <v>6144</v>
      </c>
      <c r="C445">
        <v>0</v>
      </c>
      <c r="D445">
        <v>0</v>
      </c>
      <c r="E445">
        <v>0</v>
      </c>
      <c r="F445">
        <v>17000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</row>
    <row r="446" spans="2:14" x14ac:dyDescent="0.25">
      <c r="B446" s="6" t="s">
        <v>6145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30000</v>
      </c>
      <c r="I446">
        <v>0</v>
      </c>
      <c r="J446">
        <v>30000</v>
      </c>
      <c r="K446">
        <v>0</v>
      </c>
      <c r="L446">
        <v>30000</v>
      </c>
      <c r="M446">
        <v>0</v>
      </c>
      <c r="N446">
        <v>30000</v>
      </c>
    </row>
    <row r="447" spans="2:14" x14ac:dyDescent="0.25">
      <c r="B447" s="6" t="s">
        <v>6146</v>
      </c>
      <c r="C447">
        <v>0</v>
      </c>
      <c r="D447">
        <v>0</v>
      </c>
      <c r="E447">
        <v>31000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</row>
    <row r="448" spans="2:14" x14ac:dyDescent="0.25">
      <c r="B448" s="6" t="s">
        <v>6147</v>
      </c>
      <c r="C448">
        <v>18000</v>
      </c>
      <c r="D448">
        <v>18000</v>
      </c>
      <c r="E448">
        <v>18000</v>
      </c>
      <c r="F448">
        <v>18000</v>
      </c>
      <c r="G448">
        <v>18000</v>
      </c>
      <c r="H448">
        <v>18000</v>
      </c>
      <c r="I448">
        <v>19000</v>
      </c>
      <c r="J448">
        <v>19000</v>
      </c>
      <c r="K448">
        <v>19000</v>
      </c>
      <c r="L448">
        <v>19000</v>
      </c>
      <c r="M448">
        <v>19000</v>
      </c>
      <c r="N448">
        <v>19000</v>
      </c>
    </row>
    <row r="449" spans="2:14" x14ac:dyDescent="0.25">
      <c r="B449" s="6" t="s">
        <v>6148</v>
      </c>
      <c r="C449">
        <v>3500</v>
      </c>
      <c r="D449">
        <v>3500</v>
      </c>
      <c r="E449">
        <v>3500</v>
      </c>
      <c r="F449">
        <v>3500</v>
      </c>
      <c r="G449">
        <v>3500</v>
      </c>
      <c r="H449">
        <v>3500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</row>
    <row r="450" spans="2:14" x14ac:dyDescent="0.25">
      <c r="B450" s="6" t="s">
        <v>6149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16666</v>
      </c>
      <c r="J450">
        <v>16666</v>
      </c>
      <c r="K450">
        <v>16666</v>
      </c>
      <c r="L450">
        <v>16666</v>
      </c>
      <c r="M450">
        <v>16666</v>
      </c>
      <c r="N450">
        <v>16670</v>
      </c>
    </row>
    <row r="451" spans="2:14" x14ac:dyDescent="0.25">
      <c r="B451" s="6" t="s">
        <v>6150</v>
      </c>
      <c r="C451">
        <v>0</v>
      </c>
      <c r="D451">
        <v>0</v>
      </c>
      <c r="E451">
        <v>0</v>
      </c>
      <c r="F451">
        <v>0</v>
      </c>
      <c r="G451">
        <v>220036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</row>
    <row r="452" spans="2:14" x14ac:dyDescent="0.25">
      <c r="B452" s="6" t="s">
        <v>6151</v>
      </c>
      <c r="C452">
        <v>0</v>
      </c>
      <c r="D452">
        <v>0</v>
      </c>
      <c r="E452">
        <v>0</v>
      </c>
      <c r="F452">
        <v>0</v>
      </c>
      <c r="G452">
        <v>1560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</row>
    <row r="453" spans="2:14" x14ac:dyDescent="0.25">
      <c r="B453" s="6" t="s">
        <v>6152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242257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</row>
    <row r="454" spans="2:14" x14ac:dyDescent="0.25">
      <c r="B454" s="6" t="s">
        <v>6153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14343</v>
      </c>
      <c r="J454">
        <v>0</v>
      </c>
      <c r="K454">
        <v>0</v>
      </c>
      <c r="L454">
        <v>0</v>
      </c>
      <c r="M454">
        <v>0</v>
      </c>
      <c r="N454">
        <v>0</v>
      </c>
    </row>
    <row r="455" spans="2:14" x14ac:dyDescent="0.25">
      <c r="B455" s="6" t="s">
        <v>6154</v>
      </c>
      <c r="C455">
        <v>110880</v>
      </c>
      <c r="D455">
        <v>0</v>
      </c>
      <c r="E455">
        <v>0</v>
      </c>
      <c r="F455">
        <v>110880</v>
      </c>
      <c r="G455">
        <v>0</v>
      </c>
      <c r="H455">
        <v>0</v>
      </c>
      <c r="I455">
        <v>110880</v>
      </c>
      <c r="J455">
        <v>0</v>
      </c>
      <c r="K455">
        <v>0</v>
      </c>
      <c r="L455">
        <v>110880</v>
      </c>
      <c r="M455">
        <v>0</v>
      </c>
      <c r="N455">
        <v>0</v>
      </c>
    </row>
    <row r="456" spans="2:14" x14ac:dyDescent="0.25">
      <c r="B456" s="6" t="s">
        <v>6155</v>
      </c>
      <c r="C456">
        <v>24240</v>
      </c>
      <c r="D456">
        <v>0</v>
      </c>
      <c r="E456">
        <v>0</v>
      </c>
      <c r="F456">
        <v>24240</v>
      </c>
      <c r="G456">
        <v>0</v>
      </c>
      <c r="H456">
        <v>0</v>
      </c>
      <c r="I456">
        <v>16160</v>
      </c>
      <c r="J456">
        <v>0</v>
      </c>
      <c r="K456">
        <v>0</v>
      </c>
      <c r="L456">
        <v>0</v>
      </c>
      <c r="M456">
        <v>0</v>
      </c>
      <c r="N456">
        <v>0</v>
      </c>
    </row>
    <row r="457" spans="2:14" x14ac:dyDescent="0.25">
      <c r="B457" s="6" t="s">
        <v>6156</v>
      </c>
      <c r="C457">
        <v>81576</v>
      </c>
      <c r="D457">
        <v>0</v>
      </c>
      <c r="E457">
        <v>0</v>
      </c>
      <c r="F457">
        <v>81576</v>
      </c>
      <c r="G457">
        <v>0</v>
      </c>
      <c r="H457">
        <v>0</v>
      </c>
      <c r="I457">
        <v>81576</v>
      </c>
      <c r="J457">
        <v>0</v>
      </c>
      <c r="K457">
        <v>0</v>
      </c>
      <c r="L457">
        <v>81576</v>
      </c>
      <c r="M457">
        <v>0</v>
      </c>
      <c r="N457">
        <v>0</v>
      </c>
    </row>
    <row r="458" spans="2:14" x14ac:dyDescent="0.25">
      <c r="B458" s="6" t="s">
        <v>6157</v>
      </c>
      <c r="C458">
        <v>0</v>
      </c>
      <c r="D458">
        <v>0</v>
      </c>
      <c r="E458">
        <v>0</v>
      </c>
      <c r="F458">
        <v>175982496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</row>
    <row r="459" spans="2:14" x14ac:dyDescent="0.25">
      <c r="B459" s="6" t="s">
        <v>6158</v>
      </c>
      <c r="C459">
        <v>5920367</v>
      </c>
      <c r="D459">
        <v>13448096</v>
      </c>
      <c r="E459">
        <v>10968825</v>
      </c>
      <c r="F459">
        <v>12132836</v>
      </c>
      <c r="G459">
        <v>14268636</v>
      </c>
      <c r="H459">
        <v>7861236</v>
      </c>
      <c r="I459">
        <v>7676258</v>
      </c>
      <c r="J459">
        <v>7142308</v>
      </c>
      <c r="K459">
        <v>6608358</v>
      </c>
      <c r="L459">
        <v>7142308</v>
      </c>
      <c r="M459">
        <v>7142308</v>
      </c>
      <c r="N459">
        <v>6732020</v>
      </c>
    </row>
    <row r="460" spans="2:14" x14ac:dyDescent="0.25">
      <c r="B460" s="6" t="s">
        <v>6159</v>
      </c>
      <c r="C460">
        <v>2263420</v>
      </c>
      <c r="D460">
        <v>2347110</v>
      </c>
      <c r="E460">
        <v>21419636</v>
      </c>
      <c r="F460">
        <v>2609492</v>
      </c>
      <c r="G460">
        <v>3367603</v>
      </c>
      <c r="H460">
        <v>11934538</v>
      </c>
      <c r="I460">
        <v>9278870</v>
      </c>
      <c r="J460">
        <v>2344581</v>
      </c>
      <c r="K460">
        <v>12530545</v>
      </c>
      <c r="L460">
        <v>2469962</v>
      </c>
      <c r="M460">
        <v>10293529</v>
      </c>
      <c r="N460">
        <v>8361397</v>
      </c>
    </row>
    <row r="461" spans="2:14" x14ac:dyDescent="0.25">
      <c r="B461" s="6" t="s">
        <v>6160</v>
      </c>
      <c r="C461">
        <v>1825828</v>
      </c>
      <c r="D461">
        <v>1137293</v>
      </c>
      <c r="E461">
        <v>1065873</v>
      </c>
      <c r="F461">
        <v>1214245</v>
      </c>
      <c r="G461">
        <v>4359677</v>
      </c>
      <c r="H461">
        <v>4851484</v>
      </c>
      <c r="I461">
        <v>4409084</v>
      </c>
      <c r="J461">
        <v>5070446</v>
      </c>
      <c r="K461">
        <v>5831013</v>
      </c>
      <c r="L461">
        <v>6412314</v>
      </c>
      <c r="M461">
        <v>7374162</v>
      </c>
      <c r="N461">
        <v>8111578</v>
      </c>
    </row>
    <row r="462" spans="2:14" x14ac:dyDescent="0.25">
      <c r="B462" s="6" t="s">
        <v>6161</v>
      </c>
      <c r="C462">
        <v>690588</v>
      </c>
      <c r="D462">
        <v>3950000</v>
      </c>
      <c r="E462">
        <v>890588</v>
      </c>
      <c r="F462">
        <v>3290588</v>
      </c>
      <c r="G462">
        <v>1290588</v>
      </c>
      <c r="H462">
        <v>890588</v>
      </c>
      <c r="I462">
        <v>3290588</v>
      </c>
      <c r="J462">
        <v>1290588</v>
      </c>
      <c r="K462">
        <v>890588</v>
      </c>
      <c r="L462">
        <v>3290588</v>
      </c>
      <c r="M462">
        <v>1140588</v>
      </c>
      <c r="N462">
        <v>1290588</v>
      </c>
    </row>
    <row r="463" spans="2:14" x14ac:dyDescent="0.25">
      <c r="B463" s="6" t="s">
        <v>6162</v>
      </c>
      <c r="C463">
        <v>1699113</v>
      </c>
      <c r="D463">
        <v>1652842</v>
      </c>
      <c r="E463">
        <v>1635989</v>
      </c>
      <c r="F463">
        <v>1635989</v>
      </c>
      <c r="G463">
        <v>1635989</v>
      </c>
      <c r="H463">
        <v>1635989</v>
      </c>
      <c r="I463">
        <v>1635989</v>
      </c>
      <c r="J463">
        <v>1635989</v>
      </c>
      <c r="K463">
        <v>1635989</v>
      </c>
      <c r="L463">
        <v>1635989</v>
      </c>
      <c r="M463">
        <v>1635989</v>
      </c>
      <c r="N463">
        <v>2719136</v>
      </c>
    </row>
    <row r="464" spans="2:14" x14ac:dyDescent="0.25">
      <c r="B464" s="6" t="s">
        <v>6163</v>
      </c>
      <c r="C464">
        <v>883916</v>
      </c>
      <c r="D464">
        <v>2140141</v>
      </c>
      <c r="E464">
        <v>1433826</v>
      </c>
      <c r="F464">
        <v>1603298</v>
      </c>
      <c r="G464">
        <v>1971692</v>
      </c>
      <c r="H464">
        <v>1234490</v>
      </c>
      <c r="I464">
        <v>1054901</v>
      </c>
      <c r="J464">
        <v>1213136</v>
      </c>
      <c r="K464">
        <v>1395106</v>
      </c>
      <c r="L464">
        <v>1534617</v>
      </c>
      <c r="M464">
        <v>1764809</v>
      </c>
      <c r="N464">
        <v>1941290</v>
      </c>
    </row>
    <row r="465" spans="2:14" x14ac:dyDescent="0.25">
      <c r="B465" s="6" t="s">
        <v>6164</v>
      </c>
      <c r="C465">
        <v>883916</v>
      </c>
      <c r="D465">
        <v>2140141</v>
      </c>
      <c r="E465">
        <v>1433826</v>
      </c>
      <c r="F465">
        <v>1603298</v>
      </c>
      <c r="G465">
        <v>1971692</v>
      </c>
      <c r="H465">
        <v>1234490</v>
      </c>
      <c r="I465">
        <v>1054901</v>
      </c>
      <c r="J465">
        <v>1213136</v>
      </c>
      <c r="K465">
        <v>1395106</v>
      </c>
      <c r="L465">
        <v>1534617</v>
      </c>
      <c r="M465">
        <v>1764809</v>
      </c>
      <c r="N465">
        <v>1941290</v>
      </c>
    </row>
    <row r="466" spans="2:14" x14ac:dyDescent="0.25">
      <c r="B466" s="6" t="s">
        <v>6165</v>
      </c>
      <c r="C466">
        <v>525000</v>
      </c>
      <c r="D466">
        <v>630000</v>
      </c>
      <c r="E466">
        <v>735000</v>
      </c>
      <c r="F466">
        <v>695000</v>
      </c>
      <c r="G466">
        <v>890000</v>
      </c>
      <c r="H466">
        <v>975000</v>
      </c>
      <c r="I466">
        <v>724000</v>
      </c>
      <c r="J466">
        <v>935000</v>
      </c>
      <c r="K466">
        <v>1019000</v>
      </c>
      <c r="L466">
        <v>535000</v>
      </c>
      <c r="M466">
        <v>674000</v>
      </c>
      <c r="N466">
        <v>591000</v>
      </c>
    </row>
    <row r="467" spans="2:14" x14ac:dyDescent="0.25">
      <c r="B467" s="6" t="s">
        <v>6166</v>
      </c>
      <c r="C467">
        <v>0</v>
      </c>
      <c r="D467">
        <v>0</v>
      </c>
      <c r="E467">
        <v>1133021</v>
      </c>
      <c r="F467">
        <v>0</v>
      </c>
      <c r="G467">
        <v>0</v>
      </c>
      <c r="H467">
        <v>1133021</v>
      </c>
      <c r="I467">
        <v>0</v>
      </c>
      <c r="J467">
        <v>0</v>
      </c>
      <c r="K467">
        <v>1133021</v>
      </c>
      <c r="L467">
        <v>0</v>
      </c>
      <c r="M467">
        <v>0</v>
      </c>
      <c r="N467">
        <v>1133021</v>
      </c>
    </row>
    <row r="468" spans="2:14" x14ac:dyDescent="0.25">
      <c r="B468" s="6" t="s">
        <v>6167</v>
      </c>
      <c r="C468">
        <v>537525</v>
      </c>
      <c r="D468">
        <v>649388</v>
      </c>
      <c r="E468">
        <v>93509</v>
      </c>
      <c r="F468">
        <v>93509</v>
      </c>
      <c r="G468">
        <v>93509</v>
      </c>
      <c r="H468">
        <v>93509</v>
      </c>
      <c r="I468">
        <v>93509</v>
      </c>
      <c r="J468">
        <v>93509</v>
      </c>
      <c r="K468">
        <v>93509</v>
      </c>
      <c r="L468">
        <v>200176</v>
      </c>
      <c r="M468">
        <v>200176</v>
      </c>
      <c r="N468">
        <v>200176</v>
      </c>
    </row>
    <row r="469" spans="2:14" x14ac:dyDescent="0.25">
      <c r="B469" s="6" t="s">
        <v>6168</v>
      </c>
      <c r="C469">
        <v>1146596</v>
      </c>
      <c r="D469">
        <v>845344</v>
      </c>
      <c r="E469">
        <v>43606</v>
      </c>
      <c r="F469">
        <v>43606</v>
      </c>
      <c r="G469">
        <v>43606</v>
      </c>
      <c r="H469">
        <v>43606</v>
      </c>
      <c r="I469">
        <v>43606</v>
      </c>
      <c r="J469">
        <v>43606</v>
      </c>
      <c r="K469">
        <v>43606</v>
      </c>
      <c r="L469">
        <v>43606</v>
      </c>
      <c r="M469">
        <v>43606</v>
      </c>
      <c r="N469">
        <v>43610</v>
      </c>
    </row>
    <row r="470" spans="2:14" x14ac:dyDescent="0.25">
      <c r="B470" s="6" t="s">
        <v>6169</v>
      </c>
      <c r="C470">
        <v>57098</v>
      </c>
      <c r="D470">
        <v>55267</v>
      </c>
      <c r="E470">
        <v>124196</v>
      </c>
      <c r="F470">
        <v>26123</v>
      </c>
      <c r="G470">
        <v>28367</v>
      </c>
      <c r="H470">
        <v>43290</v>
      </c>
      <c r="I470">
        <v>224367</v>
      </c>
      <c r="J470">
        <v>287786</v>
      </c>
      <c r="K470">
        <v>310953</v>
      </c>
      <c r="L470">
        <v>347668</v>
      </c>
      <c r="M470">
        <v>398735</v>
      </c>
      <c r="N470">
        <v>428508</v>
      </c>
    </row>
    <row r="471" spans="2:14" x14ac:dyDescent="0.25">
      <c r="B471" s="6" t="s">
        <v>6170</v>
      </c>
      <c r="C471">
        <v>0</v>
      </c>
      <c r="D471">
        <v>123749</v>
      </c>
      <c r="E471">
        <v>1072224</v>
      </c>
      <c r="F471">
        <v>954396</v>
      </c>
      <c r="G471">
        <v>258743</v>
      </c>
      <c r="H471">
        <v>249270</v>
      </c>
      <c r="I471">
        <v>181710</v>
      </c>
      <c r="J471">
        <v>66815</v>
      </c>
      <c r="K471">
        <v>74496</v>
      </c>
      <c r="L471">
        <v>97171</v>
      </c>
      <c r="M471">
        <v>109026</v>
      </c>
      <c r="N471">
        <v>149929</v>
      </c>
    </row>
    <row r="472" spans="2:14" x14ac:dyDescent="0.25">
      <c r="B472" s="6" t="s">
        <v>6171</v>
      </c>
      <c r="C472">
        <v>29029</v>
      </c>
      <c r="D472">
        <v>30500</v>
      </c>
      <c r="E472">
        <v>72120</v>
      </c>
      <c r="F472">
        <v>28543</v>
      </c>
      <c r="G472">
        <v>15834</v>
      </c>
      <c r="H472">
        <v>63398</v>
      </c>
      <c r="I472">
        <v>72907</v>
      </c>
      <c r="J472">
        <v>83843</v>
      </c>
      <c r="K472">
        <v>80198</v>
      </c>
      <c r="L472">
        <v>898212</v>
      </c>
      <c r="M472">
        <v>100600</v>
      </c>
      <c r="N472">
        <v>201198</v>
      </c>
    </row>
    <row r="473" spans="2:14" x14ac:dyDescent="0.25">
      <c r="B473" s="6" t="s">
        <v>6172</v>
      </c>
      <c r="C473">
        <v>40655</v>
      </c>
      <c r="D473">
        <v>131401</v>
      </c>
      <c r="E473">
        <v>25345</v>
      </c>
      <c r="F473">
        <v>45849</v>
      </c>
      <c r="G473">
        <v>96197</v>
      </c>
      <c r="H473">
        <v>80243</v>
      </c>
      <c r="I473">
        <v>127430</v>
      </c>
      <c r="J473">
        <v>146544</v>
      </c>
      <c r="K473">
        <v>168526</v>
      </c>
      <c r="L473">
        <v>188749</v>
      </c>
      <c r="M473">
        <v>207623</v>
      </c>
      <c r="N473">
        <v>228386</v>
      </c>
    </row>
    <row r="474" spans="2:14" x14ac:dyDescent="0.25">
      <c r="B474" s="6" t="s">
        <v>6173</v>
      </c>
      <c r="C474">
        <v>278256</v>
      </c>
      <c r="D474">
        <v>126347</v>
      </c>
      <c r="E474">
        <v>67982</v>
      </c>
      <c r="F474">
        <v>41826</v>
      </c>
      <c r="G474">
        <v>112460</v>
      </c>
      <c r="H474">
        <v>29823</v>
      </c>
      <c r="I474">
        <v>25342</v>
      </c>
      <c r="J474">
        <v>38100</v>
      </c>
      <c r="K474">
        <v>45315</v>
      </c>
      <c r="L474">
        <v>53612</v>
      </c>
      <c r="M474">
        <v>49974</v>
      </c>
      <c r="N474">
        <v>56971</v>
      </c>
    </row>
    <row r="475" spans="2:14" x14ac:dyDescent="0.25">
      <c r="B475" s="6" t="s">
        <v>6174</v>
      </c>
      <c r="C475">
        <v>55986</v>
      </c>
      <c r="D475">
        <v>86794</v>
      </c>
      <c r="E475">
        <v>93793</v>
      </c>
      <c r="F475">
        <v>61005</v>
      </c>
      <c r="G475">
        <v>44184</v>
      </c>
      <c r="H475">
        <v>68446</v>
      </c>
      <c r="I475">
        <v>15131</v>
      </c>
      <c r="J475">
        <v>16644</v>
      </c>
      <c r="K475">
        <v>75291</v>
      </c>
      <c r="L475">
        <v>82820</v>
      </c>
      <c r="M475">
        <v>91102</v>
      </c>
      <c r="N475">
        <v>100212</v>
      </c>
    </row>
    <row r="476" spans="2:14" x14ac:dyDescent="0.25">
      <c r="B476" s="6" t="s">
        <v>6175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1933</v>
      </c>
      <c r="I476">
        <v>40275</v>
      </c>
      <c r="J476">
        <v>46316</v>
      </c>
      <c r="K476">
        <v>53264</v>
      </c>
      <c r="L476">
        <v>59655</v>
      </c>
      <c r="M476">
        <v>68604</v>
      </c>
      <c r="N476">
        <v>75464</v>
      </c>
    </row>
    <row r="477" spans="2:14" x14ac:dyDescent="0.25">
      <c r="B477" s="6" t="s">
        <v>6176</v>
      </c>
      <c r="C477">
        <v>15000</v>
      </c>
      <c r="D477">
        <v>15000</v>
      </c>
      <c r="E477">
        <v>15000</v>
      </c>
      <c r="F477">
        <v>15000</v>
      </c>
      <c r="G477">
        <v>15000</v>
      </c>
      <c r="H477">
        <v>15000</v>
      </c>
      <c r="I477">
        <v>15000</v>
      </c>
      <c r="J477">
        <v>15000</v>
      </c>
      <c r="K477">
        <v>15000</v>
      </c>
      <c r="L477">
        <v>15000</v>
      </c>
      <c r="M477">
        <v>15000</v>
      </c>
      <c r="N477">
        <v>15000</v>
      </c>
    </row>
    <row r="478" spans="2:14" x14ac:dyDescent="0.25">
      <c r="B478" s="6" t="s">
        <v>6177</v>
      </c>
      <c r="C478">
        <v>7353</v>
      </c>
      <c r="D478">
        <v>8672</v>
      </c>
      <c r="E478">
        <v>7353</v>
      </c>
      <c r="F478">
        <v>8672</v>
      </c>
      <c r="G478">
        <v>7353</v>
      </c>
      <c r="H478">
        <v>15197</v>
      </c>
      <c r="I478">
        <v>16092</v>
      </c>
      <c r="J478">
        <v>15201</v>
      </c>
      <c r="K478">
        <v>15201</v>
      </c>
      <c r="L478">
        <v>15201</v>
      </c>
      <c r="M478">
        <v>15201</v>
      </c>
      <c r="N478">
        <v>15207</v>
      </c>
    </row>
    <row r="479" spans="2:14" x14ac:dyDescent="0.25">
      <c r="B479" s="6" t="s">
        <v>6178</v>
      </c>
      <c r="C479">
        <v>4758</v>
      </c>
      <c r="D479">
        <v>4758</v>
      </c>
      <c r="E479">
        <v>4758</v>
      </c>
      <c r="F479">
        <v>4758</v>
      </c>
      <c r="G479">
        <v>4758</v>
      </c>
      <c r="H479">
        <v>4758</v>
      </c>
      <c r="I479">
        <v>4758</v>
      </c>
      <c r="J479">
        <v>4758</v>
      </c>
      <c r="K479">
        <v>4758</v>
      </c>
      <c r="L479">
        <v>4758</v>
      </c>
      <c r="M479">
        <v>4758</v>
      </c>
      <c r="N479">
        <v>4754</v>
      </c>
    </row>
    <row r="480" spans="2:14" x14ac:dyDescent="0.25">
      <c r="B480" s="6" t="s">
        <v>6179</v>
      </c>
      <c r="C480">
        <v>19627</v>
      </c>
      <c r="D480">
        <v>8376</v>
      </c>
      <c r="E480">
        <v>2193</v>
      </c>
      <c r="F480">
        <v>0</v>
      </c>
      <c r="G480">
        <v>2321</v>
      </c>
      <c r="H480">
        <v>4267</v>
      </c>
      <c r="I480">
        <v>3256</v>
      </c>
      <c r="J480">
        <v>0</v>
      </c>
      <c r="K480">
        <v>0</v>
      </c>
      <c r="L480">
        <v>0</v>
      </c>
      <c r="M480">
        <v>0</v>
      </c>
      <c r="N480">
        <v>0</v>
      </c>
    </row>
    <row r="481" spans="2:14" x14ac:dyDescent="0.25">
      <c r="B481" s="6" t="s">
        <v>6180</v>
      </c>
      <c r="C481">
        <v>3000</v>
      </c>
      <c r="D481">
        <v>3000</v>
      </c>
      <c r="E481">
        <v>3000</v>
      </c>
      <c r="F481">
        <v>3000</v>
      </c>
      <c r="G481">
        <v>3000</v>
      </c>
      <c r="H481">
        <v>3000</v>
      </c>
      <c r="I481">
        <v>3000</v>
      </c>
      <c r="J481">
        <v>3000</v>
      </c>
      <c r="K481">
        <v>3000</v>
      </c>
      <c r="L481">
        <v>3000</v>
      </c>
      <c r="M481">
        <v>3000</v>
      </c>
      <c r="N481">
        <v>3000</v>
      </c>
    </row>
    <row r="482" spans="2:14" x14ac:dyDescent="0.25">
      <c r="B482" s="6" t="s">
        <v>6181</v>
      </c>
      <c r="C482">
        <v>0</v>
      </c>
      <c r="D482">
        <v>4624</v>
      </c>
      <c r="E482">
        <v>623</v>
      </c>
      <c r="F482">
        <v>1286</v>
      </c>
      <c r="G482">
        <v>1828</v>
      </c>
      <c r="H482">
        <v>525</v>
      </c>
      <c r="I482">
        <v>0</v>
      </c>
      <c r="J482">
        <v>1078</v>
      </c>
      <c r="K482">
        <v>1135</v>
      </c>
      <c r="L482">
        <v>1198</v>
      </c>
      <c r="M482">
        <v>1268</v>
      </c>
      <c r="N482">
        <v>1344</v>
      </c>
    </row>
    <row r="483" spans="2:14" x14ac:dyDescent="0.25">
      <c r="B483" s="6" t="s">
        <v>6182</v>
      </c>
      <c r="C483">
        <v>5500</v>
      </c>
      <c r="D483">
        <v>0</v>
      </c>
      <c r="E483">
        <v>0</v>
      </c>
      <c r="F483">
        <v>0</v>
      </c>
      <c r="G483">
        <v>0</v>
      </c>
      <c r="H483">
        <v>5500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</row>
    <row r="484" spans="2:14" x14ac:dyDescent="0.25">
      <c r="B484" s="6" t="s">
        <v>6183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5970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</row>
    <row r="485" spans="2:14" x14ac:dyDescent="0.25">
      <c r="B485" s="6" t="s">
        <v>6184</v>
      </c>
      <c r="C485">
        <v>502877</v>
      </c>
      <c r="D485">
        <v>502877</v>
      </c>
      <c r="E485">
        <v>502877</v>
      </c>
      <c r="F485">
        <v>502877</v>
      </c>
      <c r="G485">
        <v>502877</v>
      </c>
      <c r="H485">
        <v>502877</v>
      </c>
      <c r="I485">
        <v>502877</v>
      </c>
      <c r="J485">
        <v>502877</v>
      </c>
      <c r="K485">
        <v>502877</v>
      </c>
      <c r="L485">
        <v>502877</v>
      </c>
      <c r="M485">
        <v>502877</v>
      </c>
      <c r="N485">
        <v>502880</v>
      </c>
    </row>
    <row r="486" spans="2:14" x14ac:dyDescent="0.25">
      <c r="B486" s="6" t="s">
        <v>6185</v>
      </c>
      <c r="C486">
        <v>111088</v>
      </c>
      <c r="D486">
        <v>111088</v>
      </c>
      <c r="E486">
        <v>111088</v>
      </c>
      <c r="F486">
        <v>111088</v>
      </c>
      <c r="G486">
        <v>111088</v>
      </c>
      <c r="H486">
        <v>111088</v>
      </c>
      <c r="I486">
        <v>111088</v>
      </c>
      <c r="J486">
        <v>111088</v>
      </c>
      <c r="K486">
        <v>111088</v>
      </c>
      <c r="L486">
        <v>111088</v>
      </c>
      <c r="M486">
        <v>111088</v>
      </c>
      <c r="N486">
        <v>111089</v>
      </c>
    </row>
    <row r="487" spans="2:14" x14ac:dyDescent="0.25">
      <c r="B487" s="6" t="s">
        <v>6186</v>
      </c>
      <c r="C487">
        <v>53813</v>
      </c>
      <c r="D487">
        <v>53813</v>
      </c>
      <c r="E487">
        <v>53813</v>
      </c>
      <c r="F487">
        <v>53813</v>
      </c>
      <c r="G487">
        <v>53813</v>
      </c>
      <c r="H487">
        <v>53813</v>
      </c>
      <c r="I487">
        <v>53813</v>
      </c>
      <c r="J487">
        <v>53813</v>
      </c>
      <c r="K487">
        <v>53813</v>
      </c>
      <c r="L487">
        <v>53813</v>
      </c>
      <c r="M487">
        <v>53813</v>
      </c>
      <c r="N487">
        <v>53807</v>
      </c>
    </row>
    <row r="488" spans="2:14" x14ac:dyDescent="0.25">
      <c r="B488" s="6" t="s">
        <v>6187</v>
      </c>
      <c r="C488">
        <v>9603</v>
      </c>
      <c r="D488">
        <v>9603</v>
      </c>
      <c r="E488">
        <v>9603</v>
      </c>
      <c r="F488">
        <v>9603</v>
      </c>
      <c r="G488">
        <v>9603</v>
      </c>
      <c r="H488">
        <v>9603</v>
      </c>
      <c r="I488">
        <v>9603</v>
      </c>
      <c r="J488">
        <v>9603</v>
      </c>
      <c r="K488">
        <v>9603</v>
      </c>
      <c r="L488">
        <v>9603</v>
      </c>
      <c r="M488">
        <v>9603</v>
      </c>
      <c r="N488">
        <v>9600</v>
      </c>
    </row>
    <row r="489" spans="2:14" x14ac:dyDescent="0.25">
      <c r="B489" s="6" t="s">
        <v>6188</v>
      </c>
      <c r="C489">
        <v>64971</v>
      </c>
      <c r="D489">
        <v>64971</v>
      </c>
      <c r="E489">
        <v>64971</v>
      </c>
      <c r="F489">
        <v>64971</v>
      </c>
      <c r="G489">
        <v>64971</v>
      </c>
      <c r="H489">
        <v>64971</v>
      </c>
      <c r="I489">
        <v>64971</v>
      </c>
      <c r="J489">
        <v>64971</v>
      </c>
      <c r="K489">
        <v>64971</v>
      </c>
      <c r="L489">
        <v>64971</v>
      </c>
      <c r="M489">
        <v>64971</v>
      </c>
      <c r="N489">
        <v>64970</v>
      </c>
    </row>
    <row r="490" spans="2:14" x14ac:dyDescent="0.25">
      <c r="B490" s="6" t="s">
        <v>6189</v>
      </c>
      <c r="C490">
        <v>7072</v>
      </c>
      <c r="D490">
        <v>7072</v>
      </c>
      <c r="E490">
        <v>7072</v>
      </c>
      <c r="F490">
        <v>7072</v>
      </c>
      <c r="G490">
        <v>7072</v>
      </c>
      <c r="H490">
        <v>7072</v>
      </c>
      <c r="I490">
        <v>7072</v>
      </c>
      <c r="J490">
        <v>7072</v>
      </c>
      <c r="K490">
        <v>7072</v>
      </c>
      <c r="L490">
        <v>7072</v>
      </c>
      <c r="M490">
        <v>7072</v>
      </c>
      <c r="N490">
        <v>7069</v>
      </c>
    </row>
    <row r="491" spans="2:14" x14ac:dyDescent="0.25">
      <c r="B491" s="6" t="s">
        <v>6190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215245</v>
      </c>
      <c r="J491">
        <v>215245</v>
      </c>
      <c r="K491">
        <v>215245</v>
      </c>
      <c r="L491">
        <v>215245</v>
      </c>
      <c r="M491">
        <v>215245</v>
      </c>
      <c r="N491">
        <v>215250</v>
      </c>
    </row>
    <row r="492" spans="2:14" x14ac:dyDescent="0.25">
      <c r="B492" s="6" t="s">
        <v>6191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38411</v>
      </c>
      <c r="J492">
        <v>38411</v>
      </c>
      <c r="K492">
        <v>38411</v>
      </c>
      <c r="L492">
        <v>38411</v>
      </c>
      <c r="M492">
        <v>38411</v>
      </c>
      <c r="N492">
        <v>38412</v>
      </c>
    </row>
    <row r="493" spans="2:14" x14ac:dyDescent="0.25">
      <c r="B493" s="6" t="s">
        <v>6192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50255</v>
      </c>
      <c r="J493">
        <v>50255</v>
      </c>
      <c r="K493">
        <v>50255</v>
      </c>
      <c r="L493">
        <v>50255</v>
      </c>
      <c r="M493">
        <v>50255</v>
      </c>
      <c r="N493">
        <v>50252</v>
      </c>
    </row>
    <row r="494" spans="2:14" x14ac:dyDescent="0.25">
      <c r="B494" s="6" t="s">
        <v>6193</v>
      </c>
      <c r="C494">
        <v>0</v>
      </c>
      <c r="D494">
        <v>0</v>
      </c>
      <c r="E494">
        <v>0</v>
      </c>
      <c r="F494">
        <v>0</v>
      </c>
      <c r="G494">
        <v>26000</v>
      </c>
      <c r="H494">
        <v>0</v>
      </c>
      <c r="I494">
        <v>0</v>
      </c>
      <c r="J494">
        <v>261000</v>
      </c>
      <c r="K494">
        <v>0</v>
      </c>
      <c r="L494">
        <v>0</v>
      </c>
      <c r="M494">
        <v>0</v>
      </c>
      <c r="N494">
        <v>0</v>
      </c>
    </row>
    <row r="495" spans="2:14" x14ac:dyDescent="0.25">
      <c r="B495" s="6" t="s">
        <v>6194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47400</v>
      </c>
      <c r="J495">
        <v>0</v>
      </c>
      <c r="K495">
        <v>0</v>
      </c>
      <c r="L495">
        <v>0</v>
      </c>
      <c r="M495">
        <v>0</v>
      </c>
      <c r="N495">
        <v>0</v>
      </c>
    </row>
    <row r="496" spans="2:14" x14ac:dyDescent="0.25">
      <c r="B496" s="6" t="s">
        <v>6195</v>
      </c>
      <c r="C496">
        <v>16610</v>
      </c>
      <c r="D496">
        <v>16610</v>
      </c>
      <c r="E496">
        <v>16610</v>
      </c>
      <c r="F496">
        <v>16610</v>
      </c>
      <c r="G496">
        <v>16610</v>
      </c>
      <c r="H496">
        <v>16610</v>
      </c>
      <c r="I496">
        <v>16610</v>
      </c>
      <c r="J496">
        <v>16610</v>
      </c>
      <c r="K496">
        <v>16610</v>
      </c>
      <c r="L496">
        <v>16610</v>
      </c>
      <c r="M496">
        <v>16610</v>
      </c>
      <c r="N496">
        <v>16610</v>
      </c>
    </row>
    <row r="497" spans="2:14" x14ac:dyDescent="0.25">
      <c r="B497" s="6" t="s">
        <v>6196</v>
      </c>
      <c r="C497">
        <v>66165</v>
      </c>
      <c r="D497">
        <v>66165</v>
      </c>
      <c r="E497">
        <v>66165</v>
      </c>
      <c r="F497">
        <v>66165</v>
      </c>
      <c r="G497">
        <v>66165</v>
      </c>
      <c r="H497">
        <v>79398</v>
      </c>
      <c r="I497">
        <v>79398</v>
      </c>
      <c r="J497">
        <v>79398</v>
      </c>
      <c r="K497">
        <v>79398</v>
      </c>
      <c r="L497">
        <v>79398</v>
      </c>
      <c r="M497">
        <v>79398</v>
      </c>
      <c r="N497">
        <v>79398</v>
      </c>
    </row>
    <row r="498" spans="2:14" x14ac:dyDescent="0.25">
      <c r="B498" s="6" t="s">
        <v>6197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150000</v>
      </c>
      <c r="J498">
        <v>0</v>
      </c>
      <c r="K498">
        <v>0</v>
      </c>
      <c r="L498">
        <v>0</v>
      </c>
      <c r="M498">
        <v>0</v>
      </c>
      <c r="N498">
        <v>0</v>
      </c>
    </row>
    <row r="499" spans="2:14" x14ac:dyDescent="0.25">
      <c r="B499" s="6" t="s">
        <v>6198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150000</v>
      </c>
      <c r="J499">
        <v>0</v>
      </c>
      <c r="K499">
        <v>0</v>
      </c>
      <c r="L499">
        <v>0</v>
      </c>
      <c r="M499">
        <v>0</v>
      </c>
      <c r="N499">
        <v>0</v>
      </c>
    </row>
    <row r="500" spans="2:14" x14ac:dyDescent="0.25">
      <c r="B500" s="6" t="s">
        <v>6199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50000</v>
      </c>
      <c r="J500">
        <v>0</v>
      </c>
      <c r="K500">
        <v>0</v>
      </c>
      <c r="L500">
        <v>0</v>
      </c>
      <c r="M500">
        <v>0</v>
      </c>
      <c r="N500">
        <v>0</v>
      </c>
    </row>
    <row r="501" spans="2:14" x14ac:dyDescent="0.25">
      <c r="B501" s="6" t="s">
        <v>6200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50000</v>
      </c>
      <c r="J501">
        <v>0</v>
      </c>
      <c r="K501">
        <v>0</v>
      </c>
      <c r="L501">
        <v>0</v>
      </c>
      <c r="M501">
        <v>0</v>
      </c>
      <c r="N501">
        <v>0</v>
      </c>
    </row>
    <row r="502" spans="2:14" x14ac:dyDescent="0.25">
      <c r="B502" s="6" t="s">
        <v>6201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50000</v>
      </c>
      <c r="J502">
        <v>0</v>
      </c>
      <c r="K502">
        <v>0</v>
      </c>
      <c r="L502">
        <v>0</v>
      </c>
      <c r="M502">
        <v>0</v>
      </c>
      <c r="N502">
        <v>0</v>
      </c>
    </row>
    <row r="503" spans="2:14" x14ac:dyDescent="0.25">
      <c r="B503" s="6" t="s">
        <v>6202</v>
      </c>
      <c r="C503">
        <v>158250</v>
      </c>
      <c r="D503">
        <v>158250</v>
      </c>
      <c r="E503">
        <v>158250</v>
      </c>
      <c r="F503">
        <v>158250</v>
      </c>
      <c r="G503">
        <v>158250</v>
      </c>
      <c r="H503">
        <v>158250</v>
      </c>
      <c r="I503">
        <v>158250</v>
      </c>
      <c r="J503">
        <v>158250</v>
      </c>
      <c r="K503">
        <v>158250</v>
      </c>
      <c r="L503">
        <v>158250</v>
      </c>
      <c r="M503">
        <v>158250</v>
      </c>
      <c r="N503">
        <v>158250</v>
      </c>
    </row>
    <row r="504" spans="2:14" x14ac:dyDescent="0.25">
      <c r="B504" s="6" t="s">
        <v>6203</v>
      </c>
      <c r="C504">
        <v>29835</v>
      </c>
      <c r="D504">
        <v>29835</v>
      </c>
      <c r="E504">
        <v>29835</v>
      </c>
      <c r="F504">
        <v>29835</v>
      </c>
      <c r="G504">
        <v>29835</v>
      </c>
      <c r="H504">
        <v>29835</v>
      </c>
      <c r="I504">
        <v>40365</v>
      </c>
      <c r="J504">
        <v>26910</v>
      </c>
      <c r="K504">
        <v>1755</v>
      </c>
      <c r="L504">
        <v>1755</v>
      </c>
      <c r="M504">
        <v>1755</v>
      </c>
      <c r="N504">
        <v>124</v>
      </c>
    </row>
    <row r="505" spans="2:14" x14ac:dyDescent="0.25">
      <c r="B505" s="6" t="s">
        <v>6204</v>
      </c>
      <c r="C505">
        <v>28109</v>
      </c>
      <c r="D505">
        <v>28109</v>
      </c>
      <c r="E505">
        <v>28109</v>
      </c>
      <c r="F505">
        <v>28109</v>
      </c>
      <c r="G505">
        <v>28109</v>
      </c>
      <c r="H505">
        <v>28109</v>
      </c>
      <c r="I505">
        <v>45659</v>
      </c>
      <c r="J505">
        <v>28109</v>
      </c>
      <c r="K505">
        <v>13393</v>
      </c>
      <c r="L505">
        <v>3510</v>
      </c>
      <c r="M505">
        <v>3510</v>
      </c>
      <c r="N505">
        <v>3510</v>
      </c>
    </row>
    <row r="506" spans="2:14" x14ac:dyDescent="0.25">
      <c r="B506" s="6" t="s">
        <v>6205</v>
      </c>
      <c r="C506">
        <v>63705</v>
      </c>
      <c r="D506">
        <v>63705</v>
      </c>
      <c r="E506">
        <v>128505</v>
      </c>
      <c r="F506">
        <v>63705</v>
      </c>
      <c r="G506">
        <v>74955</v>
      </c>
      <c r="H506">
        <v>128505</v>
      </c>
      <c r="I506">
        <v>63705</v>
      </c>
      <c r="J506">
        <v>18705</v>
      </c>
      <c r="K506">
        <v>25790</v>
      </c>
      <c r="L506">
        <v>11205</v>
      </c>
      <c r="M506">
        <v>11205</v>
      </c>
      <c r="N506">
        <v>19755</v>
      </c>
    </row>
    <row r="507" spans="2:14" x14ac:dyDescent="0.25">
      <c r="B507" s="6" t="s">
        <v>6206</v>
      </c>
      <c r="C507">
        <v>906421</v>
      </c>
      <c r="D507">
        <v>906421</v>
      </c>
      <c r="E507">
        <v>906421</v>
      </c>
      <c r="F507">
        <v>1712421</v>
      </c>
      <c r="G507">
        <v>906421</v>
      </c>
      <c r="H507">
        <v>906421</v>
      </c>
      <c r="I507">
        <v>906421</v>
      </c>
      <c r="J507">
        <v>906421</v>
      </c>
      <c r="K507">
        <v>906421</v>
      </c>
      <c r="L507">
        <v>906421</v>
      </c>
      <c r="M507">
        <v>906421</v>
      </c>
      <c r="N507">
        <v>819446</v>
      </c>
    </row>
    <row r="508" spans="2:14" x14ac:dyDescent="0.25">
      <c r="B508" s="6" t="s">
        <v>6207</v>
      </c>
      <c r="C508">
        <v>14105000</v>
      </c>
      <c r="D508">
        <v>2216500</v>
      </c>
      <c r="E508">
        <v>1007500</v>
      </c>
      <c r="F508">
        <v>806000</v>
      </c>
      <c r="G508">
        <v>806000</v>
      </c>
      <c r="H508">
        <v>1007500</v>
      </c>
      <c r="I508">
        <v>651500</v>
      </c>
      <c r="J508">
        <v>0</v>
      </c>
      <c r="K508">
        <v>0</v>
      </c>
      <c r="L508">
        <v>0</v>
      </c>
      <c r="M508">
        <v>0</v>
      </c>
      <c r="N508">
        <v>0</v>
      </c>
    </row>
    <row r="509" spans="2:14" x14ac:dyDescent="0.25">
      <c r="B509" s="6" t="s">
        <v>6208</v>
      </c>
      <c r="C509">
        <v>15186052</v>
      </c>
      <c r="D509">
        <v>1974037</v>
      </c>
      <c r="E509">
        <v>725400</v>
      </c>
      <c r="F509">
        <v>926900</v>
      </c>
      <c r="G509">
        <v>2185267</v>
      </c>
      <c r="H509">
        <v>926900</v>
      </c>
      <c r="I509">
        <v>926900</v>
      </c>
      <c r="J509">
        <v>725400</v>
      </c>
      <c r="K509">
        <v>120900</v>
      </c>
      <c r="L509">
        <v>120900</v>
      </c>
      <c r="M509">
        <v>120900</v>
      </c>
      <c r="N509">
        <v>120900</v>
      </c>
    </row>
    <row r="510" spans="2:14" x14ac:dyDescent="0.25">
      <c r="B510" s="6" t="s">
        <v>6209</v>
      </c>
      <c r="C510">
        <v>700000</v>
      </c>
      <c r="D510">
        <v>700000</v>
      </c>
      <c r="E510">
        <v>700000</v>
      </c>
      <c r="F510">
        <v>700000</v>
      </c>
      <c r="G510">
        <v>700000</v>
      </c>
      <c r="H510">
        <v>700000</v>
      </c>
      <c r="I510">
        <v>700000</v>
      </c>
      <c r="J510">
        <v>700000</v>
      </c>
      <c r="K510">
        <v>700000</v>
      </c>
      <c r="L510">
        <v>700000</v>
      </c>
      <c r="M510">
        <v>700000</v>
      </c>
      <c r="N510">
        <v>700000</v>
      </c>
    </row>
    <row r="511" spans="2:14" x14ac:dyDescent="0.25">
      <c r="B511" s="6" t="s">
        <v>6210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1521000</v>
      </c>
      <c r="J511">
        <v>1521000</v>
      </c>
      <c r="K511">
        <v>1521000</v>
      </c>
      <c r="L511">
        <v>1521000</v>
      </c>
      <c r="M511">
        <v>1521000</v>
      </c>
      <c r="N511">
        <v>1521000</v>
      </c>
    </row>
    <row r="512" spans="2:14" x14ac:dyDescent="0.25">
      <c r="B512" s="6" t="s">
        <v>6211</v>
      </c>
      <c r="C512">
        <v>0</v>
      </c>
      <c r="D512">
        <v>0</v>
      </c>
      <c r="E512">
        <v>0</v>
      </c>
      <c r="F512">
        <v>390000</v>
      </c>
      <c r="G512">
        <v>390000</v>
      </c>
      <c r="H512">
        <v>390000</v>
      </c>
      <c r="I512">
        <v>390000</v>
      </c>
      <c r="J512">
        <v>390000</v>
      </c>
      <c r="K512">
        <v>0</v>
      </c>
      <c r="L512">
        <v>0</v>
      </c>
      <c r="M512">
        <v>0</v>
      </c>
      <c r="N512">
        <v>0</v>
      </c>
    </row>
    <row r="513" spans="2:14" x14ac:dyDescent="0.25">
      <c r="B513" s="6" t="s">
        <v>6212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9705364</v>
      </c>
      <c r="M513">
        <v>0</v>
      </c>
      <c r="N513">
        <v>0</v>
      </c>
    </row>
    <row r="514" spans="2:14" x14ac:dyDescent="0.25">
      <c r="B514" s="6" t="s">
        <v>6213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1000000</v>
      </c>
      <c r="K514">
        <v>0</v>
      </c>
      <c r="L514">
        <v>0</v>
      </c>
      <c r="M514">
        <v>0</v>
      </c>
      <c r="N514">
        <v>0</v>
      </c>
    </row>
    <row r="515" spans="2:14" x14ac:dyDescent="0.25">
      <c r="B515" s="6" t="s">
        <v>6214</v>
      </c>
      <c r="C515">
        <v>0</v>
      </c>
      <c r="D515">
        <v>0</v>
      </c>
      <c r="E515">
        <v>50000</v>
      </c>
      <c r="F515">
        <v>0</v>
      </c>
      <c r="G515">
        <v>0</v>
      </c>
      <c r="H515">
        <v>0</v>
      </c>
      <c r="I515">
        <v>100000</v>
      </c>
      <c r="J515">
        <v>0</v>
      </c>
      <c r="K515">
        <v>0</v>
      </c>
      <c r="L515">
        <v>50000</v>
      </c>
      <c r="M515">
        <v>0</v>
      </c>
      <c r="N515">
        <v>50000</v>
      </c>
    </row>
    <row r="516" spans="2:14" x14ac:dyDescent="0.25">
      <c r="B516" s="6" t="s">
        <v>6215</v>
      </c>
      <c r="C516">
        <v>0</v>
      </c>
      <c r="D516">
        <v>0</v>
      </c>
      <c r="E516">
        <v>0</v>
      </c>
      <c r="F516">
        <v>0</v>
      </c>
      <c r="G516">
        <v>2000</v>
      </c>
      <c r="H516">
        <v>2500</v>
      </c>
      <c r="I516">
        <v>0</v>
      </c>
      <c r="J516">
        <v>2000</v>
      </c>
      <c r="K516">
        <v>2500</v>
      </c>
      <c r="L516">
        <v>2000</v>
      </c>
      <c r="M516">
        <v>0</v>
      </c>
      <c r="N516">
        <v>0</v>
      </c>
    </row>
    <row r="517" spans="2:14" x14ac:dyDescent="0.25">
      <c r="B517" s="6" t="s">
        <v>6216</v>
      </c>
      <c r="C517">
        <v>0</v>
      </c>
      <c r="D517">
        <v>30000</v>
      </c>
      <c r="E517">
        <v>30000</v>
      </c>
      <c r="F517">
        <v>30000</v>
      </c>
      <c r="G517">
        <v>30000</v>
      </c>
      <c r="H517">
        <v>30000</v>
      </c>
      <c r="I517">
        <v>30000</v>
      </c>
      <c r="J517">
        <v>30000</v>
      </c>
      <c r="K517">
        <v>30000</v>
      </c>
      <c r="L517">
        <v>30000</v>
      </c>
      <c r="M517">
        <v>30000</v>
      </c>
      <c r="N517">
        <v>200000</v>
      </c>
    </row>
    <row r="518" spans="2:14" x14ac:dyDescent="0.25">
      <c r="B518" s="6" t="s">
        <v>6217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4000000</v>
      </c>
      <c r="M518">
        <v>0</v>
      </c>
      <c r="N518">
        <v>0</v>
      </c>
    </row>
    <row r="519" spans="2:14" x14ac:dyDescent="0.25">
      <c r="B519" s="6" t="s">
        <v>6218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3000000</v>
      </c>
      <c r="M519">
        <v>0</v>
      </c>
      <c r="N519">
        <v>0</v>
      </c>
    </row>
    <row r="520" spans="2:14" x14ac:dyDescent="0.25">
      <c r="B520" s="6" t="s">
        <v>6219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2000000</v>
      </c>
      <c r="M520">
        <v>0</v>
      </c>
      <c r="N520">
        <v>0</v>
      </c>
    </row>
    <row r="521" spans="2:14" x14ac:dyDescent="0.25">
      <c r="B521" s="6" t="s">
        <v>6220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1500000</v>
      </c>
      <c r="M521">
        <v>0</v>
      </c>
      <c r="N521">
        <v>0</v>
      </c>
    </row>
    <row r="522" spans="2:14" x14ac:dyDescent="0.25">
      <c r="B522" s="6" t="s">
        <v>6221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1000000</v>
      </c>
      <c r="M522">
        <v>0</v>
      </c>
      <c r="N522">
        <v>0</v>
      </c>
    </row>
    <row r="523" spans="2:14" x14ac:dyDescent="0.25">
      <c r="B523" s="6" t="s">
        <v>6222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1000000</v>
      </c>
      <c r="M523">
        <v>0</v>
      </c>
      <c r="N523">
        <v>0</v>
      </c>
    </row>
    <row r="524" spans="2:14" x14ac:dyDescent="0.25">
      <c r="B524" s="6" t="s">
        <v>6223</v>
      </c>
      <c r="C524">
        <v>0</v>
      </c>
      <c r="D524">
        <v>0</v>
      </c>
      <c r="E524">
        <v>0</v>
      </c>
      <c r="F524">
        <v>55555</v>
      </c>
      <c r="G524">
        <v>55555</v>
      </c>
      <c r="H524">
        <v>55555</v>
      </c>
      <c r="I524">
        <v>55555</v>
      </c>
      <c r="J524">
        <v>55555</v>
      </c>
      <c r="K524">
        <v>55555</v>
      </c>
      <c r="L524">
        <v>55555</v>
      </c>
      <c r="M524">
        <v>55555</v>
      </c>
      <c r="N524">
        <v>55560</v>
      </c>
    </row>
    <row r="525" spans="2:14" x14ac:dyDescent="0.25">
      <c r="B525" s="6" t="s">
        <v>6224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500000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</row>
    <row r="526" spans="2:14" x14ac:dyDescent="0.25">
      <c r="B526" s="6" t="s">
        <v>6225</v>
      </c>
      <c r="C526">
        <v>0</v>
      </c>
      <c r="D526">
        <v>0</v>
      </c>
      <c r="E526">
        <v>0</v>
      </c>
      <c r="F526">
        <v>25000</v>
      </c>
      <c r="G526">
        <v>0</v>
      </c>
      <c r="H526">
        <v>25000</v>
      </c>
      <c r="I526">
        <v>0</v>
      </c>
      <c r="J526">
        <v>0</v>
      </c>
      <c r="K526">
        <v>0</v>
      </c>
      <c r="L526">
        <v>25000</v>
      </c>
      <c r="M526">
        <v>0</v>
      </c>
      <c r="N526">
        <v>25000</v>
      </c>
    </row>
    <row r="527" spans="2:14" x14ac:dyDescent="0.25">
      <c r="B527" s="6" t="s">
        <v>6226</v>
      </c>
      <c r="C527">
        <v>0</v>
      </c>
      <c r="D527">
        <v>1600000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</row>
    <row r="528" spans="2:14" x14ac:dyDescent="0.25">
      <c r="B528" s="6" t="s">
        <v>6227</v>
      </c>
      <c r="C528">
        <v>0</v>
      </c>
      <c r="D528">
        <v>0</v>
      </c>
      <c r="E528">
        <v>0</v>
      </c>
      <c r="F528">
        <v>0</v>
      </c>
      <c r="G528">
        <v>3000000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</row>
    <row r="529" spans="2:14" x14ac:dyDescent="0.25">
      <c r="B529" s="6" t="s">
        <v>6228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558231</v>
      </c>
      <c r="M529">
        <v>0</v>
      </c>
      <c r="N529">
        <v>0</v>
      </c>
    </row>
    <row r="530" spans="2:14" x14ac:dyDescent="0.25">
      <c r="B530" s="6" t="s">
        <v>6229</v>
      </c>
      <c r="C530">
        <v>1090097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</row>
    <row r="531" spans="2:14" x14ac:dyDescent="0.25">
      <c r="B531" s="6" t="s">
        <v>6230</v>
      </c>
      <c r="C531">
        <v>0</v>
      </c>
      <c r="D531">
        <v>0</v>
      </c>
      <c r="E531">
        <v>0</v>
      </c>
      <c r="F531">
        <v>85000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</row>
    <row r="532" spans="2:14" x14ac:dyDescent="0.25">
      <c r="B532" s="6" t="s">
        <v>6231</v>
      </c>
      <c r="C532">
        <v>0</v>
      </c>
      <c r="D532">
        <v>0</v>
      </c>
      <c r="E532">
        <v>0</v>
      </c>
      <c r="F532">
        <v>25000</v>
      </c>
      <c r="G532">
        <v>0</v>
      </c>
      <c r="H532">
        <v>0</v>
      </c>
      <c r="I532">
        <v>25000</v>
      </c>
      <c r="J532">
        <v>0</v>
      </c>
      <c r="K532">
        <v>0</v>
      </c>
      <c r="L532">
        <v>25000</v>
      </c>
      <c r="M532">
        <v>0</v>
      </c>
      <c r="N532">
        <v>25000</v>
      </c>
    </row>
    <row r="533" spans="2:14" x14ac:dyDescent="0.25">
      <c r="B533" s="6" t="s">
        <v>6232</v>
      </c>
      <c r="C533">
        <v>0</v>
      </c>
      <c r="D533">
        <v>0</v>
      </c>
      <c r="E533">
        <v>1000</v>
      </c>
      <c r="F533">
        <v>0</v>
      </c>
      <c r="G533">
        <v>10000</v>
      </c>
      <c r="H533">
        <v>2000</v>
      </c>
      <c r="I533">
        <v>1500</v>
      </c>
      <c r="J533">
        <v>10000</v>
      </c>
      <c r="K533">
        <v>0</v>
      </c>
      <c r="L533">
        <v>0</v>
      </c>
      <c r="M533">
        <v>0</v>
      </c>
      <c r="N533">
        <v>0</v>
      </c>
    </row>
    <row r="534" spans="2:14" x14ac:dyDescent="0.25">
      <c r="B534" s="6" t="s">
        <v>6233</v>
      </c>
      <c r="C534">
        <v>0</v>
      </c>
      <c r="D534">
        <v>0</v>
      </c>
      <c r="E534">
        <v>0</v>
      </c>
      <c r="F534">
        <v>0</v>
      </c>
      <c r="G534">
        <v>25000</v>
      </c>
      <c r="H534">
        <v>0</v>
      </c>
      <c r="I534">
        <v>0</v>
      </c>
      <c r="J534">
        <v>0</v>
      </c>
      <c r="K534">
        <v>0</v>
      </c>
      <c r="L534">
        <v>25000</v>
      </c>
      <c r="M534">
        <v>0</v>
      </c>
      <c r="N534">
        <v>50000</v>
      </c>
    </row>
    <row r="535" spans="2:14" x14ac:dyDescent="0.25">
      <c r="B535" s="6" t="s">
        <v>6234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6000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</row>
    <row r="536" spans="2:14" x14ac:dyDescent="0.25">
      <c r="B536" s="6" t="s">
        <v>6235</v>
      </c>
      <c r="C536">
        <v>0</v>
      </c>
      <c r="D536">
        <v>0</v>
      </c>
      <c r="E536">
        <v>0</v>
      </c>
      <c r="F536">
        <v>0</v>
      </c>
      <c r="G536">
        <v>16000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</row>
    <row r="537" spans="2:14" x14ac:dyDescent="0.25">
      <c r="B537" s="6" t="s">
        <v>6236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12000</v>
      </c>
      <c r="J537">
        <v>0</v>
      </c>
      <c r="K537">
        <v>12000</v>
      </c>
      <c r="L537">
        <v>0</v>
      </c>
      <c r="M537">
        <v>0</v>
      </c>
      <c r="N537">
        <v>0</v>
      </c>
    </row>
    <row r="538" spans="2:14" x14ac:dyDescent="0.25">
      <c r="B538" s="6" t="s">
        <v>6237</v>
      </c>
      <c r="C538">
        <v>0</v>
      </c>
      <c r="D538">
        <v>0</v>
      </c>
      <c r="E538">
        <v>25000</v>
      </c>
      <c r="F538">
        <v>0</v>
      </c>
      <c r="G538">
        <v>25000</v>
      </c>
      <c r="H538">
        <v>0</v>
      </c>
      <c r="I538">
        <v>0</v>
      </c>
      <c r="J538">
        <v>25000</v>
      </c>
      <c r="K538">
        <v>0</v>
      </c>
      <c r="L538">
        <v>25000</v>
      </c>
      <c r="M538">
        <v>0</v>
      </c>
      <c r="N538">
        <v>0</v>
      </c>
    </row>
    <row r="539" spans="2:14" x14ac:dyDescent="0.25">
      <c r="B539" s="6" t="s">
        <v>6238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25000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25000</v>
      </c>
    </row>
    <row r="540" spans="2:14" x14ac:dyDescent="0.25">
      <c r="B540" s="6" t="s">
        <v>6239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5000</v>
      </c>
      <c r="I540">
        <v>60000</v>
      </c>
      <c r="J540">
        <v>30000</v>
      </c>
      <c r="K540">
        <v>0</v>
      </c>
      <c r="L540">
        <v>0</v>
      </c>
      <c r="M540">
        <v>0</v>
      </c>
      <c r="N540">
        <v>15000</v>
      </c>
    </row>
    <row r="541" spans="2:14" x14ac:dyDescent="0.25">
      <c r="B541" s="6" t="s">
        <v>6240</v>
      </c>
      <c r="C541">
        <v>0</v>
      </c>
      <c r="D541">
        <v>0</v>
      </c>
      <c r="E541">
        <v>1000</v>
      </c>
      <c r="F541">
        <v>0</v>
      </c>
      <c r="G541">
        <v>10000</v>
      </c>
      <c r="H541">
        <v>35000</v>
      </c>
      <c r="I541">
        <v>1000</v>
      </c>
      <c r="J541">
        <v>10000</v>
      </c>
      <c r="K541">
        <v>35000</v>
      </c>
      <c r="L541">
        <v>35000</v>
      </c>
      <c r="M541">
        <v>0</v>
      </c>
      <c r="N541">
        <v>10502</v>
      </c>
    </row>
    <row r="542" spans="2:14" x14ac:dyDescent="0.25">
      <c r="B542" s="6" t="s">
        <v>6241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3750</v>
      </c>
      <c r="K542">
        <v>21250</v>
      </c>
      <c r="L542">
        <v>0</v>
      </c>
      <c r="M542">
        <v>0</v>
      </c>
      <c r="N542">
        <v>0</v>
      </c>
    </row>
    <row r="543" spans="2:14" x14ac:dyDescent="0.25">
      <c r="B543" s="6" t="s">
        <v>6242</v>
      </c>
      <c r="C543">
        <v>0</v>
      </c>
      <c r="D543">
        <v>0</v>
      </c>
      <c r="E543">
        <v>66666</v>
      </c>
      <c r="F543">
        <v>0</v>
      </c>
      <c r="G543">
        <v>0</v>
      </c>
      <c r="H543">
        <v>0</v>
      </c>
      <c r="I543">
        <v>66666</v>
      </c>
      <c r="J543">
        <v>0</v>
      </c>
      <c r="K543">
        <v>0</v>
      </c>
      <c r="L543">
        <v>0</v>
      </c>
      <c r="M543">
        <v>0</v>
      </c>
      <c r="N543">
        <v>0</v>
      </c>
    </row>
    <row r="544" spans="2:14" x14ac:dyDescent="0.25">
      <c r="B544" s="6" t="s">
        <v>6243</v>
      </c>
      <c r="C544">
        <v>0</v>
      </c>
      <c r="D544">
        <v>0</v>
      </c>
      <c r="E544">
        <v>0</v>
      </c>
      <c r="F544">
        <v>15000</v>
      </c>
      <c r="G544">
        <v>35000</v>
      </c>
      <c r="H544">
        <v>0</v>
      </c>
      <c r="I544">
        <v>50000</v>
      </c>
      <c r="J544">
        <v>0</v>
      </c>
      <c r="K544">
        <v>0</v>
      </c>
      <c r="L544">
        <v>0</v>
      </c>
      <c r="M544">
        <v>0</v>
      </c>
      <c r="N544">
        <v>0</v>
      </c>
    </row>
    <row r="545" spans="2:14" x14ac:dyDescent="0.25">
      <c r="B545" s="6" t="s">
        <v>6244</v>
      </c>
      <c r="C545">
        <v>0</v>
      </c>
      <c r="D545">
        <v>0</v>
      </c>
      <c r="E545">
        <v>8555</v>
      </c>
      <c r="F545">
        <v>0</v>
      </c>
      <c r="G545">
        <v>0</v>
      </c>
      <c r="H545">
        <v>42775</v>
      </c>
      <c r="I545">
        <v>0</v>
      </c>
      <c r="J545">
        <v>21388</v>
      </c>
      <c r="K545">
        <v>0</v>
      </c>
      <c r="L545">
        <v>0</v>
      </c>
      <c r="M545">
        <v>12832</v>
      </c>
      <c r="N545">
        <v>0</v>
      </c>
    </row>
    <row r="546" spans="2:14" x14ac:dyDescent="0.25">
      <c r="B546" s="6" t="s">
        <v>6245</v>
      </c>
      <c r="C546">
        <v>0</v>
      </c>
      <c r="D546">
        <v>21600</v>
      </c>
      <c r="E546">
        <v>50400</v>
      </c>
      <c r="F546">
        <v>18694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</row>
    <row r="547" spans="2:14" x14ac:dyDescent="0.25">
      <c r="B547" s="6" t="s">
        <v>6246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8000</v>
      </c>
      <c r="L547">
        <v>0</v>
      </c>
      <c r="M547">
        <v>0</v>
      </c>
      <c r="N547">
        <v>0</v>
      </c>
    </row>
    <row r="548" spans="2:14" x14ac:dyDescent="0.25">
      <c r="B548" s="6" t="s">
        <v>6247</v>
      </c>
      <c r="C548">
        <v>0</v>
      </c>
      <c r="D548">
        <v>0</v>
      </c>
      <c r="E548">
        <v>0</v>
      </c>
      <c r="F548">
        <v>36800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</row>
    <row r="549" spans="2:14" x14ac:dyDescent="0.25">
      <c r="B549" s="6" t="s">
        <v>6248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16666</v>
      </c>
      <c r="J549">
        <v>16666</v>
      </c>
      <c r="K549">
        <v>3074</v>
      </c>
      <c r="L549">
        <v>0</v>
      </c>
      <c r="M549">
        <v>0</v>
      </c>
      <c r="N549">
        <v>0</v>
      </c>
    </row>
    <row r="550" spans="2:14" x14ac:dyDescent="0.25">
      <c r="B550" s="6" t="s">
        <v>6249</v>
      </c>
      <c r="C550">
        <v>0</v>
      </c>
      <c r="D550">
        <v>2727</v>
      </c>
      <c r="E550">
        <v>2727</v>
      </c>
      <c r="F550">
        <v>2727</v>
      </c>
      <c r="G550">
        <v>2727</v>
      </c>
      <c r="H550">
        <v>2727</v>
      </c>
      <c r="I550">
        <v>2727</v>
      </c>
      <c r="J550">
        <v>2727</v>
      </c>
      <c r="K550">
        <v>2727</v>
      </c>
      <c r="L550">
        <v>2727</v>
      </c>
      <c r="M550">
        <v>2727</v>
      </c>
      <c r="N550">
        <v>2730</v>
      </c>
    </row>
    <row r="551" spans="2:14" x14ac:dyDescent="0.25">
      <c r="B551" s="6" t="s">
        <v>6250</v>
      </c>
      <c r="C551">
        <v>3531</v>
      </c>
      <c r="D551">
        <v>3531</v>
      </c>
      <c r="E551">
        <v>3531</v>
      </c>
      <c r="F551">
        <v>3531</v>
      </c>
      <c r="G551">
        <v>3531</v>
      </c>
      <c r="H551">
        <v>3531</v>
      </c>
      <c r="I551">
        <v>589</v>
      </c>
      <c r="J551">
        <v>0</v>
      </c>
      <c r="K551">
        <v>0</v>
      </c>
      <c r="L551">
        <v>0</v>
      </c>
      <c r="M551">
        <v>0</v>
      </c>
      <c r="N551">
        <v>0</v>
      </c>
    </row>
    <row r="552" spans="2:14" x14ac:dyDescent="0.25">
      <c r="B552" s="6" t="s">
        <v>6251</v>
      </c>
      <c r="C552">
        <v>30000</v>
      </c>
      <c r="D552">
        <v>30000</v>
      </c>
      <c r="E552">
        <v>30000</v>
      </c>
      <c r="F552">
        <v>30000</v>
      </c>
      <c r="G552">
        <v>30000</v>
      </c>
      <c r="H552">
        <v>30000</v>
      </c>
      <c r="I552">
        <v>30000</v>
      </c>
      <c r="J552">
        <v>30000</v>
      </c>
      <c r="K552">
        <v>30000</v>
      </c>
      <c r="L552">
        <v>30000</v>
      </c>
      <c r="M552">
        <v>30000</v>
      </c>
      <c r="N552">
        <v>30000</v>
      </c>
    </row>
    <row r="553" spans="2:14" x14ac:dyDescent="0.25">
      <c r="B553" s="6" t="s">
        <v>6252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2300000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</row>
    <row r="554" spans="2:14" x14ac:dyDescent="0.25">
      <c r="B554" s="6" t="s">
        <v>6253</v>
      </c>
      <c r="C554">
        <v>800000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</row>
    <row r="555" spans="2:14" x14ac:dyDescent="0.25">
      <c r="B555" s="6" t="s">
        <v>6254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500000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</row>
    <row r="556" spans="2:14" x14ac:dyDescent="0.25">
      <c r="B556" s="6" t="s">
        <v>6255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200000</v>
      </c>
      <c r="N556">
        <v>0</v>
      </c>
    </row>
    <row r="557" spans="2:14" x14ac:dyDescent="0.25">
      <c r="B557" s="6" t="s">
        <v>6256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50000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</row>
    <row r="558" spans="2:14" x14ac:dyDescent="0.25">
      <c r="B558" s="6" t="s">
        <v>6257</v>
      </c>
      <c r="C558">
        <v>0</v>
      </c>
      <c r="D558">
        <v>23729</v>
      </c>
      <c r="E558">
        <v>0</v>
      </c>
      <c r="F558">
        <v>0</v>
      </c>
      <c r="G558">
        <v>101695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</row>
    <row r="559" spans="2:14" x14ac:dyDescent="0.25">
      <c r="B559" s="6" t="s">
        <v>6258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38136</v>
      </c>
      <c r="J559">
        <v>0</v>
      </c>
      <c r="K559">
        <v>0</v>
      </c>
      <c r="L559">
        <v>0</v>
      </c>
      <c r="M559">
        <v>0</v>
      </c>
      <c r="N559">
        <v>0</v>
      </c>
    </row>
    <row r="560" spans="2:14" x14ac:dyDescent="0.25">
      <c r="B560" s="6" t="s">
        <v>6259</v>
      </c>
      <c r="C560">
        <v>6000</v>
      </c>
      <c r="D560">
        <v>6000</v>
      </c>
      <c r="E560">
        <v>6000</v>
      </c>
      <c r="F560">
        <v>6000</v>
      </c>
      <c r="G560">
        <v>6000</v>
      </c>
      <c r="H560">
        <v>6000</v>
      </c>
      <c r="I560">
        <v>6000</v>
      </c>
      <c r="J560">
        <v>6000</v>
      </c>
      <c r="K560">
        <v>6000</v>
      </c>
      <c r="L560">
        <v>6000</v>
      </c>
      <c r="M560">
        <v>6000</v>
      </c>
      <c r="N560">
        <v>6000</v>
      </c>
    </row>
    <row r="561" spans="2:14" x14ac:dyDescent="0.25">
      <c r="B561" s="6" t="s">
        <v>6260</v>
      </c>
      <c r="C561">
        <v>8000</v>
      </c>
      <c r="D561">
        <v>8000</v>
      </c>
      <c r="E561">
        <v>8000</v>
      </c>
      <c r="F561">
        <v>8000</v>
      </c>
      <c r="G561">
        <v>8000</v>
      </c>
      <c r="H561">
        <v>8000</v>
      </c>
      <c r="I561">
        <v>8000</v>
      </c>
      <c r="J561">
        <v>8000</v>
      </c>
      <c r="K561">
        <v>8000</v>
      </c>
      <c r="L561">
        <v>8000</v>
      </c>
      <c r="M561">
        <v>8000</v>
      </c>
      <c r="N561">
        <v>8000</v>
      </c>
    </row>
    <row r="562" spans="2:14" x14ac:dyDescent="0.25">
      <c r="B562" s="6" t="s">
        <v>6261</v>
      </c>
      <c r="C562">
        <v>0</v>
      </c>
      <c r="D562">
        <v>4000</v>
      </c>
      <c r="E562">
        <v>4000</v>
      </c>
      <c r="F562">
        <v>4000</v>
      </c>
      <c r="G562">
        <v>4000</v>
      </c>
      <c r="H562">
        <v>4000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</row>
    <row r="563" spans="2:14" x14ac:dyDescent="0.25">
      <c r="B563" s="6" t="s">
        <v>6262</v>
      </c>
      <c r="C563">
        <v>0</v>
      </c>
      <c r="D563">
        <v>6000</v>
      </c>
      <c r="E563">
        <v>6000</v>
      </c>
      <c r="F563">
        <v>6000</v>
      </c>
      <c r="G563">
        <v>6000</v>
      </c>
      <c r="H563">
        <v>6000</v>
      </c>
      <c r="I563">
        <v>6000</v>
      </c>
      <c r="J563">
        <v>6000</v>
      </c>
      <c r="K563">
        <v>0</v>
      </c>
      <c r="L563">
        <v>0</v>
      </c>
      <c r="M563">
        <v>0</v>
      </c>
      <c r="N563">
        <v>0</v>
      </c>
    </row>
    <row r="564" spans="2:14" x14ac:dyDescent="0.25">
      <c r="B564" s="6" t="s">
        <v>6263</v>
      </c>
      <c r="C564">
        <v>0</v>
      </c>
      <c r="D564">
        <v>6500</v>
      </c>
      <c r="E564">
        <v>6500</v>
      </c>
      <c r="F564">
        <v>6500</v>
      </c>
      <c r="G564">
        <v>6500</v>
      </c>
      <c r="H564">
        <v>6500</v>
      </c>
      <c r="I564">
        <v>6500</v>
      </c>
      <c r="J564">
        <v>6500</v>
      </c>
      <c r="K564">
        <v>0</v>
      </c>
      <c r="L564">
        <v>0</v>
      </c>
      <c r="M564">
        <v>0</v>
      </c>
      <c r="N564">
        <v>0</v>
      </c>
    </row>
    <row r="565" spans="2:14" x14ac:dyDescent="0.25">
      <c r="B565" s="6" t="s">
        <v>6264</v>
      </c>
      <c r="C565">
        <v>396</v>
      </c>
      <c r="D565">
        <v>396</v>
      </c>
      <c r="E565">
        <v>396</v>
      </c>
      <c r="F565">
        <v>396</v>
      </c>
      <c r="G565">
        <v>396</v>
      </c>
      <c r="H565">
        <v>396</v>
      </c>
      <c r="I565">
        <v>396</v>
      </c>
      <c r="J565">
        <v>396</v>
      </c>
      <c r="K565">
        <v>396</v>
      </c>
      <c r="L565">
        <v>396</v>
      </c>
      <c r="M565">
        <v>396</v>
      </c>
      <c r="N565">
        <v>398</v>
      </c>
    </row>
    <row r="566" spans="2:14" x14ac:dyDescent="0.25">
      <c r="B566" s="6" t="s">
        <v>6265</v>
      </c>
      <c r="C566">
        <v>5000</v>
      </c>
      <c r="D566">
        <v>5000</v>
      </c>
      <c r="E566">
        <v>5000</v>
      </c>
      <c r="F566">
        <v>5000</v>
      </c>
      <c r="G566">
        <v>5000</v>
      </c>
      <c r="H566">
        <v>5000</v>
      </c>
      <c r="I566">
        <v>5000</v>
      </c>
      <c r="J566">
        <v>5000</v>
      </c>
      <c r="K566">
        <v>5000</v>
      </c>
      <c r="L566">
        <v>5000</v>
      </c>
      <c r="M566">
        <v>5000</v>
      </c>
      <c r="N566">
        <v>5000</v>
      </c>
    </row>
    <row r="567" spans="2:14" x14ac:dyDescent="0.25">
      <c r="B567" s="6" t="s">
        <v>6266</v>
      </c>
      <c r="C567">
        <v>30000</v>
      </c>
      <c r="D567">
        <v>30000</v>
      </c>
      <c r="E567">
        <v>30000</v>
      </c>
      <c r="F567">
        <v>30000</v>
      </c>
      <c r="G567">
        <v>30000</v>
      </c>
      <c r="H567">
        <v>30000</v>
      </c>
      <c r="I567">
        <v>30000</v>
      </c>
      <c r="J567">
        <v>30000</v>
      </c>
      <c r="K567">
        <v>0</v>
      </c>
      <c r="L567">
        <v>0</v>
      </c>
      <c r="M567">
        <v>0</v>
      </c>
      <c r="N567">
        <v>0</v>
      </c>
    </row>
    <row r="568" spans="2:14" x14ac:dyDescent="0.25">
      <c r="B568" s="6" t="s">
        <v>6267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42000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</row>
    <row r="569" spans="2:14" x14ac:dyDescent="0.25">
      <c r="B569" s="6" t="s">
        <v>6268</v>
      </c>
      <c r="C569">
        <v>100</v>
      </c>
      <c r="D569">
        <v>100</v>
      </c>
      <c r="E569">
        <v>100</v>
      </c>
      <c r="F569">
        <v>100</v>
      </c>
      <c r="G569">
        <v>100</v>
      </c>
      <c r="H569">
        <v>100</v>
      </c>
      <c r="I569">
        <v>100</v>
      </c>
      <c r="J569">
        <v>100</v>
      </c>
      <c r="K569">
        <v>100</v>
      </c>
      <c r="L569">
        <v>100</v>
      </c>
      <c r="M569">
        <v>100</v>
      </c>
      <c r="N569">
        <v>100</v>
      </c>
    </row>
    <row r="570" spans="2:14" x14ac:dyDescent="0.25">
      <c r="B570" s="6" t="s">
        <v>6269</v>
      </c>
      <c r="C570">
        <v>0</v>
      </c>
      <c r="D570">
        <v>2000</v>
      </c>
      <c r="E570">
        <v>4000</v>
      </c>
      <c r="F570">
        <v>5000</v>
      </c>
      <c r="G570">
        <v>5000</v>
      </c>
      <c r="H570">
        <v>5000</v>
      </c>
      <c r="I570">
        <v>5000</v>
      </c>
      <c r="J570">
        <v>3000</v>
      </c>
      <c r="K570">
        <v>5000</v>
      </c>
      <c r="L570">
        <v>5000</v>
      </c>
      <c r="M570">
        <v>3000</v>
      </c>
      <c r="N570">
        <v>3000</v>
      </c>
    </row>
    <row r="571" spans="2:14" x14ac:dyDescent="0.25">
      <c r="B571" s="6" t="s">
        <v>6270</v>
      </c>
      <c r="C571">
        <v>0</v>
      </c>
      <c r="D571">
        <v>0</v>
      </c>
      <c r="E571">
        <v>5000</v>
      </c>
      <c r="F571">
        <v>9000</v>
      </c>
      <c r="G571">
        <v>6000</v>
      </c>
      <c r="H571">
        <v>9000</v>
      </c>
      <c r="I571">
        <v>10000</v>
      </c>
      <c r="J571">
        <v>9000</v>
      </c>
      <c r="K571">
        <v>2000</v>
      </c>
      <c r="L571">
        <v>2000</v>
      </c>
      <c r="M571">
        <v>6000</v>
      </c>
      <c r="N571">
        <v>2000</v>
      </c>
    </row>
    <row r="572" spans="2:14" x14ac:dyDescent="0.25">
      <c r="B572" s="6" t="s">
        <v>6271</v>
      </c>
      <c r="C572">
        <v>0</v>
      </c>
      <c r="D572">
        <v>0</v>
      </c>
      <c r="E572">
        <v>10000</v>
      </c>
      <c r="F572">
        <v>25000</v>
      </c>
      <c r="G572">
        <v>35000</v>
      </c>
      <c r="H572">
        <v>25000</v>
      </c>
      <c r="I572">
        <v>35000</v>
      </c>
      <c r="J572">
        <v>25000</v>
      </c>
      <c r="K572">
        <v>25000</v>
      </c>
      <c r="L572">
        <v>30000</v>
      </c>
      <c r="M572">
        <v>35000</v>
      </c>
      <c r="N572">
        <v>25000</v>
      </c>
    </row>
    <row r="573" spans="2:14" x14ac:dyDescent="0.25">
      <c r="B573" s="6" t="s">
        <v>6272</v>
      </c>
      <c r="C573">
        <v>25000</v>
      </c>
      <c r="D573">
        <v>55000</v>
      </c>
      <c r="E573">
        <v>95000</v>
      </c>
      <c r="F573">
        <v>89000</v>
      </c>
      <c r="G573">
        <v>80000</v>
      </c>
      <c r="H573">
        <v>90000</v>
      </c>
      <c r="I573">
        <v>90000</v>
      </c>
      <c r="J573">
        <v>258000</v>
      </c>
      <c r="K573">
        <v>95000</v>
      </c>
      <c r="L573">
        <v>95000</v>
      </c>
      <c r="M573">
        <v>99000</v>
      </c>
      <c r="N573">
        <v>95000</v>
      </c>
    </row>
    <row r="574" spans="2:14" x14ac:dyDescent="0.25">
      <c r="B574" s="6" t="s">
        <v>6273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3781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</row>
    <row r="575" spans="2:14" x14ac:dyDescent="0.25">
      <c r="B575" s="6" t="s">
        <v>6274</v>
      </c>
      <c r="C575">
        <v>0</v>
      </c>
      <c r="D575">
        <v>4500</v>
      </c>
      <c r="E575">
        <v>4500</v>
      </c>
      <c r="F575">
        <v>4500</v>
      </c>
      <c r="G575">
        <v>4500</v>
      </c>
      <c r="H575">
        <v>4500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</row>
    <row r="576" spans="2:14" x14ac:dyDescent="0.25">
      <c r="B576" s="6" t="s">
        <v>6275</v>
      </c>
      <c r="C576">
        <v>0</v>
      </c>
      <c r="D576">
        <v>6000</v>
      </c>
      <c r="E576">
        <v>11000</v>
      </c>
      <c r="F576">
        <v>11000</v>
      </c>
      <c r="G576">
        <v>11000</v>
      </c>
      <c r="H576">
        <v>12565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</row>
    <row r="577" spans="2:14" x14ac:dyDescent="0.25">
      <c r="B577" s="6" t="s">
        <v>6276</v>
      </c>
      <c r="C577">
        <v>100</v>
      </c>
      <c r="D577">
        <v>100</v>
      </c>
      <c r="E577">
        <v>100</v>
      </c>
      <c r="F577">
        <v>100</v>
      </c>
      <c r="G577">
        <v>100</v>
      </c>
      <c r="H577">
        <v>100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</row>
    <row r="578" spans="2:14" x14ac:dyDescent="0.25">
      <c r="B578" s="6" t="s">
        <v>6277</v>
      </c>
      <c r="C578">
        <v>0</v>
      </c>
      <c r="D578">
        <v>1000</v>
      </c>
      <c r="E578">
        <v>1000</v>
      </c>
      <c r="F578">
        <v>1000</v>
      </c>
      <c r="G578">
        <v>1000</v>
      </c>
      <c r="H578">
        <v>2840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</row>
    <row r="579" spans="2:14" x14ac:dyDescent="0.25">
      <c r="B579" s="6" t="s">
        <v>6278</v>
      </c>
      <c r="C579">
        <v>0</v>
      </c>
      <c r="D579">
        <v>1000</v>
      </c>
      <c r="E579">
        <v>1000</v>
      </c>
      <c r="F579">
        <v>1000</v>
      </c>
      <c r="G579">
        <v>2000</v>
      </c>
      <c r="H579">
        <v>2000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</row>
    <row r="580" spans="2:14" x14ac:dyDescent="0.25">
      <c r="B580" s="6" t="s">
        <v>6279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1286</v>
      </c>
      <c r="I580">
        <v>1286</v>
      </c>
      <c r="J580">
        <v>1286</v>
      </c>
      <c r="K580">
        <v>1286</v>
      </c>
      <c r="L580">
        <v>1286</v>
      </c>
      <c r="M580">
        <v>1286</v>
      </c>
      <c r="N580">
        <v>1284</v>
      </c>
    </row>
    <row r="581" spans="2:14" x14ac:dyDescent="0.25">
      <c r="B581" s="6" t="s">
        <v>6280</v>
      </c>
      <c r="C581">
        <v>1200</v>
      </c>
      <c r="D581">
        <v>11100</v>
      </c>
      <c r="E581">
        <v>9500</v>
      </c>
      <c r="F581">
        <v>6500</v>
      </c>
      <c r="G581">
        <v>8000</v>
      </c>
      <c r="H581">
        <v>6000</v>
      </c>
      <c r="I581">
        <v>6000</v>
      </c>
      <c r="J581">
        <v>8000</v>
      </c>
      <c r="K581">
        <v>9000</v>
      </c>
      <c r="L581">
        <v>8000</v>
      </c>
      <c r="M581">
        <v>9500</v>
      </c>
      <c r="N581">
        <v>8000</v>
      </c>
    </row>
    <row r="582" spans="2:14" x14ac:dyDescent="0.25">
      <c r="B582" s="6" t="s">
        <v>6281</v>
      </c>
      <c r="C582">
        <v>0</v>
      </c>
      <c r="D582">
        <v>3000</v>
      </c>
      <c r="E582">
        <v>3000</v>
      </c>
      <c r="F582">
        <v>3000</v>
      </c>
      <c r="G582">
        <v>3000</v>
      </c>
      <c r="H582">
        <v>1006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</row>
    <row r="583" spans="2:14" x14ac:dyDescent="0.25">
      <c r="B583" s="6" t="s">
        <v>6282</v>
      </c>
      <c r="C583">
        <v>0</v>
      </c>
      <c r="D583">
        <v>6000</v>
      </c>
      <c r="E583">
        <v>10000</v>
      </c>
      <c r="F583">
        <v>6000</v>
      </c>
      <c r="G583">
        <v>8000</v>
      </c>
      <c r="H583">
        <v>3006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</row>
    <row r="584" spans="2:14" x14ac:dyDescent="0.25">
      <c r="B584" s="6" t="s">
        <v>6283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36000</v>
      </c>
      <c r="K584">
        <v>0</v>
      </c>
      <c r="L584">
        <v>0</v>
      </c>
      <c r="M584">
        <v>0</v>
      </c>
      <c r="N584">
        <v>0</v>
      </c>
    </row>
    <row r="585" spans="2:14" x14ac:dyDescent="0.25">
      <c r="B585" s="6" t="s">
        <v>6284</v>
      </c>
      <c r="C585">
        <v>0</v>
      </c>
      <c r="D585">
        <v>35000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</row>
    <row r="586" spans="2:14" x14ac:dyDescent="0.25">
      <c r="B586" s="6" t="s">
        <v>6285</v>
      </c>
      <c r="C586">
        <v>10000</v>
      </c>
      <c r="D586">
        <v>10000</v>
      </c>
      <c r="E586">
        <v>55166.67</v>
      </c>
      <c r="F586">
        <v>10000</v>
      </c>
      <c r="G586">
        <v>10000</v>
      </c>
      <c r="H586">
        <v>10000</v>
      </c>
      <c r="I586">
        <v>10000</v>
      </c>
      <c r="J586">
        <v>10000</v>
      </c>
      <c r="K586">
        <v>10000</v>
      </c>
      <c r="L586">
        <v>10000</v>
      </c>
      <c r="M586">
        <v>10000</v>
      </c>
      <c r="N586">
        <v>10000</v>
      </c>
    </row>
    <row r="587" spans="2:14" x14ac:dyDescent="0.25">
      <c r="B587" s="6" t="s">
        <v>6286</v>
      </c>
      <c r="C587">
        <v>0</v>
      </c>
      <c r="D587">
        <v>18000</v>
      </c>
      <c r="E587">
        <v>18000</v>
      </c>
      <c r="F587">
        <v>18000</v>
      </c>
      <c r="G587">
        <v>18000</v>
      </c>
      <c r="H587">
        <v>18000</v>
      </c>
      <c r="I587">
        <v>18000</v>
      </c>
      <c r="J587">
        <v>18000</v>
      </c>
      <c r="K587">
        <v>13512</v>
      </c>
      <c r="L587">
        <v>0</v>
      </c>
      <c r="M587">
        <v>0</v>
      </c>
      <c r="N587">
        <v>0</v>
      </c>
    </row>
    <row r="588" spans="2:14" x14ac:dyDescent="0.25">
      <c r="B588" s="6" t="s">
        <v>6287</v>
      </c>
      <c r="C588">
        <v>8000</v>
      </c>
      <c r="D588">
        <v>8000</v>
      </c>
      <c r="E588">
        <v>8000</v>
      </c>
      <c r="F588">
        <v>8000</v>
      </c>
      <c r="G588">
        <v>8000</v>
      </c>
      <c r="H588">
        <v>8000</v>
      </c>
      <c r="I588">
        <v>8000</v>
      </c>
      <c r="J588">
        <v>8000</v>
      </c>
      <c r="K588">
        <v>8000</v>
      </c>
      <c r="L588">
        <v>8000</v>
      </c>
      <c r="M588">
        <v>8000</v>
      </c>
      <c r="N588">
        <v>8000</v>
      </c>
    </row>
    <row r="589" spans="2:14" x14ac:dyDescent="0.25">
      <c r="B589" s="6" t="s">
        <v>6288</v>
      </c>
      <c r="C589">
        <v>2500</v>
      </c>
      <c r="D589">
        <v>2500</v>
      </c>
      <c r="E589">
        <v>2500</v>
      </c>
      <c r="F589">
        <v>2500</v>
      </c>
      <c r="G589">
        <v>2500</v>
      </c>
      <c r="H589">
        <v>2500</v>
      </c>
      <c r="I589">
        <v>2500</v>
      </c>
      <c r="J589">
        <v>2500</v>
      </c>
      <c r="K589">
        <v>2500</v>
      </c>
      <c r="L589">
        <v>2500</v>
      </c>
      <c r="M589">
        <v>2500</v>
      </c>
      <c r="N589">
        <v>2500</v>
      </c>
    </row>
    <row r="590" spans="2:14" x14ac:dyDescent="0.25">
      <c r="B590" s="6" t="s">
        <v>6289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10000</v>
      </c>
      <c r="I590">
        <v>10000</v>
      </c>
      <c r="J590">
        <v>20000</v>
      </c>
      <c r="K590">
        <v>20000</v>
      </c>
      <c r="L590">
        <v>20000</v>
      </c>
      <c r="M590">
        <v>20000</v>
      </c>
      <c r="N590">
        <v>20000</v>
      </c>
    </row>
    <row r="591" spans="2:14" x14ac:dyDescent="0.25">
      <c r="B591" s="6" t="s">
        <v>6290</v>
      </c>
      <c r="C591">
        <v>0</v>
      </c>
      <c r="D591">
        <v>0</v>
      </c>
      <c r="E591">
        <v>0</v>
      </c>
      <c r="F591">
        <v>0</v>
      </c>
      <c r="G591">
        <v>10000</v>
      </c>
      <c r="H591">
        <v>10000</v>
      </c>
      <c r="I591">
        <v>20000</v>
      </c>
      <c r="J591">
        <v>20000</v>
      </c>
      <c r="K591">
        <v>20000</v>
      </c>
      <c r="L591">
        <v>20000</v>
      </c>
      <c r="M591">
        <v>10000</v>
      </c>
      <c r="N591">
        <v>10000</v>
      </c>
    </row>
    <row r="592" spans="2:14" x14ac:dyDescent="0.25">
      <c r="B592" s="6" t="s">
        <v>6291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70000</v>
      </c>
      <c r="I592">
        <v>50000</v>
      </c>
      <c r="J592">
        <v>70000</v>
      </c>
      <c r="K592">
        <v>70000</v>
      </c>
      <c r="L592">
        <v>70000</v>
      </c>
      <c r="M592">
        <v>80000</v>
      </c>
      <c r="N592">
        <v>80000</v>
      </c>
    </row>
    <row r="593" spans="2:14" x14ac:dyDescent="0.25">
      <c r="B593" s="6" t="s">
        <v>6292</v>
      </c>
      <c r="C593">
        <v>0</v>
      </c>
      <c r="D593">
        <v>0</v>
      </c>
      <c r="E593">
        <v>0</v>
      </c>
      <c r="F593">
        <v>5000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</row>
    <row r="594" spans="2:14" x14ac:dyDescent="0.25">
      <c r="B594" s="6" t="s">
        <v>6293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10000</v>
      </c>
      <c r="I594">
        <v>10000</v>
      </c>
      <c r="J594">
        <v>20000</v>
      </c>
      <c r="K594">
        <v>10000</v>
      </c>
      <c r="L594">
        <v>0</v>
      </c>
      <c r="M594">
        <v>0</v>
      </c>
      <c r="N594">
        <v>0</v>
      </c>
    </row>
    <row r="595" spans="2:14" x14ac:dyDescent="0.25">
      <c r="B595" s="6" t="s">
        <v>6294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20000</v>
      </c>
      <c r="K595">
        <v>0</v>
      </c>
      <c r="L595">
        <v>0</v>
      </c>
      <c r="M595">
        <v>0</v>
      </c>
      <c r="N595">
        <v>0</v>
      </c>
    </row>
    <row r="596" spans="2:14" x14ac:dyDescent="0.25">
      <c r="B596" s="6" t="s">
        <v>6295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40000</v>
      </c>
      <c r="K596">
        <v>0</v>
      </c>
      <c r="L596">
        <v>30000</v>
      </c>
      <c r="M596">
        <v>30000</v>
      </c>
      <c r="N596">
        <v>0</v>
      </c>
    </row>
    <row r="597" spans="2:14" x14ac:dyDescent="0.25">
      <c r="B597" s="6" t="s">
        <v>6296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100000</v>
      </c>
      <c r="K597">
        <v>0</v>
      </c>
      <c r="L597">
        <v>400000</v>
      </c>
      <c r="M597">
        <v>400000</v>
      </c>
      <c r="N597">
        <v>145459</v>
      </c>
    </row>
    <row r="598" spans="2:14" x14ac:dyDescent="0.25">
      <c r="B598" s="6" t="s">
        <v>6297</v>
      </c>
      <c r="C598">
        <v>2293</v>
      </c>
      <c r="D598">
        <v>2293</v>
      </c>
      <c r="E598">
        <v>2293</v>
      </c>
      <c r="F598">
        <v>2293</v>
      </c>
      <c r="G598">
        <v>2293</v>
      </c>
      <c r="H598">
        <v>2293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</row>
    <row r="599" spans="2:14" x14ac:dyDescent="0.25">
      <c r="B599" s="6" t="s">
        <v>6298</v>
      </c>
      <c r="C599">
        <v>0</v>
      </c>
      <c r="D599">
        <v>0</v>
      </c>
      <c r="E599">
        <v>0</v>
      </c>
      <c r="F599">
        <v>0</v>
      </c>
      <c r="G599">
        <v>6000</v>
      </c>
      <c r="H599">
        <v>6000</v>
      </c>
      <c r="I599">
        <v>0</v>
      </c>
      <c r="J599">
        <v>6000</v>
      </c>
      <c r="K599">
        <v>0</v>
      </c>
      <c r="L599">
        <v>0</v>
      </c>
      <c r="M599">
        <v>0</v>
      </c>
      <c r="N599">
        <v>0</v>
      </c>
    </row>
    <row r="600" spans="2:14" x14ac:dyDescent="0.25">
      <c r="B600" s="6" t="s">
        <v>6299</v>
      </c>
      <c r="C600">
        <v>2330</v>
      </c>
      <c r="D600">
        <v>2330</v>
      </c>
      <c r="E600">
        <v>2330</v>
      </c>
      <c r="F600">
        <v>2330</v>
      </c>
      <c r="G600">
        <v>2330</v>
      </c>
      <c r="H600">
        <v>2330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</row>
    <row r="601" spans="2:14" x14ac:dyDescent="0.25">
      <c r="B601" s="6" t="s">
        <v>6300</v>
      </c>
      <c r="C601">
        <v>0</v>
      </c>
      <c r="D601">
        <v>30000</v>
      </c>
      <c r="E601">
        <v>0</v>
      </c>
      <c r="F601">
        <v>0</v>
      </c>
      <c r="G601">
        <v>0</v>
      </c>
      <c r="H601">
        <v>30000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</row>
    <row r="602" spans="2:14" x14ac:dyDescent="0.25">
      <c r="B602" s="6" t="s">
        <v>6301</v>
      </c>
      <c r="C602">
        <v>0</v>
      </c>
      <c r="D602">
        <v>0</v>
      </c>
      <c r="E602">
        <v>0</v>
      </c>
      <c r="F602">
        <v>30000</v>
      </c>
      <c r="G602">
        <v>30000</v>
      </c>
      <c r="H602">
        <v>30000</v>
      </c>
      <c r="I602">
        <v>30000</v>
      </c>
      <c r="J602">
        <v>30000</v>
      </c>
      <c r="K602">
        <v>30000</v>
      </c>
      <c r="L602">
        <v>0</v>
      </c>
      <c r="M602">
        <v>0</v>
      </c>
      <c r="N602">
        <v>0</v>
      </c>
    </row>
    <row r="603" spans="2:14" x14ac:dyDescent="0.25">
      <c r="B603" s="6" t="s">
        <v>6302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35000</v>
      </c>
      <c r="M603">
        <v>0</v>
      </c>
      <c r="N603">
        <v>0</v>
      </c>
    </row>
    <row r="604" spans="2:14" x14ac:dyDescent="0.25">
      <c r="B604" s="6" t="s">
        <v>6303</v>
      </c>
      <c r="C604">
        <v>0</v>
      </c>
      <c r="D604">
        <v>0</v>
      </c>
      <c r="E604">
        <v>8000</v>
      </c>
      <c r="F604">
        <v>0</v>
      </c>
      <c r="G604">
        <v>8000</v>
      </c>
      <c r="H604">
        <v>0</v>
      </c>
      <c r="I604">
        <v>0</v>
      </c>
      <c r="J604">
        <v>8000</v>
      </c>
      <c r="K604">
        <v>0</v>
      </c>
      <c r="L604">
        <v>0</v>
      </c>
      <c r="M604">
        <v>8000</v>
      </c>
      <c r="N604">
        <v>0</v>
      </c>
    </row>
    <row r="605" spans="2:14" x14ac:dyDescent="0.25">
      <c r="B605" s="6" t="s">
        <v>6304</v>
      </c>
      <c r="C605">
        <v>0</v>
      </c>
      <c r="D605">
        <v>34500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</row>
    <row r="606" spans="2:14" x14ac:dyDescent="0.25">
      <c r="B606" s="6" t="s">
        <v>6305</v>
      </c>
      <c r="C606">
        <v>0</v>
      </c>
      <c r="D606">
        <v>50000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</row>
    <row r="607" spans="2:14" x14ac:dyDescent="0.25">
      <c r="B607" s="6" t="s">
        <v>6306</v>
      </c>
      <c r="C607">
        <v>0</v>
      </c>
      <c r="D607">
        <v>0</v>
      </c>
      <c r="E607">
        <v>0</v>
      </c>
      <c r="F607">
        <v>110000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</row>
    <row r="608" spans="2:14" x14ac:dyDescent="0.25">
      <c r="B608" s="6" t="s">
        <v>6307</v>
      </c>
      <c r="C608">
        <v>0</v>
      </c>
      <c r="D608">
        <v>0</v>
      </c>
      <c r="E608">
        <v>0</v>
      </c>
      <c r="F608">
        <v>0</v>
      </c>
      <c r="G608">
        <v>2266833</v>
      </c>
      <c r="H608">
        <v>2266833</v>
      </c>
      <c r="I608">
        <v>2266833</v>
      </c>
      <c r="J608">
        <v>0</v>
      </c>
      <c r="K608">
        <v>0</v>
      </c>
      <c r="L608">
        <v>0</v>
      </c>
      <c r="M608">
        <v>0</v>
      </c>
      <c r="N608">
        <v>0</v>
      </c>
    </row>
    <row r="609" spans="2:14" x14ac:dyDescent="0.25">
      <c r="B609" s="6" t="s">
        <v>6308</v>
      </c>
      <c r="C609">
        <v>6600</v>
      </c>
      <c r="D609">
        <v>6600</v>
      </c>
      <c r="E609">
        <v>6600</v>
      </c>
      <c r="F609">
        <v>6600</v>
      </c>
      <c r="G609">
        <v>6600</v>
      </c>
      <c r="H609">
        <v>6600</v>
      </c>
      <c r="I609">
        <v>6600</v>
      </c>
      <c r="J609">
        <v>6600</v>
      </c>
      <c r="K609">
        <v>6600</v>
      </c>
      <c r="L609">
        <v>10000</v>
      </c>
      <c r="M609">
        <v>10000</v>
      </c>
      <c r="N609">
        <v>10000</v>
      </c>
    </row>
    <row r="610" spans="2:14" x14ac:dyDescent="0.25">
      <c r="B610" s="6" t="s">
        <v>6309</v>
      </c>
      <c r="C610">
        <v>37648</v>
      </c>
      <c r="D610">
        <v>37648</v>
      </c>
      <c r="E610">
        <v>37648</v>
      </c>
      <c r="F610">
        <v>37648</v>
      </c>
      <c r="G610">
        <v>37648</v>
      </c>
      <c r="H610">
        <v>37648</v>
      </c>
      <c r="I610">
        <v>37648</v>
      </c>
      <c r="J610">
        <v>37648</v>
      </c>
      <c r="K610">
        <v>37648</v>
      </c>
      <c r="L610">
        <v>37648</v>
      </c>
      <c r="M610">
        <v>37648</v>
      </c>
      <c r="N610">
        <v>37650</v>
      </c>
    </row>
    <row r="611" spans="2:14" x14ac:dyDescent="0.25">
      <c r="B611" s="6" t="s">
        <v>6310</v>
      </c>
      <c r="C611">
        <v>2450</v>
      </c>
      <c r="D611">
        <v>2450</v>
      </c>
      <c r="E611">
        <v>2450</v>
      </c>
      <c r="F611">
        <v>2450</v>
      </c>
      <c r="G611">
        <v>2450</v>
      </c>
      <c r="H611">
        <v>2450</v>
      </c>
      <c r="I611">
        <v>2450</v>
      </c>
      <c r="J611">
        <v>2450</v>
      </c>
      <c r="K611">
        <v>2450</v>
      </c>
      <c r="L611">
        <v>2450</v>
      </c>
      <c r="M611">
        <v>2450</v>
      </c>
      <c r="N611">
        <v>2450</v>
      </c>
    </row>
    <row r="612" spans="2:14" x14ac:dyDescent="0.25">
      <c r="B612" s="6" t="s">
        <v>6311</v>
      </c>
      <c r="C612">
        <v>60000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</row>
    <row r="613" spans="2:14" x14ac:dyDescent="0.25">
      <c r="B613" s="6" t="s">
        <v>6312</v>
      </c>
      <c r="C613">
        <v>30791</v>
      </c>
      <c r="D613">
        <v>30791</v>
      </c>
      <c r="E613">
        <v>30791</v>
      </c>
      <c r="F613">
        <v>30791</v>
      </c>
      <c r="G613">
        <v>30791</v>
      </c>
      <c r="H613">
        <v>30791</v>
      </c>
      <c r="I613">
        <v>30791</v>
      </c>
      <c r="J613">
        <v>30791</v>
      </c>
      <c r="K613">
        <v>30791</v>
      </c>
      <c r="L613">
        <v>30791</v>
      </c>
      <c r="M613">
        <v>30791</v>
      </c>
      <c r="N613">
        <v>30794</v>
      </c>
    </row>
    <row r="614" spans="2:14" x14ac:dyDescent="0.25">
      <c r="B614" s="6" t="s">
        <v>6313</v>
      </c>
      <c r="C614">
        <v>0</v>
      </c>
      <c r="D614">
        <v>0</v>
      </c>
      <c r="E614">
        <v>5991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</row>
    <row r="615" spans="2:14" x14ac:dyDescent="0.25">
      <c r="B615" s="6" t="s">
        <v>6314</v>
      </c>
      <c r="C615">
        <v>11620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</row>
    <row r="616" spans="2:14" x14ac:dyDescent="0.25">
      <c r="B616" s="6" t="s">
        <v>6315</v>
      </c>
      <c r="C616">
        <v>0</v>
      </c>
      <c r="D616">
        <v>120000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</row>
    <row r="617" spans="2:14" x14ac:dyDescent="0.25">
      <c r="B617" s="6" t="s">
        <v>6316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139240</v>
      </c>
      <c r="L617">
        <v>0</v>
      </c>
      <c r="M617">
        <v>0</v>
      </c>
      <c r="N617">
        <v>0</v>
      </c>
    </row>
    <row r="618" spans="2:14" x14ac:dyDescent="0.25">
      <c r="B618" s="6" t="s">
        <v>6317</v>
      </c>
      <c r="C618">
        <v>0</v>
      </c>
      <c r="D618">
        <v>818</v>
      </c>
      <c r="E618">
        <v>818</v>
      </c>
      <c r="F618">
        <v>818</v>
      </c>
      <c r="G618">
        <v>818</v>
      </c>
      <c r="H618">
        <v>818</v>
      </c>
      <c r="I618">
        <v>818</v>
      </c>
      <c r="J618">
        <v>818</v>
      </c>
      <c r="K618">
        <v>818</v>
      </c>
      <c r="L618">
        <v>818</v>
      </c>
      <c r="M618">
        <v>818</v>
      </c>
      <c r="N618">
        <v>820</v>
      </c>
    </row>
    <row r="619" spans="2:14" x14ac:dyDescent="0.25">
      <c r="B619" s="6" t="s">
        <v>6318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</row>
    <row r="620" spans="2:14" x14ac:dyDescent="0.25">
      <c r="B620" s="6" t="s">
        <v>6319</v>
      </c>
      <c r="C620">
        <v>1400000</v>
      </c>
      <c r="D620">
        <v>1400000</v>
      </c>
      <c r="E620">
        <v>1400000</v>
      </c>
      <c r="F620">
        <v>1400000</v>
      </c>
      <c r="G620">
        <v>1400000</v>
      </c>
      <c r="H620">
        <v>1400000</v>
      </c>
      <c r="I620">
        <v>1400000</v>
      </c>
      <c r="J620">
        <v>1400000</v>
      </c>
      <c r="K620">
        <v>1400000</v>
      </c>
      <c r="L620">
        <v>1400000</v>
      </c>
      <c r="M620">
        <v>1400000</v>
      </c>
      <c r="N620">
        <v>7417939</v>
      </c>
    </row>
    <row r="621" spans="2:14" x14ac:dyDescent="0.25">
      <c r="B621" s="6" t="s">
        <v>6320</v>
      </c>
      <c r="C621">
        <v>1326593</v>
      </c>
      <c r="D621">
        <v>1326593</v>
      </c>
      <c r="E621">
        <v>1326593</v>
      </c>
      <c r="F621">
        <v>1326593</v>
      </c>
      <c r="G621">
        <v>1326593</v>
      </c>
      <c r="H621">
        <v>1326593</v>
      </c>
      <c r="I621">
        <v>1326593</v>
      </c>
      <c r="J621">
        <v>1326593</v>
      </c>
      <c r="K621">
        <v>1326593</v>
      </c>
      <c r="L621">
        <v>1326593</v>
      </c>
      <c r="M621">
        <v>1602017</v>
      </c>
      <c r="N621">
        <v>1602017</v>
      </c>
    </row>
    <row r="622" spans="2:14" x14ac:dyDescent="0.25">
      <c r="B622" s="6" t="s">
        <v>6321</v>
      </c>
      <c r="C622">
        <v>505278</v>
      </c>
      <c r="D622">
        <v>505278</v>
      </c>
      <c r="E622">
        <v>505278</v>
      </c>
      <c r="F622">
        <v>505278</v>
      </c>
      <c r="G622">
        <v>505278</v>
      </c>
      <c r="H622">
        <v>505278</v>
      </c>
      <c r="I622">
        <v>505278</v>
      </c>
      <c r="J622">
        <v>505278</v>
      </c>
      <c r="K622">
        <v>505278</v>
      </c>
      <c r="L622">
        <v>505278</v>
      </c>
      <c r="M622">
        <v>505278</v>
      </c>
      <c r="N622">
        <v>505272</v>
      </c>
    </row>
    <row r="623" spans="2:14" x14ac:dyDescent="0.25">
      <c r="B623" s="6" t="s">
        <v>6322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4200000</v>
      </c>
    </row>
    <row r="624" spans="2:14" x14ac:dyDescent="0.25">
      <c r="B624" s="6" t="s">
        <v>6323</v>
      </c>
      <c r="C624">
        <v>294364</v>
      </c>
      <c r="D624">
        <v>294364</v>
      </c>
      <c r="E624">
        <v>294364</v>
      </c>
      <c r="F624">
        <v>294364</v>
      </c>
      <c r="G624">
        <v>294364</v>
      </c>
      <c r="H624">
        <v>294364</v>
      </c>
      <c r="I624">
        <v>294364</v>
      </c>
      <c r="J624">
        <v>294364</v>
      </c>
      <c r="K624">
        <v>294364</v>
      </c>
      <c r="L624">
        <v>294364</v>
      </c>
      <c r="M624">
        <v>387924</v>
      </c>
      <c r="N624">
        <v>387924</v>
      </c>
    </row>
    <row r="625" spans="2:14" x14ac:dyDescent="0.25">
      <c r="B625" s="6" t="s">
        <v>6324</v>
      </c>
      <c r="C625">
        <v>283728</v>
      </c>
      <c r="D625">
        <v>283728</v>
      </c>
      <c r="E625">
        <v>283728</v>
      </c>
      <c r="F625">
        <v>283728</v>
      </c>
      <c r="G625">
        <v>283728</v>
      </c>
      <c r="H625">
        <v>283728</v>
      </c>
      <c r="I625">
        <v>283728</v>
      </c>
      <c r="J625">
        <v>283728</v>
      </c>
      <c r="K625">
        <v>283728</v>
      </c>
      <c r="L625">
        <v>283728</v>
      </c>
      <c r="M625">
        <v>283728</v>
      </c>
      <c r="N625">
        <v>283722</v>
      </c>
    </row>
    <row r="626" spans="2:14" x14ac:dyDescent="0.25">
      <c r="B626" s="6" t="s">
        <v>6325</v>
      </c>
      <c r="C626">
        <v>175000</v>
      </c>
      <c r="D626">
        <v>175000</v>
      </c>
      <c r="E626">
        <v>175000</v>
      </c>
      <c r="F626">
        <v>175000</v>
      </c>
      <c r="G626">
        <v>175000</v>
      </c>
      <c r="H626">
        <v>175000</v>
      </c>
      <c r="I626">
        <v>175000</v>
      </c>
      <c r="J626">
        <v>175000</v>
      </c>
      <c r="K626">
        <v>175000</v>
      </c>
      <c r="L626">
        <v>175000</v>
      </c>
      <c r="M626">
        <v>175000</v>
      </c>
      <c r="N626">
        <v>175000</v>
      </c>
    </row>
    <row r="627" spans="2:14" x14ac:dyDescent="0.25">
      <c r="B627" s="6" t="s">
        <v>6326</v>
      </c>
      <c r="C627">
        <v>20000</v>
      </c>
      <c r="D627">
        <v>20000</v>
      </c>
      <c r="E627">
        <v>20000</v>
      </c>
      <c r="F627">
        <v>20000</v>
      </c>
      <c r="G627">
        <v>20000</v>
      </c>
      <c r="H627">
        <v>20000</v>
      </c>
      <c r="I627">
        <v>20000</v>
      </c>
      <c r="J627">
        <v>20000</v>
      </c>
      <c r="K627">
        <v>20000</v>
      </c>
      <c r="L627">
        <v>20000</v>
      </c>
      <c r="M627">
        <v>20000</v>
      </c>
      <c r="N627">
        <v>20000</v>
      </c>
    </row>
    <row r="628" spans="2:14" x14ac:dyDescent="0.25">
      <c r="B628" s="6" t="s">
        <v>6327</v>
      </c>
      <c r="C628">
        <v>13100</v>
      </c>
      <c r="D628">
        <v>13100</v>
      </c>
      <c r="E628">
        <v>13100</v>
      </c>
      <c r="F628">
        <v>13100</v>
      </c>
      <c r="G628">
        <v>13100</v>
      </c>
      <c r="H628">
        <v>13100</v>
      </c>
      <c r="I628">
        <v>13100</v>
      </c>
      <c r="J628">
        <v>13100</v>
      </c>
      <c r="K628">
        <v>13100</v>
      </c>
      <c r="L628">
        <v>13100</v>
      </c>
      <c r="M628">
        <v>13100</v>
      </c>
      <c r="N628">
        <v>13100</v>
      </c>
    </row>
    <row r="629" spans="2:14" x14ac:dyDescent="0.25">
      <c r="B629" s="6" t="s">
        <v>6328</v>
      </c>
      <c r="C629">
        <v>6000</v>
      </c>
      <c r="D629">
        <v>6000</v>
      </c>
      <c r="E629">
        <v>6000</v>
      </c>
      <c r="F629">
        <v>6000</v>
      </c>
      <c r="G629">
        <v>6000</v>
      </c>
      <c r="H629">
        <v>6000</v>
      </c>
      <c r="I629">
        <v>6000</v>
      </c>
      <c r="J629">
        <v>6000</v>
      </c>
      <c r="K629">
        <v>6000</v>
      </c>
      <c r="L629">
        <v>6000</v>
      </c>
      <c r="M629">
        <v>6000</v>
      </c>
      <c r="N629">
        <v>6000</v>
      </c>
    </row>
    <row r="630" spans="2:14" x14ac:dyDescent="0.25">
      <c r="B630" s="6" t="s">
        <v>6329</v>
      </c>
      <c r="C630">
        <v>5000</v>
      </c>
      <c r="D630">
        <v>5000</v>
      </c>
      <c r="E630">
        <v>5000</v>
      </c>
      <c r="F630">
        <v>5000</v>
      </c>
      <c r="G630">
        <v>5000</v>
      </c>
      <c r="H630">
        <v>5000</v>
      </c>
      <c r="I630">
        <v>5000</v>
      </c>
      <c r="J630">
        <v>5000</v>
      </c>
      <c r="K630">
        <v>5000</v>
      </c>
      <c r="L630">
        <v>5000</v>
      </c>
      <c r="M630">
        <v>5000</v>
      </c>
      <c r="N630">
        <v>5000</v>
      </c>
    </row>
    <row r="631" spans="2:14" x14ac:dyDescent="0.25">
      <c r="B631" s="6" t="s">
        <v>6330</v>
      </c>
      <c r="C631">
        <v>0</v>
      </c>
      <c r="D631">
        <v>0</v>
      </c>
      <c r="E631">
        <v>0</v>
      </c>
      <c r="F631">
        <v>29108760</v>
      </c>
      <c r="G631">
        <v>0</v>
      </c>
      <c r="H631">
        <v>0</v>
      </c>
      <c r="I631">
        <v>0</v>
      </c>
      <c r="J631">
        <v>528180</v>
      </c>
      <c r="K631">
        <v>0</v>
      </c>
      <c r="L631">
        <v>0</v>
      </c>
      <c r="M631">
        <v>129626</v>
      </c>
      <c r="N631">
        <v>528180</v>
      </c>
    </row>
    <row r="632" spans="2:14" x14ac:dyDescent="0.25">
      <c r="B632" s="6" t="s">
        <v>6331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27000000</v>
      </c>
      <c r="M632">
        <v>0</v>
      </c>
      <c r="N632">
        <v>141243</v>
      </c>
    </row>
    <row r="633" spans="2:14" x14ac:dyDescent="0.25">
      <c r="B633" s="6" t="s">
        <v>6332</v>
      </c>
      <c r="C633">
        <v>0</v>
      </c>
      <c r="D633">
        <v>0</v>
      </c>
      <c r="E633">
        <v>4050000</v>
      </c>
      <c r="F633">
        <v>0</v>
      </c>
      <c r="G633">
        <v>0</v>
      </c>
      <c r="H633">
        <v>42373</v>
      </c>
      <c r="I633">
        <v>0</v>
      </c>
      <c r="J633">
        <v>0</v>
      </c>
      <c r="K633">
        <v>42373</v>
      </c>
      <c r="L633">
        <v>0</v>
      </c>
      <c r="M633">
        <v>0</v>
      </c>
      <c r="N633">
        <v>42373</v>
      </c>
    </row>
    <row r="634" spans="2:14" x14ac:dyDescent="0.25">
      <c r="B634" s="6" t="s">
        <v>6333</v>
      </c>
      <c r="C634">
        <v>0</v>
      </c>
      <c r="D634">
        <v>0</v>
      </c>
      <c r="E634">
        <v>0</v>
      </c>
      <c r="F634">
        <v>0</v>
      </c>
      <c r="G634">
        <v>540000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8475</v>
      </c>
    </row>
    <row r="635" spans="2:14" x14ac:dyDescent="0.25">
      <c r="B635" s="6" t="s">
        <v>6334</v>
      </c>
      <c r="C635">
        <v>0</v>
      </c>
      <c r="D635">
        <v>0</v>
      </c>
      <c r="E635">
        <v>100500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</row>
    <row r="636" spans="2:14" x14ac:dyDescent="0.25">
      <c r="B636" s="6" t="s">
        <v>6335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7200000</v>
      </c>
      <c r="I636">
        <v>18832</v>
      </c>
      <c r="J636">
        <v>18832</v>
      </c>
      <c r="K636">
        <v>18832</v>
      </c>
      <c r="L636">
        <v>18833</v>
      </c>
      <c r="M636">
        <v>18833</v>
      </c>
      <c r="N636">
        <v>18833</v>
      </c>
    </row>
    <row r="637" spans="2:14" x14ac:dyDescent="0.25">
      <c r="B637" s="6" t="s">
        <v>6336</v>
      </c>
      <c r="C637">
        <v>0</v>
      </c>
      <c r="D637">
        <v>326272</v>
      </c>
      <c r="E637">
        <v>4400000</v>
      </c>
      <c r="F637">
        <v>0</v>
      </c>
      <c r="G637">
        <v>0</v>
      </c>
      <c r="H637">
        <v>203919</v>
      </c>
      <c r="I637">
        <v>0</v>
      </c>
      <c r="J637">
        <v>0</v>
      </c>
      <c r="K637">
        <v>203919</v>
      </c>
      <c r="L637">
        <v>0</v>
      </c>
      <c r="M637">
        <v>0</v>
      </c>
      <c r="N637">
        <v>203921</v>
      </c>
    </row>
    <row r="638" spans="2:14" x14ac:dyDescent="0.25">
      <c r="B638" s="6" t="s">
        <v>6337</v>
      </c>
      <c r="C638">
        <v>0</v>
      </c>
      <c r="D638">
        <v>36865</v>
      </c>
      <c r="E638">
        <v>2495720</v>
      </c>
      <c r="F638">
        <v>0</v>
      </c>
      <c r="G638">
        <v>0</v>
      </c>
      <c r="H638">
        <v>30720</v>
      </c>
      <c r="I638">
        <v>0</v>
      </c>
      <c r="J638">
        <v>0</v>
      </c>
      <c r="K638">
        <v>30721</v>
      </c>
      <c r="L638">
        <v>0</v>
      </c>
      <c r="M638">
        <v>0</v>
      </c>
      <c r="N638">
        <v>30721</v>
      </c>
    </row>
    <row r="639" spans="2:14" x14ac:dyDescent="0.25">
      <c r="B639" s="6" t="s">
        <v>6338</v>
      </c>
      <c r="C639">
        <v>0</v>
      </c>
      <c r="D639">
        <v>0</v>
      </c>
      <c r="E639">
        <v>0</v>
      </c>
      <c r="F639">
        <v>1800000</v>
      </c>
      <c r="G639">
        <v>0</v>
      </c>
      <c r="H639">
        <v>0</v>
      </c>
      <c r="I639">
        <v>0</v>
      </c>
      <c r="J639">
        <v>0</v>
      </c>
      <c r="K639">
        <v>28249</v>
      </c>
      <c r="L639">
        <v>0</v>
      </c>
      <c r="M639">
        <v>0</v>
      </c>
      <c r="N639">
        <v>14124</v>
      </c>
    </row>
    <row r="640" spans="2:14" x14ac:dyDescent="0.25">
      <c r="B640" s="6" t="s">
        <v>6339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1350000</v>
      </c>
      <c r="I640">
        <v>3531</v>
      </c>
      <c r="J640">
        <v>3531</v>
      </c>
      <c r="K640">
        <v>3531</v>
      </c>
      <c r="L640">
        <v>3531</v>
      </c>
      <c r="M640">
        <v>3531</v>
      </c>
      <c r="N640">
        <v>3532</v>
      </c>
    </row>
    <row r="641" spans="2:14" x14ac:dyDescent="0.25">
      <c r="B641" s="6" t="s">
        <v>6340</v>
      </c>
      <c r="C641">
        <v>0</v>
      </c>
      <c r="D641">
        <v>0</v>
      </c>
      <c r="E641">
        <v>536777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56863</v>
      </c>
    </row>
    <row r="642" spans="2:14" x14ac:dyDescent="0.25">
      <c r="B642" s="6" t="s">
        <v>6341</v>
      </c>
      <c r="C642">
        <v>0</v>
      </c>
      <c r="D642">
        <v>0</v>
      </c>
      <c r="E642">
        <v>150000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</row>
    <row r="643" spans="2:14" x14ac:dyDescent="0.25">
      <c r="B643" s="6" t="s">
        <v>6342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117000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</row>
    <row r="644" spans="2:14" x14ac:dyDescent="0.25">
      <c r="B644" s="6" t="s">
        <v>6343</v>
      </c>
      <c r="C644">
        <v>0</v>
      </c>
      <c r="D644">
        <v>0</v>
      </c>
      <c r="E644">
        <v>35400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</row>
    <row r="645" spans="2:14" x14ac:dyDescent="0.25">
      <c r="B645" s="6" t="s">
        <v>6344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35000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</row>
    <row r="646" spans="2:14" x14ac:dyDescent="0.25">
      <c r="B646" s="6" t="s">
        <v>6345</v>
      </c>
      <c r="C646">
        <v>1175858</v>
      </c>
      <c r="D646">
        <v>1175858</v>
      </c>
      <c r="E646">
        <v>1175858</v>
      </c>
      <c r="F646">
        <v>1175858</v>
      </c>
      <c r="G646">
        <v>1175858</v>
      </c>
      <c r="H646">
        <v>1175858</v>
      </c>
      <c r="I646">
        <v>1175858</v>
      </c>
      <c r="J646">
        <v>1175858</v>
      </c>
      <c r="K646">
        <v>1175858</v>
      </c>
      <c r="L646">
        <v>1175858</v>
      </c>
      <c r="M646">
        <v>1175858</v>
      </c>
      <c r="N646">
        <v>1175858</v>
      </c>
    </row>
    <row r="647" spans="2:14" x14ac:dyDescent="0.25">
      <c r="B647" s="6" t="s">
        <v>6346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15254</v>
      </c>
      <c r="M647">
        <v>0</v>
      </c>
      <c r="N647">
        <v>10170</v>
      </c>
    </row>
    <row r="648" spans="2:14" x14ac:dyDescent="0.25">
      <c r="B648" s="6" t="s">
        <v>6347</v>
      </c>
      <c r="C648">
        <v>0</v>
      </c>
      <c r="D648">
        <v>0</v>
      </c>
      <c r="E648">
        <v>636869</v>
      </c>
      <c r="F648">
        <v>0</v>
      </c>
      <c r="G648">
        <v>0</v>
      </c>
      <c r="H648">
        <v>636869</v>
      </c>
      <c r="I648">
        <v>0</v>
      </c>
      <c r="J648">
        <v>0</v>
      </c>
      <c r="K648">
        <v>636869</v>
      </c>
      <c r="L648">
        <v>0</v>
      </c>
      <c r="M648">
        <v>0</v>
      </c>
      <c r="N648">
        <v>636866</v>
      </c>
    </row>
    <row r="649" spans="2:14" x14ac:dyDescent="0.25">
      <c r="B649" s="6" t="s">
        <v>6348</v>
      </c>
      <c r="C649">
        <v>0</v>
      </c>
      <c r="D649">
        <v>165750</v>
      </c>
      <c r="E649">
        <v>0</v>
      </c>
      <c r="F649">
        <v>0</v>
      </c>
      <c r="G649">
        <v>165750</v>
      </c>
      <c r="H649">
        <v>0</v>
      </c>
      <c r="I649">
        <v>0</v>
      </c>
      <c r="J649">
        <v>165750</v>
      </c>
      <c r="K649">
        <v>0</v>
      </c>
      <c r="L649">
        <v>0</v>
      </c>
      <c r="M649">
        <v>165750</v>
      </c>
      <c r="N649">
        <v>0</v>
      </c>
    </row>
    <row r="650" spans="2:14" x14ac:dyDescent="0.25">
      <c r="B650" s="6" t="s">
        <v>6349</v>
      </c>
      <c r="C650">
        <v>0</v>
      </c>
      <c r="D650">
        <v>133334</v>
      </c>
      <c r="E650">
        <v>0</v>
      </c>
      <c r="F650">
        <v>400000</v>
      </c>
      <c r="G650">
        <v>133334</v>
      </c>
      <c r="H650">
        <v>0</v>
      </c>
      <c r="I650">
        <v>0</v>
      </c>
      <c r="J650">
        <v>133334</v>
      </c>
      <c r="K650">
        <v>0</v>
      </c>
      <c r="L650">
        <v>0</v>
      </c>
      <c r="M650">
        <v>133331</v>
      </c>
      <c r="N650">
        <v>0</v>
      </c>
    </row>
    <row r="651" spans="2:14" x14ac:dyDescent="0.25">
      <c r="B651" s="6" t="s">
        <v>6350</v>
      </c>
      <c r="C651">
        <v>0</v>
      </c>
      <c r="D651">
        <v>66657</v>
      </c>
      <c r="E651">
        <v>0</v>
      </c>
      <c r="F651">
        <v>199973</v>
      </c>
      <c r="G651">
        <v>66658</v>
      </c>
      <c r="H651">
        <v>0</v>
      </c>
      <c r="I651">
        <v>0</v>
      </c>
      <c r="J651">
        <v>66657</v>
      </c>
      <c r="K651">
        <v>0</v>
      </c>
      <c r="L651">
        <v>0</v>
      </c>
      <c r="M651">
        <v>66658</v>
      </c>
      <c r="N651">
        <v>0</v>
      </c>
    </row>
    <row r="652" spans="2:14" x14ac:dyDescent="0.25">
      <c r="B652" s="6" t="s">
        <v>6351</v>
      </c>
      <c r="C652">
        <v>0</v>
      </c>
      <c r="D652">
        <v>20716</v>
      </c>
      <c r="E652">
        <v>0</v>
      </c>
      <c r="F652">
        <v>0</v>
      </c>
      <c r="G652">
        <v>42373</v>
      </c>
      <c r="H652">
        <v>0</v>
      </c>
      <c r="I652">
        <v>0</v>
      </c>
      <c r="J652">
        <v>42373</v>
      </c>
      <c r="K652">
        <v>0</v>
      </c>
      <c r="L652">
        <v>0</v>
      </c>
      <c r="M652">
        <v>42373</v>
      </c>
      <c r="N652">
        <v>21657</v>
      </c>
    </row>
    <row r="653" spans="2:14" x14ac:dyDescent="0.25">
      <c r="B653" s="6" t="s">
        <v>6352</v>
      </c>
      <c r="C653">
        <v>50781</v>
      </c>
      <c r="D653">
        <v>95217</v>
      </c>
      <c r="E653">
        <v>95217</v>
      </c>
      <c r="F653">
        <v>95217</v>
      </c>
      <c r="G653">
        <v>95217</v>
      </c>
      <c r="H653">
        <v>123611</v>
      </c>
      <c r="I653">
        <v>123611</v>
      </c>
      <c r="J653">
        <v>123611</v>
      </c>
      <c r="K653">
        <v>123611</v>
      </c>
      <c r="L653">
        <v>123611</v>
      </c>
      <c r="M653">
        <v>123611</v>
      </c>
      <c r="N653">
        <v>123612</v>
      </c>
    </row>
    <row r="654" spans="2:14" x14ac:dyDescent="0.25">
      <c r="B654" s="6" t="s">
        <v>6353</v>
      </c>
      <c r="C654">
        <v>0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650000</v>
      </c>
    </row>
    <row r="655" spans="2:14" x14ac:dyDescent="0.25">
      <c r="B655" s="6" t="s">
        <v>6354</v>
      </c>
      <c r="C655">
        <v>2688000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</row>
    <row r="656" spans="2:14" x14ac:dyDescent="0.25">
      <c r="B656" s="6" t="s">
        <v>6355</v>
      </c>
      <c r="C656">
        <v>5612</v>
      </c>
      <c r="D656">
        <v>168357</v>
      </c>
      <c r="E656">
        <v>168357</v>
      </c>
      <c r="F656">
        <v>143509</v>
      </c>
      <c r="G656">
        <v>333161</v>
      </c>
      <c r="H656">
        <v>681292</v>
      </c>
      <c r="I656">
        <v>252000</v>
      </c>
      <c r="J656">
        <v>252000</v>
      </c>
      <c r="K656">
        <v>252000</v>
      </c>
      <c r="L656">
        <v>252000</v>
      </c>
      <c r="M656">
        <v>252000</v>
      </c>
      <c r="N656">
        <v>252000</v>
      </c>
    </row>
    <row r="657" spans="2:14" x14ac:dyDescent="0.25">
      <c r="B657" s="6" t="s">
        <v>6356</v>
      </c>
      <c r="C657">
        <v>25000</v>
      </c>
      <c r="D657">
        <v>25000</v>
      </c>
      <c r="E657">
        <v>25000</v>
      </c>
      <c r="F657">
        <v>25000</v>
      </c>
      <c r="G657">
        <v>25000</v>
      </c>
      <c r="H657">
        <v>25000</v>
      </c>
      <c r="I657">
        <v>25000</v>
      </c>
      <c r="J657">
        <v>25000</v>
      </c>
      <c r="K657">
        <v>25000</v>
      </c>
      <c r="L657">
        <v>25000</v>
      </c>
      <c r="M657">
        <v>25000</v>
      </c>
      <c r="N657">
        <v>25000</v>
      </c>
    </row>
    <row r="658" spans="2:14" x14ac:dyDescent="0.25">
      <c r="B658" s="6" t="s">
        <v>6357</v>
      </c>
      <c r="C658">
        <v>0</v>
      </c>
      <c r="D658">
        <v>0</v>
      </c>
      <c r="E658">
        <v>57500</v>
      </c>
      <c r="F658">
        <v>0</v>
      </c>
      <c r="G658">
        <v>0</v>
      </c>
      <c r="H658">
        <v>57500</v>
      </c>
      <c r="I658">
        <v>0</v>
      </c>
      <c r="J658">
        <v>0</v>
      </c>
      <c r="K658">
        <v>57500</v>
      </c>
      <c r="L658">
        <v>0</v>
      </c>
      <c r="M658">
        <v>0</v>
      </c>
      <c r="N658">
        <v>57500</v>
      </c>
    </row>
    <row r="659" spans="2:14" x14ac:dyDescent="0.25">
      <c r="B659" s="6" t="s">
        <v>6358</v>
      </c>
      <c r="C659">
        <v>0</v>
      </c>
      <c r="D659">
        <v>0</v>
      </c>
      <c r="E659">
        <v>54000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</row>
    <row r="660" spans="2:14" x14ac:dyDescent="0.25">
      <c r="B660" s="6" t="s">
        <v>6359</v>
      </c>
      <c r="C660">
        <v>1458333</v>
      </c>
      <c r="D660">
        <v>1458333</v>
      </c>
      <c r="E660">
        <v>1458333</v>
      </c>
      <c r="F660">
        <v>1458333</v>
      </c>
      <c r="G660">
        <v>1458333</v>
      </c>
      <c r="H660">
        <v>1458333</v>
      </c>
      <c r="I660">
        <v>1458333</v>
      </c>
      <c r="J660">
        <v>1458333</v>
      </c>
      <c r="K660">
        <v>1458333</v>
      </c>
      <c r="L660">
        <v>1458333</v>
      </c>
      <c r="M660">
        <v>1458333</v>
      </c>
      <c r="N660">
        <v>1458337</v>
      </c>
    </row>
    <row r="661" spans="2:14" x14ac:dyDescent="0.25">
      <c r="B661" s="6" t="s">
        <v>6360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8000000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</row>
    <row r="662" spans="2:14" x14ac:dyDescent="0.25">
      <c r="B662" s="6" t="s">
        <v>6361</v>
      </c>
      <c r="C662">
        <v>0</v>
      </c>
      <c r="D662">
        <v>0</v>
      </c>
      <c r="E662">
        <v>317500</v>
      </c>
      <c r="F662">
        <v>0</v>
      </c>
      <c r="G662">
        <v>0</v>
      </c>
      <c r="H662">
        <v>0</v>
      </c>
      <c r="I662">
        <v>0</v>
      </c>
      <c r="J662">
        <v>317500</v>
      </c>
      <c r="K662">
        <v>7415</v>
      </c>
      <c r="L662">
        <v>7415</v>
      </c>
      <c r="M662">
        <v>7416</v>
      </c>
      <c r="N662">
        <v>7416</v>
      </c>
    </row>
    <row r="663" spans="2:14" x14ac:dyDescent="0.25">
      <c r="B663" s="6" t="s">
        <v>6362</v>
      </c>
      <c r="C663">
        <v>1816087</v>
      </c>
      <c r="D663">
        <v>1816087</v>
      </c>
      <c r="E663">
        <v>1816087</v>
      </c>
      <c r="F663">
        <v>1816087</v>
      </c>
      <c r="G663">
        <v>1816087</v>
      </c>
      <c r="H663">
        <v>1816087</v>
      </c>
      <c r="I663">
        <v>1816087</v>
      </c>
      <c r="J663">
        <v>1816087</v>
      </c>
      <c r="K663">
        <v>1816087</v>
      </c>
      <c r="L663">
        <v>1816087</v>
      </c>
      <c r="M663">
        <v>1816087</v>
      </c>
      <c r="N663">
        <v>1816087</v>
      </c>
    </row>
    <row r="664" spans="2:14" x14ac:dyDescent="0.25">
      <c r="B664" s="6" t="s">
        <v>6363</v>
      </c>
      <c r="C664">
        <v>570474</v>
      </c>
      <c r="D664">
        <v>0</v>
      </c>
      <c r="E664">
        <v>2571583</v>
      </c>
      <c r="F664">
        <v>0</v>
      </c>
      <c r="G664">
        <v>0</v>
      </c>
      <c r="H664">
        <v>4052895</v>
      </c>
      <c r="I664">
        <v>0</v>
      </c>
      <c r="J664">
        <v>0</v>
      </c>
      <c r="K664">
        <v>4052895</v>
      </c>
      <c r="L664">
        <v>0</v>
      </c>
      <c r="M664">
        <v>0</v>
      </c>
      <c r="N664">
        <v>2123395</v>
      </c>
    </row>
    <row r="665" spans="2:14" x14ac:dyDescent="0.25">
      <c r="B665" s="6" t="s">
        <v>6364</v>
      </c>
      <c r="C665">
        <v>925000</v>
      </c>
      <c r="D665">
        <v>925000</v>
      </c>
      <c r="E665">
        <v>925000</v>
      </c>
      <c r="F665">
        <v>925000</v>
      </c>
      <c r="G665">
        <v>925000</v>
      </c>
      <c r="H665">
        <v>925000</v>
      </c>
      <c r="I665">
        <v>925000</v>
      </c>
      <c r="J665">
        <v>925000</v>
      </c>
      <c r="K665">
        <v>925000</v>
      </c>
      <c r="L665">
        <v>925000</v>
      </c>
      <c r="M665">
        <v>925000</v>
      </c>
      <c r="N665">
        <v>925000</v>
      </c>
    </row>
    <row r="666" spans="2:14" x14ac:dyDescent="0.25">
      <c r="B666" s="6" t="s">
        <v>6365</v>
      </c>
      <c r="C666">
        <v>0</v>
      </c>
      <c r="D666">
        <v>0</v>
      </c>
      <c r="E666">
        <v>2168314</v>
      </c>
      <c r="F666">
        <v>769751</v>
      </c>
      <c r="G666">
        <v>0</v>
      </c>
      <c r="H666">
        <v>2218448</v>
      </c>
      <c r="I666">
        <v>0</v>
      </c>
      <c r="J666">
        <v>0</v>
      </c>
      <c r="K666">
        <v>2218448</v>
      </c>
      <c r="L666">
        <v>0</v>
      </c>
      <c r="M666">
        <v>0</v>
      </c>
      <c r="N666">
        <v>2268581</v>
      </c>
    </row>
    <row r="667" spans="2:14" x14ac:dyDescent="0.25">
      <c r="B667" s="6" t="s">
        <v>6366</v>
      </c>
      <c r="C667">
        <v>1314053</v>
      </c>
      <c r="D667">
        <v>584023</v>
      </c>
      <c r="E667">
        <v>584023</v>
      </c>
      <c r="F667">
        <v>584023</v>
      </c>
      <c r="G667">
        <v>584023</v>
      </c>
      <c r="H667">
        <v>584023</v>
      </c>
      <c r="I667">
        <v>584024</v>
      </c>
      <c r="J667">
        <v>584024</v>
      </c>
      <c r="K667">
        <v>584024</v>
      </c>
      <c r="L667">
        <v>584024</v>
      </c>
      <c r="M667">
        <v>584024</v>
      </c>
      <c r="N667">
        <v>1233433</v>
      </c>
    </row>
    <row r="668" spans="2:14" x14ac:dyDescent="0.25">
      <c r="B668" s="6" t="s">
        <v>6367</v>
      </c>
      <c r="C668">
        <v>560695</v>
      </c>
      <c r="D668">
        <v>560695</v>
      </c>
      <c r="E668">
        <v>560695</v>
      </c>
      <c r="F668">
        <v>560695</v>
      </c>
      <c r="G668">
        <v>560695</v>
      </c>
      <c r="H668">
        <v>560695</v>
      </c>
      <c r="I668">
        <v>560695</v>
      </c>
      <c r="J668">
        <v>560695</v>
      </c>
      <c r="K668">
        <v>560695</v>
      </c>
      <c r="L668">
        <v>560695</v>
      </c>
      <c r="M668">
        <v>560695</v>
      </c>
      <c r="N668">
        <v>560700</v>
      </c>
    </row>
    <row r="669" spans="2:14" x14ac:dyDescent="0.25">
      <c r="B669" s="6" t="s">
        <v>6368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6000000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</row>
    <row r="670" spans="2:14" x14ac:dyDescent="0.25">
      <c r="B670" s="6" t="s">
        <v>6369</v>
      </c>
      <c r="C670">
        <v>2642114</v>
      </c>
      <c r="D670">
        <v>0</v>
      </c>
      <c r="E670">
        <v>0</v>
      </c>
      <c r="F670">
        <v>32234</v>
      </c>
      <c r="G670">
        <v>0</v>
      </c>
      <c r="H670">
        <v>0</v>
      </c>
      <c r="I670">
        <v>32234</v>
      </c>
      <c r="J670">
        <v>0</v>
      </c>
      <c r="K670">
        <v>2940596</v>
      </c>
      <c r="L670">
        <v>32234</v>
      </c>
      <c r="M670">
        <v>0</v>
      </c>
      <c r="N670">
        <v>1197</v>
      </c>
    </row>
    <row r="671" spans="2:14" x14ac:dyDescent="0.25">
      <c r="B671" s="6" t="s">
        <v>6370</v>
      </c>
      <c r="C671">
        <v>261767</v>
      </c>
      <c r="D671">
        <v>261767</v>
      </c>
      <c r="E671">
        <v>261767</v>
      </c>
      <c r="F671">
        <v>261767</v>
      </c>
      <c r="G671">
        <v>261767</v>
      </c>
      <c r="H671">
        <v>261767</v>
      </c>
      <c r="I671">
        <v>261767</v>
      </c>
      <c r="J671">
        <v>261767</v>
      </c>
      <c r="K671">
        <v>261767</v>
      </c>
      <c r="L671">
        <v>261767</v>
      </c>
      <c r="M671">
        <v>261767</v>
      </c>
      <c r="N671">
        <v>261767</v>
      </c>
    </row>
    <row r="672" spans="2:14" x14ac:dyDescent="0.25">
      <c r="B672" s="6" t="s">
        <v>6371</v>
      </c>
      <c r="C672">
        <v>230935</v>
      </c>
      <c r="D672">
        <v>230935</v>
      </c>
      <c r="E672">
        <v>255861</v>
      </c>
      <c r="F672">
        <v>255861</v>
      </c>
      <c r="G672">
        <v>255861</v>
      </c>
      <c r="H672">
        <v>255861</v>
      </c>
      <c r="I672">
        <v>255861</v>
      </c>
      <c r="J672">
        <v>255861</v>
      </c>
      <c r="K672">
        <v>255861</v>
      </c>
      <c r="L672">
        <v>255861</v>
      </c>
      <c r="M672">
        <v>255862</v>
      </c>
      <c r="N672">
        <v>255862</v>
      </c>
    </row>
    <row r="673" spans="2:14" x14ac:dyDescent="0.25">
      <c r="B673" s="6" t="s">
        <v>6372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2725628</v>
      </c>
      <c r="J673">
        <v>0</v>
      </c>
      <c r="K673">
        <v>0</v>
      </c>
      <c r="L673">
        <v>0</v>
      </c>
      <c r="M673">
        <v>0</v>
      </c>
      <c r="N673">
        <v>0</v>
      </c>
    </row>
    <row r="674" spans="2:14" x14ac:dyDescent="0.25">
      <c r="B674" s="6" t="s">
        <v>6373</v>
      </c>
      <c r="C674">
        <v>2461275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</row>
    <row r="675" spans="2:14" x14ac:dyDescent="0.25">
      <c r="B675" s="6" t="s">
        <v>6374</v>
      </c>
      <c r="C675">
        <v>203919</v>
      </c>
      <c r="D675">
        <v>203919</v>
      </c>
      <c r="E675">
        <v>203919</v>
      </c>
      <c r="F675">
        <v>203919</v>
      </c>
      <c r="G675">
        <v>203919</v>
      </c>
      <c r="H675">
        <v>203919</v>
      </c>
      <c r="I675">
        <v>203920</v>
      </c>
      <c r="J675">
        <v>203920</v>
      </c>
      <c r="K675">
        <v>203920</v>
      </c>
      <c r="L675">
        <v>203920</v>
      </c>
      <c r="M675">
        <v>203920</v>
      </c>
      <c r="N675">
        <v>203920</v>
      </c>
    </row>
    <row r="676" spans="2:14" x14ac:dyDescent="0.25">
      <c r="B676" s="6" t="s">
        <v>6375</v>
      </c>
      <c r="C676">
        <v>190678</v>
      </c>
      <c r="D676">
        <v>190678</v>
      </c>
      <c r="E676">
        <v>190678</v>
      </c>
      <c r="F676">
        <v>190678</v>
      </c>
      <c r="G676">
        <v>190678</v>
      </c>
      <c r="H676">
        <v>190678</v>
      </c>
      <c r="I676">
        <v>190678</v>
      </c>
      <c r="J676">
        <v>190678</v>
      </c>
      <c r="K676">
        <v>190678</v>
      </c>
      <c r="L676">
        <v>190678</v>
      </c>
      <c r="M676">
        <v>190678</v>
      </c>
      <c r="N676">
        <v>190678</v>
      </c>
    </row>
    <row r="677" spans="2:14" x14ac:dyDescent="0.25">
      <c r="B677" s="6" t="s">
        <v>6376</v>
      </c>
      <c r="C677">
        <v>89511</v>
      </c>
      <c r="D677">
        <v>167834</v>
      </c>
      <c r="E677">
        <v>167834</v>
      </c>
      <c r="F677">
        <v>167834</v>
      </c>
      <c r="G677">
        <v>167834</v>
      </c>
      <c r="H677">
        <v>167834</v>
      </c>
      <c r="I677">
        <v>167834</v>
      </c>
      <c r="J677">
        <v>167834</v>
      </c>
      <c r="K677">
        <v>167834</v>
      </c>
      <c r="L677">
        <v>167834</v>
      </c>
      <c r="M677">
        <v>167834</v>
      </c>
      <c r="N677">
        <v>246154</v>
      </c>
    </row>
    <row r="678" spans="2:14" x14ac:dyDescent="0.25">
      <c r="B678" s="6" t="s">
        <v>6377</v>
      </c>
      <c r="C678">
        <v>125541</v>
      </c>
      <c r="D678">
        <v>163749</v>
      </c>
      <c r="E678">
        <v>163749</v>
      </c>
      <c r="F678">
        <v>163749</v>
      </c>
      <c r="G678">
        <v>163749</v>
      </c>
      <c r="H678">
        <v>163749</v>
      </c>
      <c r="I678">
        <v>163749</v>
      </c>
      <c r="J678">
        <v>163749</v>
      </c>
      <c r="K678">
        <v>163749</v>
      </c>
      <c r="L678">
        <v>163749</v>
      </c>
      <c r="M678">
        <v>163749</v>
      </c>
      <c r="N678">
        <v>201953</v>
      </c>
    </row>
    <row r="679" spans="2:14" x14ac:dyDescent="0.25">
      <c r="B679" s="6" t="s">
        <v>6378</v>
      </c>
      <c r="C679">
        <v>0</v>
      </c>
      <c r="D679">
        <v>1800000</v>
      </c>
      <c r="E679">
        <v>0</v>
      </c>
      <c r="F679">
        <v>0</v>
      </c>
      <c r="G679">
        <v>50000</v>
      </c>
      <c r="H679">
        <v>0</v>
      </c>
      <c r="I679">
        <v>0</v>
      </c>
      <c r="J679">
        <v>50000</v>
      </c>
      <c r="K679">
        <v>0</v>
      </c>
      <c r="L679">
        <v>0</v>
      </c>
      <c r="M679">
        <v>50000</v>
      </c>
      <c r="N679">
        <v>0</v>
      </c>
    </row>
    <row r="680" spans="2:14" x14ac:dyDescent="0.25">
      <c r="B680" s="6" t="s">
        <v>6379</v>
      </c>
      <c r="C680">
        <v>444430</v>
      </c>
      <c r="D680">
        <v>0</v>
      </c>
      <c r="E680">
        <v>0</v>
      </c>
      <c r="F680">
        <v>444430</v>
      </c>
      <c r="G680">
        <v>0</v>
      </c>
      <c r="H680">
        <v>0</v>
      </c>
      <c r="I680">
        <v>444430</v>
      </c>
      <c r="J680">
        <v>0</v>
      </c>
      <c r="K680">
        <v>0</v>
      </c>
      <c r="L680">
        <v>444429</v>
      </c>
      <c r="M680">
        <v>0</v>
      </c>
      <c r="N680">
        <v>0</v>
      </c>
    </row>
    <row r="681" spans="2:14" x14ac:dyDescent="0.25">
      <c r="B681" s="6" t="s">
        <v>6380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847458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847458</v>
      </c>
    </row>
    <row r="682" spans="2:14" x14ac:dyDescent="0.25">
      <c r="B682" s="6" t="s">
        <v>6381</v>
      </c>
      <c r="C682">
        <v>0</v>
      </c>
      <c r="D682">
        <v>0</v>
      </c>
      <c r="E682">
        <v>843967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843968</v>
      </c>
      <c r="L682">
        <v>0</v>
      </c>
      <c r="M682">
        <v>0</v>
      </c>
      <c r="N682">
        <v>0</v>
      </c>
    </row>
    <row r="683" spans="2:14" x14ac:dyDescent="0.25">
      <c r="B683" s="6" t="s">
        <v>6382</v>
      </c>
      <c r="C683">
        <v>140000</v>
      </c>
      <c r="D683">
        <v>140000</v>
      </c>
      <c r="E683">
        <v>140000</v>
      </c>
      <c r="F683">
        <v>140000</v>
      </c>
      <c r="G683">
        <v>140000</v>
      </c>
      <c r="H683">
        <v>140000</v>
      </c>
      <c r="I683">
        <v>140000</v>
      </c>
      <c r="J683">
        <v>140000</v>
      </c>
      <c r="K683">
        <v>140000</v>
      </c>
      <c r="L683">
        <v>140000</v>
      </c>
      <c r="M683">
        <v>140000</v>
      </c>
      <c r="N683">
        <v>140000</v>
      </c>
    </row>
    <row r="684" spans="2:14" x14ac:dyDescent="0.25">
      <c r="B684" s="6" t="s">
        <v>6383</v>
      </c>
      <c r="C684">
        <v>132206</v>
      </c>
      <c r="D684">
        <v>132206</v>
      </c>
      <c r="E684">
        <v>132206</v>
      </c>
      <c r="F684">
        <v>132206</v>
      </c>
      <c r="G684">
        <v>132206</v>
      </c>
      <c r="H684">
        <v>132206</v>
      </c>
      <c r="I684">
        <v>132206</v>
      </c>
      <c r="J684">
        <v>132206</v>
      </c>
      <c r="K684">
        <v>132206</v>
      </c>
      <c r="L684">
        <v>132206</v>
      </c>
      <c r="M684">
        <v>132206</v>
      </c>
      <c r="N684">
        <v>132208</v>
      </c>
    </row>
    <row r="685" spans="2:14" x14ac:dyDescent="0.25">
      <c r="B685" s="6" t="s">
        <v>6384</v>
      </c>
      <c r="C685">
        <v>0</v>
      </c>
      <c r="D685">
        <v>0</v>
      </c>
      <c r="E685">
        <v>762712</v>
      </c>
      <c r="F685">
        <v>0</v>
      </c>
      <c r="G685">
        <v>0</v>
      </c>
      <c r="H685">
        <v>0</v>
      </c>
      <c r="I685">
        <v>762712</v>
      </c>
      <c r="J685">
        <v>0</v>
      </c>
      <c r="K685">
        <v>0</v>
      </c>
      <c r="L685">
        <v>0</v>
      </c>
      <c r="M685">
        <v>0</v>
      </c>
      <c r="N685">
        <v>0</v>
      </c>
    </row>
    <row r="686" spans="2:14" x14ac:dyDescent="0.25">
      <c r="B686" s="6" t="s">
        <v>6385</v>
      </c>
      <c r="C686">
        <v>0</v>
      </c>
      <c r="D686">
        <v>0</v>
      </c>
      <c r="E686">
        <v>1302704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</row>
    <row r="687" spans="2:14" x14ac:dyDescent="0.25">
      <c r="B687" s="6" t="s">
        <v>6386</v>
      </c>
      <c r="C687">
        <v>0</v>
      </c>
      <c r="D687">
        <v>0</v>
      </c>
      <c r="E687">
        <v>300000</v>
      </c>
      <c r="F687">
        <v>0</v>
      </c>
      <c r="G687">
        <v>0</v>
      </c>
      <c r="H687">
        <v>300000</v>
      </c>
      <c r="I687">
        <v>0</v>
      </c>
      <c r="J687">
        <v>0</v>
      </c>
      <c r="K687">
        <v>300000</v>
      </c>
      <c r="L687">
        <v>0</v>
      </c>
      <c r="M687">
        <v>0</v>
      </c>
      <c r="N687">
        <v>300000</v>
      </c>
    </row>
    <row r="688" spans="2:14" x14ac:dyDescent="0.25">
      <c r="B688" s="6" t="s">
        <v>6387</v>
      </c>
      <c r="C688">
        <v>0</v>
      </c>
      <c r="D688">
        <v>586158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586159</v>
      </c>
      <c r="K688">
        <v>0</v>
      </c>
      <c r="L688">
        <v>0</v>
      </c>
      <c r="M688">
        <v>0</v>
      </c>
      <c r="N688">
        <v>0</v>
      </c>
    </row>
    <row r="689" spans="2:14" x14ac:dyDescent="0.25">
      <c r="B689" s="6" t="s">
        <v>6388</v>
      </c>
      <c r="C689">
        <v>0</v>
      </c>
      <c r="D689">
        <v>117701</v>
      </c>
      <c r="E689">
        <v>0</v>
      </c>
      <c r="F689">
        <v>0</v>
      </c>
      <c r="G689">
        <v>216186</v>
      </c>
      <c r="H689">
        <v>0</v>
      </c>
      <c r="I689">
        <v>0</v>
      </c>
      <c r="J689">
        <v>216186</v>
      </c>
      <c r="K689">
        <v>0</v>
      </c>
      <c r="L689">
        <v>0</v>
      </c>
      <c r="M689">
        <v>216186</v>
      </c>
      <c r="N689">
        <v>98484</v>
      </c>
    </row>
    <row r="690" spans="2:14" x14ac:dyDescent="0.25">
      <c r="B690" s="6" t="s">
        <v>6389</v>
      </c>
      <c r="C690">
        <v>0</v>
      </c>
      <c r="D690">
        <v>146875</v>
      </c>
      <c r="E690">
        <v>0</v>
      </c>
      <c r="F690">
        <v>0</v>
      </c>
      <c r="G690">
        <v>293751</v>
      </c>
      <c r="H690">
        <v>0</v>
      </c>
      <c r="I690">
        <v>0</v>
      </c>
      <c r="J690">
        <v>293751</v>
      </c>
      <c r="K690">
        <v>0</v>
      </c>
      <c r="L690">
        <v>0</v>
      </c>
      <c r="M690">
        <v>293751</v>
      </c>
      <c r="N690">
        <v>146875</v>
      </c>
    </row>
    <row r="691" spans="2:14" x14ac:dyDescent="0.25">
      <c r="B691" s="6" t="s">
        <v>6390</v>
      </c>
      <c r="C691">
        <v>61948</v>
      </c>
      <c r="D691">
        <v>61948</v>
      </c>
      <c r="E691">
        <v>61948</v>
      </c>
      <c r="F691">
        <v>61948</v>
      </c>
      <c r="G691">
        <v>61948</v>
      </c>
      <c r="H691">
        <v>61948</v>
      </c>
      <c r="I691">
        <v>61948</v>
      </c>
      <c r="J691">
        <v>61948</v>
      </c>
      <c r="K691">
        <v>61948</v>
      </c>
      <c r="L691">
        <v>61948</v>
      </c>
      <c r="M691">
        <v>61948</v>
      </c>
      <c r="N691">
        <v>61888</v>
      </c>
    </row>
    <row r="692" spans="2:14" x14ac:dyDescent="0.25">
      <c r="B692" s="6" t="s">
        <v>6391</v>
      </c>
      <c r="C692">
        <v>0</v>
      </c>
      <c r="D692">
        <v>724538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</row>
    <row r="693" spans="2:14" x14ac:dyDescent="0.25">
      <c r="B693" s="6" t="s">
        <v>6392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711865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</row>
    <row r="694" spans="2:14" x14ac:dyDescent="0.25">
      <c r="B694" s="6" t="s">
        <v>6393</v>
      </c>
      <c r="C694">
        <v>41741</v>
      </c>
      <c r="D694">
        <v>56919</v>
      </c>
      <c r="E694">
        <v>56919</v>
      </c>
      <c r="F694">
        <v>56919</v>
      </c>
      <c r="G694">
        <v>56919</v>
      </c>
      <c r="H694">
        <v>56919</v>
      </c>
      <c r="I694">
        <v>56919</v>
      </c>
      <c r="J694">
        <v>56919</v>
      </c>
      <c r="K694">
        <v>56919</v>
      </c>
      <c r="L694">
        <v>56919</v>
      </c>
      <c r="M694">
        <v>56919</v>
      </c>
      <c r="N694">
        <v>72101</v>
      </c>
    </row>
    <row r="695" spans="2:14" x14ac:dyDescent="0.25">
      <c r="B695" s="6" t="s">
        <v>6394</v>
      </c>
      <c r="C695">
        <v>56000</v>
      </c>
      <c r="D695">
        <v>56000</v>
      </c>
      <c r="E695">
        <v>56000</v>
      </c>
      <c r="F695">
        <v>56000</v>
      </c>
      <c r="G695">
        <v>56000</v>
      </c>
      <c r="H695">
        <v>56000</v>
      </c>
      <c r="I695">
        <v>56000</v>
      </c>
      <c r="J695">
        <v>56000</v>
      </c>
      <c r="K695">
        <v>56000</v>
      </c>
      <c r="L695">
        <v>56000</v>
      </c>
      <c r="M695">
        <v>56000</v>
      </c>
      <c r="N695">
        <v>56000</v>
      </c>
    </row>
    <row r="696" spans="2:14" x14ac:dyDescent="0.25">
      <c r="B696" s="6" t="s">
        <v>6395</v>
      </c>
      <c r="C696">
        <v>41667</v>
      </c>
      <c r="D696">
        <v>50000</v>
      </c>
      <c r="E696">
        <v>50000</v>
      </c>
      <c r="F696">
        <v>50000</v>
      </c>
      <c r="G696">
        <v>50000</v>
      </c>
      <c r="H696">
        <v>50000</v>
      </c>
      <c r="I696">
        <v>50000</v>
      </c>
      <c r="J696">
        <v>50000</v>
      </c>
      <c r="K696">
        <v>50000</v>
      </c>
      <c r="L696">
        <v>50000</v>
      </c>
      <c r="M696">
        <v>50000</v>
      </c>
      <c r="N696">
        <v>58333</v>
      </c>
    </row>
    <row r="697" spans="2:14" x14ac:dyDescent="0.25">
      <c r="B697" s="6" t="s">
        <v>6396</v>
      </c>
      <c r="C697">
        <v>0</v>
      </c>
      <c r="D697">
        <v>0</v>
      </c>
      <c r="E697">
        <v>0</v>
      </c>
      <c r="F697">
        <v>551692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</row>
    <row r="698" spans="2:14" x14ac:dyDescent="0.25">
      <c r="B698" s="6" t="s">
        <v>6397</v>
      </c>
      <c r="C698">
        <v>0</v>
      </c>
      <c r="D698">
        <v>47081</v>
      </c>
      <c r="E698">
        <v>47081</v>
      </c>
      <c r="F698">
        <v>47081</v>
      </c>
      <c r="G698">
        <v>47081</v>
      </c>
      <c r="H698">
        <v>47081</v>
      </c>
      <c r="I698">
        <v>47081</v>
      </c>
      <c r="J698">
        <v>47081</v>
      </c>
      <c r="K698">
        <v>47081</v>
      </c>
      <c r="L698">
        <v>47081</v>
      </c>
      <c r="M698">
        <v>47081</v>
      </c>
      <c r="N698">
        <v>47081</v>
      </c>
    </row>
    <row r="699" spans="2:14" x14ac:dyDescent="0.25">
      <c r="B699" s="6" t="s">
        <v>6398</v>
      </c>
      <c r="C699">
        <v>37665</v>
      </c>
      <c r="D699">
        <v>0</v>
      </c>
      <c r="E699">
        <v>0</v>
      </c>
      <c r="F699">
        <v>112994</v>
      </c>
      <c r="G699">
        <v>0</v>
      </c>
      <c r="H699">
        <v>0</v>
      </c>
      <c r="I699">
        <v>112994</v>
      </c>
      <c r="J699">
        <v>0</v>
      </c>
      <c r="K699">
        <v>0</v>
      </c>
      <c r="L699">
        <v>112994</v>
      </c>
      <c r="M699">
        <v>0</v>
      </c>
      <c r="N699">
        <v>75331</v>
      </c>
    </row>
    <row r="700" spans="2:14" x14ac:dyDescent="0.25">
      <c r="B700" s="6" t="s">
        <v>6399</v>
      </c>
      <c r="C700">
        <v>0</v>
      </c>
      <c r="D700">
        <v>73333</v>
      </c>
      <c r="E700">
        <v>0</v>
      </c>
      <c r="F700">
        <v>122222</v>
      </c>
      <c r="G700">
        <v>0</v>
      </c>
      <c r="H700">
        <v>122222</v>
      </c>
      <c r="I700">
        <v>0</v>
      </c>
      <c r="J700">
        <v>122223</v>
      </c>
      <c r="K700">
        <v>0</v>
      </c>
      <c r="L700">
        <v>0</v>
      </c>
      <c r="M700">
        <v>0</v>
      </c>
      <c r="N700">
        <v>0</v>
      </c>
    </row>
    <row r="701" spans="2:14" x14ac:dyDescent="0.25">
      <c r="B701" s="6" t="s">
        <v>6400</v>
      </c>
      <c r="C701">
        <v>0</v>
      </c>
      <c r="D701">
        <v>0</v>
      </c>
      <c r="E701">
        <v>105932</v>
      </c>
      <c r="F701">
        <v>0</v>
      </c>
      <c r="G701">
        <v>0</v>
      </c>
      <c r="H701">
        <v>105932</v>
      </c>
      <c r="I701">
        <v>0</v>
      </c>
      <c r="J701">
        <v>0</v>
      </c>
      <c r="K701">
        <v>105932</v>
      </c>
      <c r="L701">
        <v>0</v>
      </c>
      <c r="M701">
        <v>0</v>
      </c>
      <c r="N701">
        <v>105933</v>
      </c>
    </row>
    <row r="702" spans="2:14" x14ac:dyDescent="0.25">
      <c r="B702" s="6" t="s">
        <v>6401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243644</v>
      </c>
      <c r="M702">
        <v>0</v>
      </c>
      <c r="N702">
        <v>170551</v>
      </c>
    </row>
    <row r="703" spans="2:14" x14ac:dyDescent="0.25">
      <c r="B703" s="6" t="s">
        <v>6402</v>
      </c>
      <c r="C703">
        <v>6780</v>
      </c>
      <c r="D703">
        <v>0</v>
      </c>
      <c r="E703">
        <v>0</v>
      </c>
      <c r="F703">
        <v>101695</v>
      </c>
      <c r="G703">
        <v>0</v>
      </c>
      <c r="H703">
        <v>0</v>
      </c>
      <c r="I703">
        <v>101695</v>
      </c>
      <c r="J703">
        <v>0</v>
      </c>
      <c r="K703">
        <v>0</v>
      </c>
      <c r="L703">
        <v>101695</v>
      </c>
      <c r="M703">
        <v>0</v>
      </c>
      <c r="N703">
        <v>94915</v>
      </c>
    </row>
    <row r="704" spans="2:14" x14ac:dyDescent="0.25">
      <c r="B704" s="6" t="s">
        <v>6403</v>
      </c>
      <c r="C704">
        <v>0</v>
      </c>
      <c r="D704">
        <v>65275</v>
      </c>
      <c r="E704">
        <v>0</v>
      </c>
      <c r="F704">
        <v>65275</v>
      </c>
      <c r="G704">
        <v>0</v>
      </c>
      <c r="H704">
        <v>65275</v>
      </c>
      <c r="I704">
        <v>0</v>
      </c>
      <c r="J704">
        <v>65275</v>
      </c>
      <c r="K704">
        <v>0</v>
      </c>
      <c r="L704">
        <v>65275</v>
      </c>
      <c r="M704">
        <v>0</v>
      </c>
      <c r="N704">
        <v>65278</v>
      </c>
    </row>
    <row r="705" spans="2:14" x14ac:dyDescent="0.25">
      <c r="B705" s="6" t="s">
        <v>6405</v>
      </c>
      <c r="C705">
        <v>0</v>
      </c>
      <c r="D705">
        <v>0</v>
      </c>
      <c r="E705">
        <v>0</v>
      </c>
      <c r="F705">
        <v>0</v>
      </c>
      <c r="G705">
        <v>383991</v>
      </c>
      <c r="H705">
        <v>0</v>
      </c>
      <c r="I705">
        <v>0</v>
      </c>
      <c r="J705">
        <v>0</v>
      </c>
      <c r="K705">
        <v>245109</v>
      </c>
      <c r="L705">
        <v>0</v>
      </c>
      <c r="M705">
        <v>0</v>
      </c>
      <c r="N705">
        <v>0</v>
      </c>
    </row>
    <row r="706" spans="2:14" x14ac:dyDescent="0.25">
      <c r="B706" s="6" t="s">
        <v>6406</v>
      </c>
      <c r="C706">
        <v>0</v>
      </c>
      <c r="D706">
        <v>0</v>
      </c>
      <c r="E706">
        <v>95000</v>
      </c>
      <c r="F706">
        <v>0</v>
      </c>
      <c r="G706">
        <v>0</v>
      </c>
      <c r="H706">
        <v>95000</v>
      </c>
      <c r="I706">
        <v>0</v>
      </c>
      <c r="J706">
        <v>0</v>
      </c>
      <c r="K706">
        <v>95000</v>
      </c>
      <c r="L706">
        <v>0</v>
      </c>
      <c r="M706">
        <v>0</v>
      </c>
      <c r="N706">
        <v>95000</v>
      </c>
    </row>
    <row r="707" spans="2:14" x14ac:dyDescent="0.25">
      <c r="B707" s="6" t="s">
        <v>6407</v>
      </c>
      <c r="C707">
        <v>4070</v>
      </c>
      <c r="D707">
        <v>0</v>
      </c>
      <c r="E707">
        <v>0</v>
      </c>
      <c r="F707">
        <v>91577</v>
      </c>
      <c r="G707">
        <v>0</v>
      </c>
      <c r="H707">
        <v>0</v>
      </c>
      <c r="I707">
        <v>91577</v>
      </c>
      <c r="J707">
        <v>0</v>
      </c>
      <c r="K707">
        <v>0</v>
      </c>
      <c r="L707">
        <v>91577</v>
      </c>
      <c r="M707">
        <v>0</v>
      </c>
      <c r="N707">
        <v>87509</v>
      </c>
    </row>
    <row r="708" spans="2:14" x14ac:dyDescent="0.25">
      <c r="B708" s="6" t="s">
        <v>6408</v>
      </c>
      <c r="C708">
        <v>55932</v>
      </c>
      <c r="D708">
        <v>55932</v>
      </c>
      <c r="E708">
        <v>55932</v>
      </c>
      <c r="F708">
        <v>55932</v>
      </c>
      <c r="G708">
        <v>55933</v>
      </c>
      <c r="H708">
        <v>55933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</row>
    <row r="709" spans="2:14" x14ac:dyDescent="0.25">
      <c r="B709" s="6" t="s">
        <v>6409</v>
      </c>
      <c r="C709">
        <v>15392</v>
      </c>
      <c r="D709">
        <v>0</v>
      </c>
      <c r="E709">
        <v>0</v>
      </c>
      <c r="F709">
        <v>98946</v>
      </c>
      <c r="G709">
        <v>0</v>
      </c>
      <c r="H709">
        <v>0</v>
      </c>
      <c r="I709">
        <v>98946</v>
      </c>
      <c r="J709">
        <v>0</v>
      </c>
      <c r="K709">
        <v>0</v>
      </c>
      <c r="L709">
        <v>109941</v>
      </c>
      <c r="M709">
        <v>0</v>
      </c>
      <c r="N709">
        <v>0</v>
      </c>
    </row>
    <row r="710" spans="2:14" x14ac:dyDescent="0.25">
      <c r="B710" s="6" t="s">
        <v>6410</v>
      </c>
      <c r="C710">
        <v>26241</v>
      </c>
      <c r="D710">
        <v>26241</v>
      </c>
      <c r="E710">
        <v>26241</v>
      </c>
      <c r="F710">
        <v>26241</v>
      </c>
      <c r="G710">
        <v>26242</v>
      </c>
      <c r="H710">
        <v>26242</v>
      </c>
      <c r="I710">
        <v>26242</v>
      </c>
      <c r="J710">
        <v>26242</v>
      </c>
      <c r="K710">
        <v>26242</v>
      </c>
      <c r="L710">
        <v>26242</v>
      </c>
      <c r="M710">
        <v>26242</v>
      </c>
      <c r="N710">
        <v>26242</v>
      </c>
    </row>
    <row r="711" spans="2:14" x14ac:dyDescent="0.25">
      <c r="B711" s="6" t="s">
        <v>6411</v>
      </c>
      <c r="C711">
        <v>0</v>
      </c>
      <c r="D711">
        <v>297458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</row>
    <row r="712" spans="2:14" x14ac:dyDescent="0.25">
      <c r="B712" s="6" t="s">
        <v>6412</v>
      </c>
      <c r="C712">
        <v>0</v>
      </c>
      <c r="D712">
        <v>0</v>
      </c>
      <c r="E712">
        <v>70579</v>
      </c>
      <c r="F712">
        <v>0</v>
      </c>
      <c r="G712">
        <v>0</v>
      </c>
      <c r="H712">
        <v>70580</v>
      </c>
      <c r="I712">
        <v>0</v>
      </c>
      <c r="J712">
        <v>0</v>
      </c>
      <c r="K712">
        <v>70579</v>
      </c>
      <c r="L712">
        <v>0</v>
      </c>
      <c r="M712">
        <v>0</v>
      </c>
      <c r="N712">
        <v>70580</v>
      </c>
    </row>
    <row r="713" spans="2:14" x14ac:dyDescent="0.25">
      <c r="B713" s="6" t="s">
        <v>6413</v>
      </c>
      <c r="C713">
        <v>0</v>
      </c>
      <c r="D713">
        <v>0</v>
      </c>
      <c r="E713">
        <v>62500</v>
      </c>
      <c r="F713">
        <v>0</v>
      </c>
      <c r="G713">
        <v>0</v>
      </c>
      <c r="H713">
        <v>62500</v>
      </c>
      <c r="I713">
        <v>0</v>
      </c>
      <c r="J713">
        <v>0</v>
      </c>
      <c r="K713">
        <v>62500</v>
      </c>
      <c r="L713">
        <v>0</v>
      </c>
      <c r="M713">
        <v>0</v>
      </c>
      <c r="N713">
        <v>62500</v>
      </c>
    </row>
    <row r="714" spans="2:14" x14ac:dyDescent="0.25">
      <c r="B714" s="6" t="s">
        <v>6414</v>
      </c>
      <c r="C714">
        <v>0</v>
      </c>
      <c r="D714">
        <v>38777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122455</v>
      </c>
      <c r="K714">
        <v>0</v>
      </c>
      <c r="L714">
        <v>0</v>
      </c>
      <c r="M714">
        <v>0</v>
      </c>
      <c r="N714">
        <v>146818</v>
      </c>
    </row>
    <row r="715" spans="2:14" x14ac:dyDescent="0.25">
      <c r="B715" s="6" t="s">
        <v>6415</v>
      </c>
      <c r="C715">
        <v>11667</v>
      </c>
      <c r="D715">
        <v>0</v>
      </c>
      <c r="E715">
        <v>0</v>
      </c>
      <c r="F715">
        <v>58336</v>
      </c>
      <c r="G715">
        <v>0</v>
      </c>
      <c r="H715">
        <v>0</v>
      </c>
      <c r="I715">
        <v>58336</v>
      </c>
      <c r="J715">
        <v>0</v>
      </c>
      <c r="K715">
        <v>0</v>
      </c>
      <c r="L715">
        <v>58336</v>
      </c>
      <c r="M715">
        <v>0</v>
      </c>
      <c r="N715">
        <v>46668</v>
      </c>
    </row>
    <row r="716" spans="2:14" x14ac:dyDescent="0.25">
      <c r="B716" s="6" t="s">
        <v>6416</v>
      </c>
      <c r="C716">
        <v>0</v>
      </c>
      <c r="D716">
        <v>0</v>
      </c>
      <c r="E716">
        <v>1100000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</row>
    <row r="717" spans="2:14" x14ac:dyDescent="0.25">
      <c r="B717" s="6" t="s">
        <v>6417</v>
      </c>
      <c r="C717">
        <v>0</v>
      </c>
      <c r="D717">
        <v>0</v>
      </c>
      <c r="E717">
        <v>50000</v>
      </c>
      <c r="F717">
        <v>0</v>
      </c>
      <c r="G717">
        <v>0</v>
      </c>
      <c r="H717">
        <v>50000</v>
      </c>
      <c r="I717">
        <v>0</v>
      </c>
      <c r="J717">
        <v>0</v>
      </c>
      <c r="K717">
        <v>50000</v>
      </c>
      <c r="L717">
        <v>0</v>
      </c>
      <c r="M717">
        <v>0</v>
      </c>
      <c r="N717">
        <v>50000</v>
      </c>
    </row>
    <row r="718" spans="2:14" x14ac:dyDescent="0.25">
      <c r="B718" s="6" t="s">
        <v>6418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200000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</row>
    <row r="719" spans="2:14" x14ac:dyDescent="0.25">
      <c r="B719" s="6" t="s">
        <v>6419</v>
      </c>
      <c r="C719">
        <v>0</v>
      </c>
      <c r="D719">
        <v>139072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197181</v>
      </c>
      <c r="L719">
        <v>0</v>
      </c>
      <c r="M719">
        <v>0</v>
      </c>
      <c r="N719">
        <v>0</v>
      </c>
    </row>
    <row r="720" spans="2:14" x14ac:dyDescent="0.25">
      <c r="B720" s="6" t="s">
        <v>6420</v>
      </c>
      <c r="C720">
        <v>0</v>
      </c>
      <c r="D720">
        <v>0</v>
      </c>
      <c r="E720">
        <v>42373</v>
      </c>
      <c r="F720">
        <v>0</v>
      </c>
      <c r="G720">
        <v>0</v>
      </c>
      <c r="H720">
        <v>42373</v>
      </c>
      <c r="I720">
        <v>0</v>
      </c>
      <c r="J720">
        <v>0</v>
      </c>
      <c r="K720">
        <v>42373</v>
      </c>
      <c r="L720">
        <v>0</v>
      </c>
      <c r="M720">
        <v>0</v>
      </c>
      <c r="N720">
        <v>42373</v>
      </c>
    </row>
    <row r="721" spans="2:14" x14ac:dyDescent="0.25">
      <c r="B721" s="6" t="s">
        <v>6421</v>
      </c>
      <c r="C721">
        <v>0</v>
      </c>
      <c r="D721">
        <v>15000</v>
      </c>
      <c r="E721">
        <v>15000</v>
      </c>
      <c r="F721">
        <v>15000</v>
      </c>
      <c r="G721">
        <v>15000</v>
      </c>
      <c r="H721">
        <v>15000</v>
      </c>
      <c r="I721">
        <v>15000</v>
      </c>
      <c r="J721">
        <v>15000</v>
      </c>
      <c r="K721">
        <v>15000</v>
      </c>
      <c r="L721">
        <v>15000</v>
      </c>
      <c r="M721">
        <v>15000</v>
      </c>
      <c r="N721">
        <v>15000</v>
      </c>
    </row>
    <row r="722" spans="2:14" x14ac:dyDescent="0.25">
      <c r="B722" s="6" t="s">
        <v>6422</v>
      </c>
      <c r="C722">
        <v>12933</v>
      </c>
      <c r="D722">
        <v>12933</v>
      </c>
      <c r="E722">
        <v>12933</v>
      </c>
      <c r="F722">
        <v>12934</v>
      </c>
      <c r="G722">
        <v>12934</v>
      </c>
      <c r="H722">
        <v>12934</v>
      </c>
      <c r="I722">
        <v>12934</v>
      </c>
      <c r="J722">
        <v>12934</v>
      </c>
      <c r="K722">
        <v>12934</v>
      </c>
      <c r="L722">
        <v>12934</v>
      </c>
      <c r="M722">
        <v>12934</v>
      </c>
      <c r="N722">
        <v>12934</v>
      </c>
    </row>
    <row r="723" spans="2:14" x14ac:dyDescent="0.25">
      <c r="B723" s="6" t="s">
        <v>6423</v>
      </c>
      <c r="C723">
        <v>12833</v>
      </c>
      <c r="D723">
        <v>12833</v>
      </c>
      <c r="E723">
        <v>12833</v>
      </c>
      <c r="F723">
        <v>12833</v>
      </c>
      <c r="G723">
        <v>12833</v>
      </c>
      <c r="H723">
        <v>12833</v>
      </c>
      <c r="I723">
        <v>12833</v>
      </c>
      <c r="J723">
        <v>12833</v>
      </c>
      <c r="K723">
        <v>12834</v>
      </c>
      <c r="L723">
        <v>12834</v>
      </c>
      <c r="M723">
        <v>12834</v>
      </c>
      <c r="N723">
        <v>12834</v>
      </c>
    </row>
    <row r="724" spans="2:14" x14ac:dyDescent="0.25">
      <c r="B724" s="6" t="s">
        <v>6424</v>
      </c>
      <c r="C724">
        <v>0</v>
      </c>
      <c r="D724">
        <v>150000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</row>
    <row r="725" spans="2:14" x14ac:dyDescent="0.25">
      <c r="B725" s="6" t="s">
        <v>6425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60000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60000</v>
      </c>
    </row>
    <row r="726" spans="2:14" x14ac:dyDescent="0.25">
      <c r="B726" s="6" t="s">
        <v>6426</v>
      </c>
      <c r="C726">
        <v>0</v>
      </c>
      <c r="D726">
        <v>139813</v>
      </c>
      <c r="E726">
        <v>0</v>
      </c>
      <c r="F726">
        <v>0</v>
      </c>
      <c r="G726">
        <v>0</v>
      </c>
      <c r="H726">
        <v>76153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81405</v>
      </c>
    </row>
    <row r="727" spans="2:14" x14ac:dyDescent="0.25">
      <c r="B727" s="6" t="s">
        <v>6427</v>
      </c>
      <c r="C727">
        <v>0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110000</v>
      </c>
      <c r="J727">
        <v>0</v>
      </c>
      <c r="K727">
        <v>0</v>
      </c>
      <c r="L727">
        <v>0</v>
      </c>
      <c r="M727">
        <v>0</v>
      </c>
      <c r="N727">
        <v>0</v>
      </c>
    </row>
    <row r="728" spans="2:14" x14ac:dyDescent="0.25">
      <c r="B728" s="6" t="s">
        <v>6428</v>
      </c>
      <c r="C728">
        <v>0</v>
      </c>
      <c r="D728">
        <v>12224</v>
      </c>
      <c r="E728">
        <v>0</v>
      </c>
      <c r="F728">
        <v>17058</v>
      </c>
      <c r="G728">
        <v>0</v>
      </c>
      <c r="H728">
        <v>17058</v>
      </c>
      <c r="I728">
        <v>0</v>
      </c>
      <c r="J728">
        <v>17058</v>
      </c>
      <c r="K728">
        <v>0</v>
      </c>
      <c r="L728">
        <v>17058</v>
      </c>
      <c r="M728">
        <v>0</v>
      </c>
      <c r="N728">
        <v>21891</v>
      </c>
    </row>
    <row r="729" spans="2:14" x14ac:dyDescent="0.25">
      <c r="B729" s="6" t="s">
        <v>6429</v>
      </c>
      <c r="C729">
        <v>0</v>
      </c>
      <c r="D729">
        <v>59322</v>
      </c>
      <c r="E729">
        <v>0</v>
      </c>
      <c r="F729">
        <v>0</v>
      </c>
      <c r="G729">
        <v>0</v>
      </c>
      <c r="H729">
        <v>37571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</row>
    <row r="730" spans="2:14" x14ac:dyDescent="0.25">
      <c r="B730" s="6" t="s">
        <v>6430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45000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45000</v>
      </c>
    </row>
    <row r="731" spans="2:14" x14ac:dyDescent="0.25">
      <c r="B731" s="6" t="s">
        <v>6431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45000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45000</v>
      </c>
    </row>
    <row r="732" spans="2:14" x14ac:dyDescent="0.25">
      <c r="B732" s="6" t="s">
        <v>6432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40000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40000</v>
      </c>
    </row>
    <row r="733" spans="2:14" x14ac:dyDescent="0.25">
      <c r="B733" s="6" t="s">
        <v>6433</v>
      </c>
      <c r="C733">
        <v>0</v>
      </c>
      <c r="D733">
        <v>0</v>
      </c>
      <c r="E733">
        <v>21447</v>
      </c>
      <c r="F733">
        <v>0</v>
      </c>
      <c r="G733">
        <v>0</v>
      </c>
      <c r="H733">
        <v>21447</v>
      </c>
      <c r="I733">
        <v>0</v>
      </c>
      <c r="J733">
        <v>0</v>
      </c>
      <c r="K733">
        <v>21447</v>
      </c>
      <c r="L733">
        <v>0</v>
      </c>
      <c r="M733">
        <v>0</v>
      </c>
      <c r="N733">
        <v>0</v>
      </c>
    </row>
    <row r="734" spans="2:14" x14ac:dyDescent="0.25">
      <c r="B734" s="6" t="s">
        <v>6434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32000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32000</v>
      </c>
    </row>
    <row r="735" spans="2:14" x14ac:dyDescent="0.25">
      <c r="B735" s="6" t="s">
        <v>6435</v>
      </c>
      <c r="C735">
        <v>5099</v>
      </c>
      <c r="D735">
        <v>5099</v>
      </c>
      <c r="E735">
        <v>5099</v>
      </c>
      <c r="F735">
        <v>5099</v>
      </c>
      <c r="G735">
        <v>5099</v>
      </c>
      <c r="H735">
        <v>5099</v>
      </c>
      <c r="I735">
        <v>5099</v>
      </c>
      <c r="J735">
        <v>5099</v>
      </c>
      <c r="K735">
        <v>5099</v>
      </c>
      <c r="L735">
        <v>5099</v>
      </c>
      <c r="M735">
        <v>5099</v>
      </c>
      <c r="N735">
        <v>5099</v>
      </c>
    </row>
    <row r="736" spans="2:14" x14ac:dyDescent="0.25">
      <c r="B736" s="6" t="s">
        <v>6436</v>
      </c>
      <c r="C736">
        <v>0</v>
      </c>
      <c r="D736">
        <v>0</v>
      </c>
      <c r="E736">
        <v>15296</v>
      </c>
      <c r="F736">
        <v>0</v>
      </c>
      <c r="G736">
        <v>0</v>
      </c>
      <c r="H736">
        <v>15296</v>
      </c>
      <c r="I736">
        <v>0</v>
      </c>
      <c r="J736">
        <v>0</v>
      </c>
      <c r="K736">
        <v>15296</v>
      </c>
      <c r="L736">
        <v>0</v>
      </c>
      <c r="M736">
        <v>0</v>
      </c>
      <c r="N736">
        <v>15296</v>
      </c>
    </row>
    <row r="737" spans="2:14" x14ac:dyDescent="0.25">
      <c r="B737" s="6" t="s">
        <v>6437</v>
      </c>
      <c r="C737">
        <v>0</v>
      </c>
      <c r="D737">
        <v>0</v>
      </c>
      <c r="E737">
        <v>0</v>
      </c>
      <c r="F737">
        <v>20000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30000</v>
      </c>
      <c r="M737">
        <v>0</v>
      </c>
      <c r="N737">
        <v>10000</v>
      </c>
    </row>
    <row r="738" spans="2:14" x14ac:dyDescent="0.25">
      <c r="B738" s="6" t="s">
        <v>6438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27000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27000</v>
      </c>
    </row>
    <row r="739" spans="2:14" x14ac:dyDescent="0.25">
      <c r="B739" s="6" t="s">
        <v>6439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27000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27000</v>
      </c>
    </row>
    <row r="740" spans="2:14" x14ac:dyDescent="0.25">
      <c r="B740" s="6" t="s">
        <v>6440</v>
      </c>
      <c r="C740">
        <v>0</v>
      </c>
      <c r="D740">
        <v>8206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26855</v>
      </c>
      <c r="K740">
        <v>0</v>
      </c>
      <c r="L740">
        <v>0</v>
      </c>
      <c r="M740">
        <v>0</v>
      </c>
      <c r="N740">
        <v>18650</v>
      </c>
    </row>
    <row r="741" spans="2:14" x14ac:dyDescent="0.25">
      <c r="B741" s="6" t="s">
        <v>6441</v>
      </c>
      <c r="C741">
        <v>4000</v>
      </c>
      <c r="D741">
        <v>4000</v>
      </c>
      <c r="E741">
        <v>4000</v>
      </c>
      <c r="F741">
        <v>4000</v>
      </c>
      <c r="G741">
        <v>4000</v>
      </c>
      <c r="H741">
        <v>4000</v>
      </c>
      <c r="I741">
        <v>4000</v>
      </c>
      <c r="J741">
        <v>4000</v>
      </c>
      <c r="K741">
        <v>4000</v>
      </c>
      <c r="L741">
        <v>4000</v>
      </c>
      <c r="M741">
        <v>4000</v>
      </c>
      <c r="N741">
        <v>4000</v>
      </c>
    </row>
    <row r="742" spans="2:14" x14ac:dyDescent="0.25">
      <c r="B742" s="6" t="s">
        <v>6442</v>
      </c>
      <c r="C742">
        <v>4000</v>
      </c>
      <c r="D742">
        <v>4000</v>
      </c>
      <c r="E742">
        <v>4000</v>
      </c>
      <c r="F742">
        <v>4000</v>
      </c>
      <c r="G742">
        <v>4000</v>
      </c>
      <c r="H742">
        <v>4000</v>
      </c>
      <c r="I742">
        <v>4000</v>
      </c>
      <c r="J742">
        <v>4000</v>
      </c>
      <c r="K742">
        <v>4000</v>
      </c>
      <c r="L742">
        <v>4000</v>
      </c>
      <c r="M742">
        <v>4000</v>
      </c>
      <c r="N742">
        <v>4000</v>
      </c>
    </row>
    <row r="743" spans="2:14" x14ac:dyDescent="0.25">
      <c r="B743" s="6" t="s">
        <v>6443</v>
      </c>
      <c r="C743">
        <v>0</v>
      </c>
      <c r="D743">
        <v>0</v>
      </c>
      <c r="E743">
        <v>10593</v>
      </c>
      <c r="F743">
        <v>0</v>
      </c>
      <c r="G743">
        <v>0</v>
      </c>
      <c r="H743">
        <v>10593</v>
      </c>
      <c r="I743">
        <v>0</v>
      </c>
      <c r="J743">
        <v>0</v>
      </c>
      <c r="K743">
        <v>10593</v>
      </c>
      <c r="L743">
        <v>0</v>
      </c>
      <c r="M743">
        <v>0</v>
      </c>
      <c r="N743">
        <v>10594</v>
      </c>
    </row>
    <row r="744" spans="2:14" x14ac:dyDescent="0.25">
      <c r="B744" s="6" t="s">
        <v>6444</v>
      </c>
      <c r="C744">
        <v>3500</v>
      </c>
      <c r="D744">
        <v>3500</v>
      </c>
      <c r="E744">
        <v>3500</v>
      </c>
      <c r="F744">
        <v>3500</v>
      </c>
      <c r="G744">
        <v>3500</v>
      </c>
      <c r="H744">
        <v>3500</v>
      </c>
      <c r="I744">
        <v>3500</v>
      </c>
      <c r="J744">
        <v>3500</v>
      </c>
      <c r="K744">
        <v>3500</v>
      </c>
      <c r="L744">
        <v>3500</v>
      </c>
      <c r="M744">
        <v>3500</v>
      </c>
      <c r="N744">
        <v>3500</v>
      </c>
    </row>
    <row r="745" spans="2:14" x14ac:dyDescent="0.25">
      <c r="B745" s="6" t="s">
        <v>6445</v>
      </c>
      <c r="C745">
        <v>3440</v>
      </c>
      <c r="D745">
        <v>3440</v>
      </c>
      <c r="E745">
        <v>3440</v>
      </c>
      <c r="F745">
        <v>3440</v>
      </c>
      <c r="G745">
        <v>3440</v>
      </c>
      <c r="H745">
        <v>3440</v>
      </c>
      <c r="I745">
        <v>3440</v>
      </c>
      <c r="J745">
        <v>3440</v>
      </c>
      <c r="K745">
        <v>3440</v>
      </c>
      <c r="L745">
        <v>3440</v>
      </c>
      <c r="M745">
        <v>3440</v>
      </c>
      <c r="N745">
        <v>3440</v>
      </c>
    </row>
    <row r="746" spans="2:14" x14ac:dyDescent="0.25">
      <c r="B746" s="6" t="s">
        <v>6446</v>
      </c>
      <c r="C746">
        <v>0</v>
      </c>
      <c r="D746">
        <v>0</v>
      </c>
      <c r="E746">
        <v>9044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32168</v>
      </c>
    </row>
    <row r="747" spans="2:14" x14ac:dyDescent="0.25">
      <c r="B747" s="6" t="s">
        <v>6447</v>
      </c>
      <c r="C747">
        <v>3300</v>
      </c>
      <c r="D747">
        <v>3300</v>
      </c>
      <c r="E747">
        <v>3300</v>
      </c>
      <c r="F747">
        <v>3300</v>
      </c>
      <c r="G747">
        <v>3300</v>
      </c>
      <c r="H747">
        <v>3300</v>
      </c>
      <c r="I747">
        <v>3300</v>
      </c>
      <c r="J747">
        <v>3300</v>
      </c>
      <c r="K747">
        <v>3300</v>
      </c>
      <c r="L747">
        <v>3300</v>
      </c>
      <c r="M747">
        <v>3300</v>
      </c>
      <c r="N747">
        <v>3300</v>
      </c>
    </row>
    <row r="748" spans="2:14" x14ac:dyDescent="0.25">
      <c r="B748" s="6" t="s">
        <v>6448</v>
      </c>
      <c r="C748">
        <v>0</v>
      </c>
      <c r="D748">
        <v>0</v>
      </c>
      <c r="E748">
        <v>0</v>
      </c>
      <c r="F748">
        <v>10746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16255</v>
      </c>
      <c r="M748">
        <v>0</v>
      </c>
      <c r="N748">
        <v>5509</v>
      </c>
    </row>
    <row r="749" spans="2:14" x14ac:dyDescent="0.25">
      <c r="B749" s="6" t="s">
        <v>6449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31187</v>
      </c>
      <c r="K749">
        <v>0</v>
      </c>
      <c r="L749">
        <v>0</v>
      </c>
      <c r="M749">
        <v>0</v>
      </c>
      <c r="N749">
        <v>0</v>
      </c>
    </row>
    <row r="750" spans="2:14" x14ac:dyDescent="0.25">
      <c r="B750" s="6" t="s">
        <v>6450</v>
      </c>
      <c r="C750">
        <v>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30509</v>
      </c>
      <c r="K750">
        <v>0</v>
      </c>
      <c r="L750">
        <v>0</v>
      </c>
      <c r="M750">
        <v>0</v>
      </c>
      <c r="N750">
        <v>0</v>
      </c>
    </row>
    <row r="751" spans="2:14" x14ac:dyDescent="0.25">
      <c r="B751" s="6" t="s">
        <v>6451</v>
      </c>
      <c r="C751">
        <v>2500</v>
      </c>
      <c r="D751">
        <v>2500</v>
      </c>
      <c r="E751">
        <v>2500</v>
      </c>
      <c r="F751">
        <v>2500</v>
      </c>
      <c r="G751">
        <v>2500</v>
      </c>
      <c r="H751">
        <v>2500</v>
      </c>
      <c r="I751">
        <v>2500</v>
      </c>
      <c r="J751">
        <v>2500</v>
      </c>
      <c r="K751">
        <v>2500</v>
      </c>
      <c r="L751">
        <v>2500</v>
      </c>
      <c r="M751">
        <v>2500</v>
      </c>
      <c r="N751">
        <v>2500</v>
      </c>
    </row>
    <row r="752" spans="2:14" x14ac:dyDescent="0.25">
      <c r="B752" s="6" t="s">
        <v>6452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30000</v>
      </c>
      <c r="K752">
        <v>0</v>
      </c>
      <c r="L752">
        <v>0</v>
      </c>
      <c r="M752">
        <v>0</v>
      </c>
      <c r="N752">
        <v>0</v>
      </c>
    </row>
    <row r="753" spans="2:14" x14ac:dyDescent="0.25">
      <c r="B753" s="6" t="s">
        <v>6453</v>
      </c>
      <c r="C753">
        <v>2295</v>
      </c>
      <c r="D753">
        <v>2295</v>
      </c>
      <c r="E753">
        <v>2295</v>
      </c>
      <c r="F753">
        <v>2295</v>
      </c>
      <c r="G753">
        <v>2295</v>
      </c>
      <c r="H753">
        <v>2295</v>
      </c>
      <c r="I753">
        <v>2295</v>
      </c>
      <c r="J753">
        <v>2295</v>
      </c>
      <c r="K753">
        <v>2295</v>
      </c>
      <c r="L753">
        <v>2296</v>
      </c>
      <c r="M753">
        <v>2296</v>
      </c>
      <c r="N753">
        <v>2296</v>
      </c>
    </row>
    <row r="754" spans="2:14" x14ac:dyDescent="0.25">
      <c r="B754" s="6" t="s">
        <v>6454</v>
      </c>
      <c r="C754">
        <v>1800</v>
      </c>
      <c r="D754">
        <v>1800</v>
      </c>
      <c r="E754">
        <v>1800</v>
      </c>
      <c r="F754">
        <v>1800</v>
      </c>
      <c r="G754">
        <v>1800</v>
      </c>
      <c r="H754">
        <v>1800</v>
      </c>
      <c r="I754">
        <v>1800</v>
      </c>
      <c r="J754">
        <v>1800</v>
      </c>
      <c r="K754">
        <v>1800</v>
      </c>
      <c r="L754">
        <v>1800</v>
      </c>
      <c r="M754">
        <v>1800</v>
      </c>
      <c r="N754">
        <v>1800</v>
      </c>
    </row>
    <row r="755" spans="2:14" x14ac:dyDescent="0.25">
      <c r="B755" s="6" t="s">
        <v>6455</v>
      </c>
      <c r="C755">
        <v>3850</v>
      </c>
      <c r="D755">
        <v>3850</v>
      </c>
      <c r="E755">
        <v>3850</v>
      </c>
      <c r="F755">
        <v>3850</v>
      </c>
      <c r="G755">
        <v>3850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</row>
    <row r="756" spans="2:14" x14ac:dyDescent="0.25">
      <c r="B756" s="6" t="s">
        <v>6456</v>
      </c>
      <c r="C756">
        <v>2832</v>
      </c>
      <c r="D756">
        <v>2832</v>
      </c>
      <c r="E756">
        <v>2832</v>
      </c>
      <c r="F756">
        <v>2832</v>
      </c>
      <c r="G756">
        <v>2834</v>
      </c>
      <c r="H756">
        <v>2834</v>
      </c>
      <c r="I756">
        <v>2834</v>
      </c>
      <c r="J756">
        <v>2834</v>
      </c>
      <c r="K756">
        <v>2834</v>
      </c>
      <c r="L756">
        <v>2834</v>
      </c>
      <c r="M756">
        <v>2834</v>
      </c>
      <c r="N756">
        <v>2834</v>
      </c>
    </row>
    <row r="757" spans="2:14" x14ac:dyDescent="0.25">
      <c r="B757" s="6" t="s">
        <v>6457</v>
      </c>
      <c r="C757">
        <v>1271</v>
      </c>
      <c r="D757">
        <v>1271</v>
      </c>
      <c r="E757">
        <v>1271</v>
      </c>
      <c r="F757">
        <v>1271</v>
      </c>
      <c r="G757">
        <v>1271</v>
      </c>
      <c r="H757">
        <v>1271</v>
      </c>
      <c r="I757">
        <v>1271</v>
      </c>
      <c r="J757">
        <v>1271</v>
      </c>
      <c r="K757">
        <v>1271</v>
      </c>
      <c r="L757">
        <v>1272</v>
      </c>
      <c r="M757">
        <v>1272</v>
      </c>
      <c r="N757">
        <v>1272</v>
      </c>
    </row>
    <row r="758" spans="2:14" x14ac:dyDescent="0.25">
      <c r="B758" s="6" t="s">
        <v>6458</v>
      </c>
      <c r="C758">
        <v>2485</v>
      </c>
      <c r="D758">
        <v>2485</v>
      </c>
      <c r="E758">
        <v>2486</v>
      </c>
      <c r="F758">
        <v>2486</v>
      </c>
      <c r="G758">
        <v>2486</v>
      </c>
      <c r="H758">
        <v>2486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</row>
    <row r="759" spans="2:14" x14ac:dyDescent="0.25">
      <c r="B759" s="6" t="s">
        <v>6459</v>
      </c>
      <c r="C759">
        <v>0</v>
      </c>
      <c r="D759">
        <v>0</v>
      </c>
      <c r="E759">
        <v>0</v>
      </c>
      <c r="F759">
        <v>0</v>
      </c>
      <c r="G759">
        <v>5117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6487</v>
      </c>
      <c r="N759">
        <v>1370</v>
      </c>
    </row>
    <row r="760" spans="2:14" x14ac:dyDescent="0.25">
      <c r="B760" s="6" t="s">
        <v>6460</v>
      </c>
      <c r="C760">
        <v>1105</v>
      </c>
      <c r="D760">
        <v>2366</v>
      </c>
      <c r="E760">
        <v>2366</v>
      </c>
      <c r="F760">
        <v>2366</v>
      </c>
      <c r="G760">
        <v>2366</v>
      </c>
      <c r="H760">
        <v>2366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</row>
    <row r="761" spans="2:14" x14ac:dyDescent="0.25">
      <c r="B761" s="6" t="s">
        <v>6461</v>
      </c>
      <c r="C761">
        <v>0</v>
      </c>
      <c r="D761">
        <v>0</v>
      </c>
      <c r="E761">
        <v>0</v>
      </c>
      <c r="F761">
        <v>0</v>
      </c>
      <c r="G761">
        <v>0</v>
      </c>
      <c r="H761">
        <v>28956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5226</v>
      </c>
    </row>
    <row r="762" spans="2:14" x14ac:dyDescent="0.25">
      <c r="B762" s="6" t="s">
        <v>6462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11688</v>
      </c>
      <c r="K762">
        <v>0</v>
      </c>
      <c r="L762">
        <v>0</v>
      </c>
      <c r="M762">
        <v>0</v>
      </c>
      <c r="N762">
        <v>0</v>
      </c>
    </row>
    <row r="763" spans="2:14" x14ac:dyDescent="0.25">
      <c r="B763" s="6" t="s">
        <v>6463</v>
      </c>
      <c r="C763">
        <v>735</v>
      </c>
      <c r="D763">
        <v>847</v>
      </c>
      <c r="E763">
        <v>847</v>
      </c>
      <c r="F763">
        <v>847</v>
      </c>
      <c r="G763">
        <v>847</v>
      </c>
      <c r="H763">
        <v>847</v>
      </c>
      <c r="I763">
        <v>847</v>
      </c>
      <c r="J763">
        <v>847</v>
      </c>
      <c r="K763">
        <v>847</v>
      </c>
      <c r="L763">
        <v>847</v>
      </c>
      <c r="M763">
        <v>847</v>
      </c>
      <c r="N763">
        <v>965</v>
      </c>
    </row>
    <row r="764" spans="2:14" x14ac:dyDescent="0.25">
      <c r="B764" s="6" t="s">
        <v>6464</v>
      </c>
      <c r="C764">
        <v>0</v>
      </c>
      <c r="D764">
        <v>0</v>
      </c>
      <c r="E764">
        <v>4968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4969</v>
      </c>
      <c r="L764">
        <v>0</v>
      </c>
      <c r="M764">
        <v>0</v>
      </c>
      <c r="N764">
        <v>0</v>
      </c>
    </row>
    <row r="765" spans="2:14" x14ac:dyDescent="0.25">
      <c r="B765" s="6" t="s">
        <v>6465</v>
      </c>
      <c r="C765">
        <v>383</v>
      </c>
      <c r="D765">
        <v>0</v>
      </c>
      <c r="E765">
        <v>0</v>
      </c>
      <c r="F765">
        <v>870</v>
      </c>
      <c r="G765">
        <v>0</v>
      </c>
      <c r="H765">
        <v>0</v>
      </c>
      <c r="I765">
        <v>3725</v>
      </c>
      <c r="J765">
        <v>0</v>
      </c>
      <c r="K765">
        <v>0</v>
      </c>
      <c r="L765">
        <v>870</v>
      </c>
      <c r="M765">
        <v>0</v>
      </c>
      <c r="N765">
        <v>3342</v>
      </c>
    </row>
    <row r="766" spans="2:14" x14ac:dyDescent="0.25">
      <c r="B766" s="6" t="s">
        <v>6466</v>
      </c>
      <c r="C766">
        <v>0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8475</v>
      </c>
    </row>
    <row r="767" spans="2:14" x14ac:dyDescent="0.25">
      <c r="B767" s="6" t="s">
        <v>6467</v>
      </c>
      <c r="C767">
        <v>0</v>
      </c>
      <c r="D767">
        <v>1315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5023</v>
      </c>
      <c r="K767">
        <v>0</v>
      </c>
      <c r="L767">
        <v>0</v>
      </c>
      <c r="M767">
        <v>0</v>
      </c>
      <c r="N767">
        <v>3709</v>
      </c>
    </row>
    <row r="768" spans="2:14" x14ac:dyDescent="0.25">
      <c r="B768" s="6" t="s">
        <v>6468</v>
      </c>
      <c r="C768">
        <v>0</v>
      </c>
      <c r="D768">
        <v>1473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4911</v>
      </c>
      <c r="K768">
        <v>0</v>
      </c>
      <c r="L768">
        <v>0</v>
      </c>
      <c r="M768">
        <v>0</v>
      </c>
      <c r="N768">
        <v>0</v>
      </c>
    </row>
    <row r="769" spans="2:14" x14ac:dyDescent="0.25">
      <c r="B769" s="6" t="s">
        <v>6469</v>
      </c>
      <c r="C769">
        <v>771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5340</v>
      </c>
      <c r="J769">
        <v>0</v>
      </c>
      <c r="K769">
        <v>0</v>
      </c>
      <c r="L769">
        <v>0</v>
      </c>
      <c r="M769">
        <v>0</v>
      </c>
      <c r="N769">
        <v>0</v>
      </c>
    </row>
    <row r="770" spans="2:14" x14ac:dyDescent="0.25">
      <c r="B770" s="6" t="s">
        <v>6470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4238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</row>
    <row r="771" spans="2:14" x14ac:dyDescent="0.25">
      <c r="B771" s="6" t="s">
        <v>6471</v>
      </c>
      <c r="C771">
        <v>0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3438</v>
      </c>
    </row>
    <row r="772" spans="2:14" x14ac:dyDescent="0.25">
      <c r="B772" s="6" t="s">
        <v>6472</v>
      </c>
      <c r="C772">
        <v>0</v>
      </c>
      <c r="D772">
        <v>0</v>
      </c>
      <c r="E772">
        <v>0</v>
      </c>
      <c r="F772">
        <v>1000</v>
      </c>
      <c r="G772">
        <v>1000</v>
      </c>
      <c r="H772">
        <v>1000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</row>
    <row r="773" spans="2:14" x14ac:dyDescent="0.25">
      <c r="B773" s="6" t="s">
        <v>6473</v>
      </c>
      <c r="C773">
        <v>0</v>
      </c>
      <c r="D773">
        <v>0</v>
      </c>
      <c r="E773">
        <v>0</v>
      </c>
      <c r="F773">
        <v>848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</row>
    <row r="774" spans="2:14" x14ac:dyDescent="0.25">
      <c r="B774" s="6" t="s">
        <v>6474</v>
      </c>
      <c r="C774">
        <v>0</v>
      </c>
      <c r="D774">
        <v>221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784</v>
      </c>
      <c r="K774">
        <v>0</v>
      </c>
      <c r="L774">
        <v>0</v>
      </c>
      <c r="M774">
        <v>0</v>
      </c>
      <c r="N774">
        <v>563</v>
      </c>
    </row>
    <row r="775" spans="2:14" x14ac:dyDescent="0.25">
      <c r="B775" s="6" t="s">
        <v>6475</v>
      </c>
      <c r="C775">
        <v>0</v>
      </c>
      <c r="D775">
        <v>0</v>
      </c>
      <c r="E775">
        <v>0</v>
      </c>
      <c r="F775">
        <v>0</v>
      </c>
      <c r="G775">
        <v>0</v>
      </c>
      <c r="H775">
        <v>300000</v>
      </c>
      <c r="I775">
        <v>0</v>
      </c>
      <c r="J775">
        <v>0</v>
      </c>
      <c r="K775">
        <v>300000</v>
      </c>
      <c r="L775">
        <v>0</v>
      </c>
      <c r="M775">
        <v>0</v>
      </c>
      <c r="N775">
        <v>300000</v>
      </c>
    </row>
    <row r="776" spans="2:14" x14ac:dyDescent="0.25">
      <c r="B776" s="6" t="s">
        <v>6476</v>
      </c>
      <c r="C776">
        <v>0</v>
      </c>
      <c r="D776">
        <v>0</v>
      </c>
      <c r="E776">
        <v>0</v>
      </c>
      <c r="F776">
        <v>0</v>
      </c>
      <c r="G776">
        <v>0</v>
      </c>
      <c r="H776">
        <v>1000000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</row>
    <row r="777" spans="2:14" x14ac:dyDescent="0.25">
      <c r="B777" s="6" t="s">
        <v>6477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60000</v>
      </c>
    </row>
    <row r="778" spans="2:14" x14ac:dyDescent="0.25">
      <c r="B778" s="6" t="s">
        <v>6478</v>
      </c>
      <c r="C778">
        <v>0</v>
      </c>
      <c r="D778">
        <v>0</v>
      </c>
      <c r="E778">
        <v>29310</v>
      </c>
      <c r="F778">
        <v>0</v>
      </c>
      <c r="G778">
        <v>0</v>
      </c>
      <c r="H778">
        <v>29309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</row>
    <row r="779" spans="2:14" x14ac:dyDescent="0.25">
      <c r="B779" s="6" t="s">
        <v>6479</v>
      </c>
      <c r="C779">
        <v>0</v>
      </c>
      <c r="D779">
        <v>297458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</row>
    <row r="780" spans="2:14" x14ac:dyDescent="0.25">
      <c r="B780" s="6" t="s">
        <v>6480</v>
      </c>
      <c r="C780">
        <v>0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80000</v>
      </c>
      <c r="K780">
        <v>0</v>
      </c>
      <c r="L780">
        <v>80000</v>
      </c>
      <c r="M780">
        <v>0</v>
      </c>
      <c r="N780">
        <v>0</v>
      </c>
    </row>
    <row r="781" spans="2:14" x14ac:dyDescent="0.25">
      <c r="B781" s="6" t="s">
        <v>6481</v>
      </c>
      <c r="C781">
        <v>0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80000</v>
      </c>
      <c r="K781">
        <v>0</v>
      </c>
      <c r="L781">
        <v>80000</v>
      </c>
      <c r="M781">
        <v>0</v>
      </c>
      <c r="N781">
        <v>0</v>
      </c>
    </row>
    <row r="782" spans="2:14" x14ac:dyDescent="0.25">
      <c r="B782" s="6" t="s">
        <v>6482</v>
      </c>
      <c r="C782">
        <v>0</v>
      </c>
      <c r="D782">
        <v>38136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</row>
    <row r="783" spans="2:14" x14ac:dyDescent="0.25">
      <c r="B783" s="6" t="s">
        <v>6483</v>
      </c>
      <c r="C783">
        <v>5966</v>
      </c>
      <c r="D783">
        <v>0</v>
      </c>
      <c r="E783">
        <v>0</v>
      </c>
      <c r="F783">
        <v>20882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</row>
    <row r="784" spans="2:14" x14ac:dyDescent="0.25">
      <c r="B784" s="6" t="s">
        <v>6484</v>
      </c>
      <c r="C784">
        <v>0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9915</v>
      </c>
      <c r="N784">
        <v>0</v>
      </c>
    </row>
    <row r="785" spans="2:14" x14ac:dyDescent="0.25">
      <c r="B785" s="6" t="s">
        <v>6485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</row>
    <row r="786" spans="2:14" x14ac:dyDescent="0.25">
      <c r="B786" s="6" t="s">
        <v>6486</v>
      </c>
      <c r="C786">
        <v>0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7000</v>
      </c>
    </row>
    <row r="787" spans="2:14" x14ac:dyDescent="0.25">
      <c r="B787" s="6" t="s">
        <v>6008</v>
      </c>
      <c r="C787">
        <v>14500</v>
      </c>
      <c r="D787">
        <v>14500</v>
      </c>
      <c r="E787">
        <v>14500</v>
      </c>
      <c r="F787">
        <v>14500</v>
      </c>
      <c r="G787">
        <v>14500</v>
      </c>
      <c r="H787">
        <v>14500</v>
      </c>
      <c r="I787">
        <v>14500</v>
      </c>
      <c r="J787">
        <v>14500</v>
      </c>
      <c r="K787">
        <v>14500</v>
      </c>
      <c r="L787">
        <v>14500</v>
      </c>
      <c r="M787">
        <v>14500</v>
      </c>
      <c r="N787">
        <v>14500</v>
      </c>
    </row>
    <row r="788" spans="2:14" x14ac:dyDescent="0.25">
      <c r="B788" s="6" t="s">
        <v>6487</v>
      </c>
      <c r="C788">
        <v>0</v>
      </c>
      <c r="D788">
        <v>8000</v>
      </c>
      <c r="E788">
        <v>8000</v>
      </c>
      <c r="F788">
        <v>8000</v>
      </c>
      <c r="G788">
        <v>8000</v>
      </c>
      <c r="H788">
        <v>0</v>
      </c>
      <c r="I788">
        <v>8000</v>
      </c>
      <c r="J788">
        <v>3200</v>
      </c>
      <c r="K788">
        <v>0</v>
      </c>
      <c r="L788">
        <v>0</v>
      </c>
      <c r="M788">
        <v>0</v>
      </c>
      <c r="N788">
        <v>0</v>
      </c>
    </row>
    <row r="789" spans="2:14" x14ac:dyDescent="0.25">
      <c r="B789" s="6" t="s">
        <v>6488</v>
      </c>
      <c r="C789">
        <v>0</v>
      </c>
      <c r="D789">
        <v>0</v>
      </c>
      <c r="E789">
        <v>8000</v>
      </c>
      <c r="F789">
        <v>8000</v>
      </c>
      <c r="G789">
        <v>8000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</row>
    <row r="790" spans="2:14" x14ac:dyDescent="0.25">
      <c r="B790" s="6" t="s">
        <v>6489</v>
      </c>
      <c r="C790">
        <v>0</v>
      </c>
      <c r="D790">
        <v>5400</v>
      </c>
      <c r="E790">
        <v>5400</v>
      </c>
      <c r="F790">
        <v>5400</v>
      </c>
      <c r="G790">
        <v>5400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</row>
    <row r="791" spans="2:14" x14ac:dyDescent="0.25">
      <c r="B791" s="6" t="s">
        <v>6083</v>
      </c>
      <c r="C791">
        <v>0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4740</v>
      </c>
      <c r="K791">
        <v>4740</v>
      </c>
      <c r="L791">
        <v>4740</v>
      </c>
      <c r="M791">
        <v>0</v>
      </c>
      <c r="N791">
        <v>0</v>
      </c>
    </row>
    <row r="792" spans="2:14" x14ac:dyDescent="0.25">
      <c r="B792" s="6" t="s">
        <v>6490</v>
      </c>
      <c r="C792">
        <v>0</v>
      </c>
      <c r="D792">
        <v>0</v>
      </c>
      <c r="E792">
        <v>8000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</row>
    <row r="793" spans="2:14" x14ac:dyDescent="0.25">
      <c r="B793" s="6" t="s">
        <v>6491</v>
      </c>
      <c r="C793">
        <v>0</v>
      </c>
      <c r="D793">
        <v>0</v>
      </c>
      <c r="E793">
        <v>0</v>
      </c>
      <c r="F793">
        <v>0</v>
      </c>
      <c r="G793">
        <v>7500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</row>
    <row r="794" spans="2:14" x14ac:dyDescent="0.25">
      <c r="B794" s="6" t="s">
        <v>6492</v>
      </c>
      <c r="C794">
        <v>0</v>
      </c>
      <c r="D794">
        <v>0</v>
      </c>
      <c r="E794">
        <v>5000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</row>
    <row r="795" spans="2:14" x14ac:dyDescent="0.25">
      <c r="B795" s="6" t="s">
        <v>6560</v>
      </c>
      <c r="C795">
        <v>0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536719</v>
      </c>
      <c r="J795">
        <v>0</v>
      </c>
      <c r="K795">
        <v>0</v>
      </c>
      <c r="L795">
        <v>713281</v>
      </c>
      <c r="M795">
        <v>0</v>
      </c>
      <c r="N795">
        <v>0</v>
      </c>
    </row>
    <row r="796" spans="2:14" x14ac:dyDescent="0.25">
      <c r="B796" s="6" t="s">
        <v>6561</v>
      </c>
      <c r="C796">
        <v>0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500000</v>
      </c>
      <c r="J796">
        <v>0</v>
      </c>
      <c r="K796">
        <v>0</v>
      </c>
      <c r="L796">
        <v>0</v>
      </c>
      <c r="M796">
        <v>0</v>
      </c>
      <c r="N796">
        <v>0</v>
      </c>
    </row>
    <row r="797" spans="2:14" x14ac:dyDescent="0.25">
      <c r="B797" s="6" t="s">
        <v>6562</v>
      </c>
      <c r="C797">
        <v>0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360000</v>
      </c>
      <c r="J797">
        <v>0</v>
      </c>
      <c r="K797">
        <v>0</v>
      </c>
      <c r="L797">
        <v>0</v>
      </c>
      <c r="M797">
        <v>0</v>
      </c>
      <c r="N797">
        <v>0</v>
      </c>
    </row>
    <row r="798" spans="2:14" x14ac:dyDescent="0.25">
      <c r="B798" s="6" t="s">
        <v>6563</v>
      </c>
      <c r="C798">
        <v>0</v>
      </c>
      <c r="D798">
        <v>0</v>
      </c>
      <c r="E798">
        <v>0</v>
      </c>
      <c r="F798">
        <v>0</v>
      </c>
      <c r="G798">
        <v>0</v>
      </c>
      <c r="H798">
        <v>338983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</row>
    <row r="799" spans="2:14" x14ac:dyDescent="0.25">
      <c r="B799" s="6"/>
      <c r="C799">
        <v>19753888</v>
      </c>
      <c r="D799">
        <v>18089941</v>
      </c>
      <c r="E799">
        <v>19613749</v>
      </c>
      <c r="F799">
        <v>19282273</v>
      </c>
      <c r="G799">
        <v>19931439</v>
      </c>
      <c r="H799">
        <v>19573398</v>
      </c>
      <c r="I799">
        <v>20194430</v>
      </c>
      <c r="J799">
        <v>18598961</v>
      </c>
      <c r="K799">
        <v>18174141</v>
      </c>
      <c r="L799">
        <v>18746385</v>
      </c>
      <c r="M799">
        <v>17980667</v>
      </c>
      <c r="N799">
        <v>18570603</v>
      </c>
    </row>
    <row r="800" spans="2:14" x14ac:dyDescent="0.25">
      <c r="B800" s="6" t="s">
        <v>6009</v>
      </c>
      <c r="C800">
        <v>79000</v>
      </c>
      <c r="D800">
        <v>79000</v>
      </c>
      <c r="E800">
        <v>79000</v>
      </c>
      <c r="F800">
        <v>79000</v>
      </c>
      <c r="G800">
        <v>79000</v>
      </c>
      <c r="H800">
        <v>79000</v>
      </c>
      <c r="I800">
        <v>79000</v>
      </c>
      <c r="J800">
        <v>79000</v>
      </c>
      <c r="K800">
        <v>79000</v>
      </c>
      <c r="L800">
        <v>79000</v>
      </c>
      <c r="M800">
        <v>79000</v>
      </c>
      <c r="N800">
        <v>79000</v>
      </c>
    </row>
    <row r="801" spans="2:14" x14ac:dyDescent="0.25">
      <c r="B801" s="6" t="s">
        <v>6106</v>
      </c>
      <c r="C801">
        <v>0</v>
      </c>
      <c r="D801">
        <v>0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1500000</v>
      </c>
      <c r="M801">
        <v>0</v>
      </c>
      <c r="N801">
        <v>0</v>
      </c>
    </row>
    <row r="802" spans="2:14" x14ac:dyDescent="0.25">
      <c r="B802" s="6" t="s">
        <v>6107</v>
      </c>
      <c r="C802">
        <v>5815</v>
      </c>
      <c r="D802">
        <v>5725</v>
      </c>
      <c r="E802">
        <v>5770</v>
      </c>
      <c r="F802">
        <v>5725</v>
      </c>
      <c r="G802">
        <v>5770</v>
      </c>
      <c r="H802">
        <v>5725</v>
      </c>
      <c r="I802">
        <v>770</v>
      </c>
      <c r="J802">
        <v>860</v>
      </c>
      <c r="K802">
        <v>770</v>
      </c>
      <c r="L802">
        <v>725</v>
      </c>
      <c r="M802">
        <v>770</v>
      </c>
      <c r="N802">
        <v>725</v>
      </c>
    </row>
    <row r="803" spans="2:14" x14ac:dyDescent="0.25">
      <c r="B803" s="6" t="s">
        <v>6564</v>
      </c>
      <c r="C803">
        <v>0</v>
      </c>
      <c r="D803">
        <v>0</v>
      </c>
      <c r="E803">
        <v>0</v>
      </c>
      <c r="F803">
        <v>77952</v>
      </c>
      <c r="G803">
        <v>0</v>
      </c>
      <c r="H803">
        <v>77952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103936</v>
      </c>
    </row>
    <row r="804" spans="2:14" x14ac:dyDescent="0.25">
      <c r="B804" s="6" t="s">
        <v>6565</v>
      </c>
      <c r="C804">
        <v>0</v>
      </c>
      <c r="D804">
        <v>0</v>
      </c>
      <c r="E804">
        <v>0</v>
      </c>
      <c r="F804">
        <v>12000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</row>
    <row r="805" spans="2:14" x14ac:dyDescent="0.25">
      <c r="B805" s="6" t="s">
        <v>6566</v>
      </c>
      <c r="C805">
        <v>0</v>
      </c>
      <c r="D805">
        <v>0</v>
      </c>
      <c r="E805">
        <v>0</v>
      </c>
      <c r="F805">
        <v>80000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</row>
    <row r="806" spans="2:14" x14ac:dyDescent="0.25">
      <c r="B806" s="6" t="s">
        <v>6567</v>
      </c>
      <c r="C806">
        <v>0</v>
      </c>
      <c r="D806">
        <v>19166.666666666668</v>
      </c>
      <c r="E806">
        <v>19166.666666666668</v>
      </c>
      <c r="F806">
        <v>19166.666666666668</v>
      </c>
      <c r="G806">
        <v>19166.666666666668</v>
      </c>
      <c r="H806">
        <v>19166.666666666668</v>
      </c>
      <c r="I806">
        <v>19166.666666666668</v>
      </c>
      <c r="J806">
        <v>19166.666666666668</v>
      </c>
      <c r="K806">
        <v>19166.666666666668</v>
      </c>
      <c r="L806">
        <v>19166.666666666668</v>
      </c>
      <c r="M806">
        <v>19166.666666666668</v>
      </c>
      <c r="N806">
        <v>19166.666666666668</v>
      </c>
    </row>
    <row r="807" spans="2:14" x14ac:dyDescent="0.25">
      <c r="B807" s="6" t="s">
        <v>6494</v>
      </c>
      <c r="C807">
        <v>4223887</v>
      </c>
      <c r="D807">
        <v>6062083</v>
      </c>
      <c r="E807">
        <v>3872658</v>
      </c>
      <c r="F807">
        <v>3366329</v>
      </c>
      <c r="G807">
        <v>7314715</v>
      </c>
      <c r="H807">
        <v>2601664</v>
      </c>
      <c r="I807">
        <v>3148027</v>
      </c>
      <c r="J807">
        <v>6728238</v>
      </c>
      <c r="K807">
        <v>9349595</v>
      </c>
      <c r="L807">
        <v>5851157</v>
      </c>
      <c r="M807">
        <v>6139510</v>
      </c>
      <c r="N807">
        <v>12023691</v>
      </c>
    </row>
    <row r="808" spans="2:14" x14ac:dyDescent="0.25">
      <c r="B808" s="6" t="s">
        <v>6495</v>
      </c>
      <c r="C808">
        <v>3402992</v>
      </c>
      <c r="D808">
        <v>3418150</v>
      </c>
      <c r="E808">
        <v>3433309</v>
      </c>
      <c r="F808">
        <v>3448468</v>
      </c>
      <c r="G808">
        <v>3463627</v>
      </c>
      <c r="H808">
        <v>3478786</v>
      </c>
      <c r="I808">
        <v>3610960</v>
      </c>
      <c r="J808">
        <v>3743134</v>
      </c>
      <c r="K808">
        <v>3875309</v>
      </c>
      <c r="L808">
        <v>4007483</v>
      </c>
      <c r="M808">
        <v>4139657</v>
      </c>
      <c r="N808">
        <v>4271832</v>
      </c>
    </row>
    <row r="809" spans="2:14" x14ac:dyDescent="0.25">
      <c r="B809" s="6" t="s">
        <v>6496</v>
      </c>
      <c r="C809">
        <v>1334257</v>
      </c>
      <c r="D809">
        <v>2857477</v>
      </c>
      <c r="E809">
        <v>3064733</v>
      </c>
      <c r="F809">
        <v>3009112</v>
      </c>
      <c r="G809">
        <v>3430196</v>
      </c>
      <c r="H809">
        <v>3245583</v>
      </c>
      <c r="I809">
        <v>2466435</v>
      </c>
      <c r="J809">
        <v>2883433</v>
      </c>
      <c r="K809">
        <v>3127258</v>
      </c>
      <c r="L809">
        <v>3071917</v>
      </c>
      <c r="M809">
        <v>3511852</v>
      </c>
      <c r="N809">
        <v>4070782</v>
      </c>
    </row>
    <row r="810" spans="2:14" x14ac:dyDescent="0.25">
      <c r="B810" s="6" t="s">
        <v>6497</v>
      </c>
      <c r="C810">
        <v>2343529</v>
      </c>
      <c r="D810">
        <v>2275581</v>
      </c>
      <c r="E810">
        <v>2208565</v>
      </c>
      <c r="F810">
        <v>2298567</v>
      </c>
      <c r="G810">
        <v>2231552</v>
      </c>
      <c r="H810">
        <v>2163604</v>
      </c>
      <c r="I810">
        <v>2295313</v>
      </c>
      <c r="J810">
        <v>2461190</v>
      </c>
      <c r="K810">
        <v>2505149</v>
      </c>
      <c r="L810">
        <v>2548176</v>
      </c>
      <c r="M810">
        <v>2592135</v>
      </c>
      <c r="N810">
        <v>2635161</v>
      </c>
    </row>
    <row r="811" spans="2:14" x14ac:dyDescent="0.25">
      <c r="B811" s="6" t="s">
        <v>6498</v>
      </c>
      <c r="C811">
        <v>1882464</v>
      </c>
      <c r="D811">
        <v>1521355</v>
      </c>
      <c r="E811">
        <v>1768000</v>
      </c>
      <c r="F811">
        <v>1718866</v>
      </c>
      <c r="G811">
        <v>1809716</v>
      </c>
      <c r="H811">
        <v>1730650</v>
      </c>
      <c r="I811">
        <v>1882138</v>
      </c>
      <c r="J811">
        <v>1746641</v>
      </c>
      <c r="K811">
        <v>1747292</v>
      </c>
      <c r="L811">
        <v>1888667</v>
      </c>
      <c r="M811">
        <v>1819542</v>
      </c>
      <c r="N811">
        <v>2489738</v>
      </c>
    </row>
    <row r="812" spans="2:14" x14ac:dyDescent="0.25">
      <c r="B812" s="6" t="s">
        <v>6499</v>
      </c>
      <c r="C812">
        <v>1599591</v>
      </c>
      <c r="D812">
        <v>1742954</v>
      </c>
      <c r="E812">
        <v>1904848</v>
      </c>
      <c r="F812">
        <v>3394772</v>
      </c>
      <c r="G812">
        <v>-73882</v>
      </c>
      <c r="H812">
        <v>1489800</v>
      </c>
      <c r="I812">
        <v>1872550</v>
      </c>
      <c r="J812">
        <v>1689219</v>
      </c>
      <c r="K812">
        <v>548020</v>
      </c>
      <c r="L812">
        <v>1884221</v>
      </c>
      <c r="M812">
        <v>1804194</v>
      </c>
      <c r="N812">
        <v>3493222</v>
      </c>
    </row>
    <row r="813" spans="2:14" x14ac:dyDescent="0.25">
      <c r="B813" s="6" t="s">
        <v>6500</v>
      </c>
      <c r="C813">
        <v>1664634</v>
      </c>
      <c r="D813">
        <v>1345784</v>
      </c>
      <c r="E813">
        <v>1563761</v>
      </c>
      <c r="F813">
        <v>1520400</v>
      </c>
      <c r="G813">
        <v>1600566</v>
      </c>
      <c r="H813">
        <v>1530689</v>
      </c>
      <c r="I813">
        <v>1664564</v>
      </c>
      <c r="J813">
        <v>1545022</v>
      </c>
      <c r="K813">
        <v>1545669</v>
      </c>
      <c r="L813">
        <v>1670469</v>
      </c>
      <c r="M813">
        <v>1609502</v>
      </c>
      <c r="N813">
        <v>2201018</v>
      </c>
    </row>
    <row r="814" spans="2:14" x14ac:dyDescent="0.25">
      <c r="B814" s="6" t="s">
        <v>6501</v>
      </c>
      <c r="C814">
        <v>1610563</v>
      </c>
      <c r="D814">
        <v>544001</v>
      </c>
      <c r="E814">
        <v>1204417</v>
      </c>
      <c r="F814">
        <v>1119660</v>
      </c>
      <c r="G814">
        <v>1850179</v>
      </c>
      <c r="H814">
        <v>1136122</v>
      </c>
      <c r="I814">
        <v>927350</v>
      </c>
      <c r="J814">
        <v>1322942</v>
      </c>
      <c r="K814">
        <v>292688</v>
      </c>
      <c r="L814">
        <v>774000</v>
      </c>
      <c r="M814">
        <v>2074578</v>
      </c>
      <c r="N814">
        <v>4633613</v>
      </c>
    </row>
    <row r="815" spans="2:14" x14ac:dyDescent="0.25">
      <c r="B815" s="6" t="s">
        <v>6502</v>
      </c>
      <c r="C815">
        <v>565013</v>
      </c>
      <c r="D815">
        <v>1379010</v>
      </c>
      <c r="E815">
        <v>799184</v>
      </c>
      <c r="F815">
        <v>0</v>
      </c>
      <c r="G815">
        <v>1849977</v>
      </c>
      <c r="H815">
        <v>926952</v>
      </c>
      <c r="I815">
        <v>134724</v>
      </c>
      <c r="J815">
        <v>1468081</v>
      </c>
      <c r="K815">
        <v>707356</v>
      </c>
      <c r="L815">
        <v>1119518</v>
      </c>
      <c r="M815">
        <v>1703118</v>
      </c>
      <c r="N815">
        <v>2404515</v>
      </c>
    </row>
    <row r="816" spans="2:14" x14ac:dyDescent="0.25">
      <c r="B816" s="6" t="s">
        <v>6503</v>
      </c>
      <c r="C816">
        <v>962430</v>
      </c>
      <c r="D816">
        <v>981331</v>
      </c>
      <c r="E816">
        <v>1009160</v>
      </c>
      <c r="F816">
        <v>1034720</v>
      </c>
      <c r="G816">
        <v>1038684</v>
      </c>
      <c r="H816">
        <v>1016476</v>
      </c>
      <c r="I816">
        <v>1017995</v>
      </c>
      <c r="J816">
        <v>1013360</v>
      </c>
      <c r="K816">
        <v>1006617</v>
      </c>
      <c r="L816">
        <v>1004524</v>
      </c>
      <c r="M816">
        <v>1003655</v>
      </c>
      <c r="N816">
        <v>1004884</v>
      </c>
    </row>
    <row r="817" spans="2:14" x14ac:dyDescent="0.25">
      <c r="B817" s="6" t="s">
        <v>6504</v>
      </c>
      <c r="C817">
        <v>641963</v>
      </c>
      <c r="D817">
        <v>812588</v>
      </c>
      <c r="E817">
        <v>1027365</v>
      </c>
      <c r="F817">
        <v>678197</v>
      </c>
      <c r="G817">
        <v>1598705</v>
      </c>
      <c r="H817">
        <v>665714</v>
      </c>
      <c r="I817">
        <v>834614</v>
      </c>
      <c r="J817">
        <v>1118720</v>
      </c>
      <c r="K817">
        <v>925795</v>
      </c>
      <c r="L817">
        <v>990514</v>
      </c>
      <c r="M817">
        <v>1004580</v>
      </c>
      <c r="N817">
        <v>1735971</v>
      </c>
    </row>
    <row r="818" spans="2:14" x14ac:dyDescent="0.25">
      <c r="B818" s="6" t="s">
        <v>6505</v>
      </c>
      <c r="C818">
        <v>155925</v>
      </c>
      <c r="D818">
        <v>2162427</v>
      </c>
      <c r="E818">
        <v>345699</v>
      </c>
      <c r="F818">
        <v>1120305</v>
      </c>
      <c r="G818">
        <v>366082</v>
      </c>
      <c r="H818">
        <v>440100</v>
      </c>
      <c r="I818">
        <v>843394</v>
      </c>
      <c r="J818">
        <v>690017</v>
      </c>
      <c r="K818">
        <v>689090</v>
      </c>
      <c r="L818">
        <v>840634</v>
      </c>
      <c r="M818">
        <v>689626</v>
      </c>
      <c r="N818">
        <v>836644</v>
      </c>
    </row>
    <row r="819" spans="2:14" x14ac:dyDescent="0.25">
      <c r="B819" s="6" t="s">
        <v>6506</v>
      </c>
      <c r="C819">
        <v>400446</v>
      </c>
      <c r="D819">
        <v>797211</v>
      </c>
      <c r="E819">
        <v>663287</v>
      </c>
      <c r="F819">
        <v>1447401</v>
      </c>
      <c r="G819">
        <v>22150</v>
      </c>
      <c r="H819">
        <v>763053</v>
      </c>
      <c r="I819">
        <v>155487</v>
      </c>
      <c r="J819">
        <v>693477</v>
      </c>
      <c r="K819">
        <v>-1495</v>
      </c>
      <c r="L819">
        <v>615833</v>
      </c>
      <c r="M819">
        <v>827864</v>
      </c>
      <c r="N819">
        <v>2627225</v>
      </c>
    </row>
    <row r="820" spans="2:14" x14ac:dyDescent="0.25">
      <c r="B820" s="6" t="s">
        <v>6507</v>
      </c>
      <c r="C820">
        <v>592848</v>
      </c>
      <c r="D820">
        <v>592975</v>
      </c>
      <c r="E820">
        <v>592695</v>
      </c>
      <c r="F820">
        <v>592652</v>
      </c>
      <c r="G820">
        <v>592697</v>
      </c>
      <c r="H820">
        <v>592762</v>
      </c>
      <c r="I820">
        <v>592772</v>
      </c>
      <c r="J820">
        <v>592759</v>
      </c>
      <c r="K820">
        <v>592723</v>
      </c>
      <c r="L820">
        <v>592727</v>
      </c>
      <c r="M820">
        <v>592740</v>
      </c>
      <c r="N820">
        <v>592747</v>
      </c>
    </row>
    <row r="821" spans="2:14" x14ac:dyDescent="0.25">
      <c r="B821" s="6" t="s">
        <v>6508</v>
      </c>
      <c r="C821">
        <v>478889</v>
      </c>
      <c r="D821">
        <v>385057</v>
      </c>
      <c r="E821">
        <v>448329</v>
      </c>
      <c r="F821">
        <v>435466</v>
      </c>
      <c r="G821">
        <v>459292</v>
      </c>
      <c r="H821">
        <v>439013</v>
      </c>
      <c r="I821">
        <v>477897</v>
      </c>
      <c r="J821">
        <v>442280</v>
      </c>
      <c r="K821">
        <v>442147</v>
      </c>
      <c r="L821">
        <v>479010</v>
      </c>
      <c r="M821">
        <v>460765</v>
      </c>
      <c r="N821">
        <v>635959</v>
      </c>
    </row>
    <row r="822" spans="2:14" x14ac:dyDescent="0.25">
      <c r="B822" s="6" t="s">
        <v>6509</v>
      </c>
      <c r="C822">
        <v>95200</v>
      </c>
      <c r="D822">
        <v>195600</v>
      </c>
      <c r="E822">
        <v>296000</v>
      </c>
      <c r="F822">
        <v>396400</v>
      </c>
      <c r="G822">
        <v>496800</v>
      </c>
      <c r="H822">
        <v>496800</v>
      </c>
      <c r="I822">
        <v>496800</v>
      </c>
      <c r="J822">
        <v>496800</v>
      </c>
      <c r="K822">
        <v>496800</v>
      </c>
      <c r="L822">
        <v>496800</v>
      </c>
      <c r="M822">
        <v>496800</v>
      </c>
      <c r="N822">
        <v>496800</v>
      </c>
    </row>
    <row r="823" spans="2:14" x14ac:dyDescent="0.25">
      <c r="B823" s="6" t="s">
        <v>6510</v>
      </c>
      <c r="C823">
        <v>312522</v>
      </c>
      <c r="D823">
        <v>251287</v>
      </c>
      <c r="E823">
        <v>292578</v>
      </c>
      <c r="F823">
        <v>284184</v>
      </c>
      <c r="G823">
        <v>299732</v>
      </c>
      <c r="H823">
        <v>286499</v>
      </c>
      <c r="I823">
        <v>311874</v>
      </c>
      <c r="J823">
        <v>288630</v>
      </c>
      <c r="K823">
        <v>288544</v>
      </c>
      <c r="L823">
        <v>312601</v>
      </c>
      <c r="M823">
        <v>300694</v>
      </c>
      <c r="N823">
        <v>415025</v>
      </c>
    </row>
    <row r="824" spans="2:14" x14ac:dyDescent="0.25">
      <c r="B824" s="6" t="s">
        <v>6511</v>
      </c>
      <c r="C824">
        <v>141462</v>
      </c>
      <c r="D824">
        <v>-84406</v>
      </c>
      <c r="E824">
        <v>2680</v>
      </c>
      <c r="F824">
        <v>19939</v>
      </c>
      <c r="G824">
        <v>30755</v>
      </c>
      <c r="H824">
        <v>8176</v>
      </c>
      <c r="I824">
        <v>82267</v>
      </c>
      <c r="J824">
        <v>284256</v>
      </c>
      <c r="K824">
        <v>688721</v>
      </c>
      <c r="L824">
        <v>644661</v>
      </c>
      <c r="M824">
        <v>609429</v>
      </c>
      <c r="N824">
        <v>1124934</v>
      </c>
    </row>
    <row r="825" spans="2:14" x14ac:dyDescent="0.25">
      <c r="B825" s="6" t="s">
        <v>6512</v>
      </c>
      <c r="C825">
        <v>0</v>
      </c>
      <c r="D825">
        <v>0</v>
      </c>
      <c r="E825">
        <v>0</v>
      </c>
      <c r="F825">
        <v>887767</v>
      </c>
      <c r="G825">
        <v>0</v>
      </c>
      <c r="H825">
        <v>0</v>
      </c>
      <c r="I825">
        <v>887767</v>
      </c>
      <c r="J825">
        <v>0</v>
      </c>
      <c r="K825">
        <v>0</v>
      </c>
      <c r="L825">
        <v>887767</v>
      </c>
      <c r="M825">
        <v>0</v>
      </c>
      <c r="N825">
        <v>887767</v>
      </c>
    </row>
    <row r="826" spans="2:14" x14ac:dyDescent="0.25">
      <c r="B826" s="6" t="s">
        <v>6513</v>
      </c>
      <c r="C826">
        <v>53</v>
      </c>
      <c r="D826">
        <v>33</v>
      </c>
      <c r="E826">
        <v>39</v>
      </c>
      <c r="F826">
        <v>873637</v>
      </c>
      <c r="G826">
        <v>42</v>
      </c>
      <c r="H826">
        <v>42</v>
      </c>
      <c r="I826">
        <v>873638</v>
      </c>
      <c r="J826">
        <v>40</v>
      </c>
      <c r="K826">
        <v>41</v>
      </c>
      <c r="L826">
        <v>873637</v>
      </c>
      <c r="M826">
        <v>41</v>
      </c>
      <c r="N826">
        <v>873637</v>
      </c>
    </row>
    <row r="827" spans="2:14" x14ac:dyDescent="0.25">
      <c r="B827" s="6" t="s">
        <v>6514</v>
      </c>
      <c r="C827">
        <v>238918</v>
      </c>
      <c r="D827">
        <v>238918</v>
      </c>
      <c r="E827">
        <v>238918</v>
      </c>
      <c r="F827">
        <v>241665</v>
      </c>
      <c r="G827">
        <v>241665</v>
      </c>
      <c r="H827">
        <v>241665</v>
      </c>
      <c r="I827">
        <v>241665</v>
      </c>
      <c r="J827">
        <v>241955</v>
      </c>
      <c r="K827">
        <v>241955</v>
      </c>
      <c r="L827">
        <v>241955</v>
      </c>
      <c r="M827">
        <v>241955</v>
      </c>
      <c r="N827">
        <v>242439</v>
      </c>
    </row>
    <row r="828" spans="2:14" x14ac:dyDescent="0.25">
      <c r="B828" s="6" t="s">
        <v>6515</v>
      </c>
      <c r="C828">
        <v>178305</v>
      </c>
      <c r="D828">
        <v>185247</v>
      </c>
      <c r="E828">
        <v>197289</v>
      </c>
      <c r="F828">
        <v>192043</v>
      </c>
      <c r="G828">
        <v>203604</v>
      </c>
      <c r="H828">
        <v>158703</v>
      </c>
      <c r="I828">
        <v>166608</v>
      </c>
      <c r="J828">
        <v>174981</v>
      </c>
      <c r="K828">
        <v>185895</v>
      </c>
      <c r="L828">
        <v>186628</v>
      </c>
      <c r="M828">
        <v>186131</v>
      </c>
      <c r="N828">
        <v>185327</v>
      </c>
    </row>
    <row r="829" spans="2:14" x14ac:dyDescent="0.25">
      <c r="B829" s="6" t="s">
        <v>6516</v>
      </c>
      <c r="C829">
        <v>161384</v>
      </c>
      <c r="D829">
        <v>133414</v>
      </c>
      <c r="E829">
        <v>161549</v>
      </c>
      <c r="F829">
        <v>152115</v>
      </c>
      <c r="G829">
        <v>180630</v>
      </c>
      <c r="H829">
        <v>71408</v>
      </c>
      <c r="I829">
        <v>205087</v>
      </c>
      <c r="J829">
        <v>260780</v>
      </c>
      <c r="K829">
        <v>154257</v>
      </c>
      <c r="L829">
        <v>210351</v>
      </c>
      <c r="M829">
        <v>181782</v>
      </c>
      <c r="N829">
        <v>180861</v>
      </c>
    </row>
    <row r="830" spans="2:14" x14ac:dyDescent="0.25">
      <c r="B830" s="6" t="s">
        <v>6517</v>
      </c>
      <c r="C830">
        <v>160000</v>
      </c>
      <c r="D830">
        <v>160000</v>
      </c>
      <c r="E830">
        <v>160000</v>
      </c>
      <c r="F830">
        <v>160000</v>
      </c>
      <c r="G830">
        <v>160000</v>
      </c>
      <c r="H830">
        <v>160000</v>
      </c>
      <c r="I830">
        <v>160000</v>
      </c>
      <c r="J830">
        <v>160000</v>
      </c>
      <c r="K830">
        <v>160000</v>
      </c>
      <c r="L830">
        <v>160000</v>
      </c>
      <c r="M830">
        <v>160000</v>
      </c>
      <c r="N830">
        <v>160000</v>
      </c>
    </row>
    <row r="831" spans="2:14" x14ac:dyDescent="0.25">
      <c r="B831" s="6" t="s">
        <v>6518</v>
      </c>
      <c r="C831">
        <v>160000</v>
      </c>
      <c r="D831">
        <v>160000</v>
      </c>
      <c r="E831">
        <v>160000</v>
      </c>
      <c r="F831">
        <v>160000</v>
      </c>
      <c r="G831">
        <v>160000</v>
      </c>
      <c r="H831">
        <v>160000</v>
      </c>
      <c r="I831">
        <v>160000</v>
      </c>
      <c r="J831">
        <v>160000</v>
      </c>
      <c r="K831">
        <v>160000</v>
      </c>
      <c r="L831">
        <v>160000</v>
      </c>
      <c r="M831">
        <v>160000</v>
      </c>
      <c r="N831">
        <v>160000</v>
      </c>
    </row>
    <row r="832" spans="2:14" x14ac:dyDescent="0.25">
      <c r="B832" s="6" t="s">
        <v>6519</v>
      </c>
      <c r="C832">
        <v>151073</v>
      </c>
      <c r="D832">
        <v>151073</v>
      </c>
      <c r="E832">
        <v>151073</v>
      </c>
      <c r="F832">
        <v>151073</v>
      </c>
      <c r="G832">
        <v>151073</v>
      </c>
      <c r="H832">
        <v>151073</v>
      </c>
      <c r="I832">
        <v>151073</v>
      </c>
      <c r="J832">
        <v>151073</v>
      </c>
      <c r="K832">
        <v>151073</v>
      </c>
      <c r="L832">
        <v>151073</v>
      </c>
      <c r="M832">
        <v>151073</v>
      </c>
      <c r="N832">
        <v>151073</v>
      </c>
    </row>
    <row r="833" spans="2:14" x14ac:dyDescent="0.25">
      <c r="B833" s="6" t="s">
        <v>6520</v>
      </c>
      <c r="C833">
        <v>120000</v>
      </c>
      <c r="D833">
        <v>120000</v>
      </c>
      <c r="E833">
        <v>120000</v>
      </c>
      <c r="F833">
        <v>120000</v>
      </c>
      <c r="G833">
        <v>120000</v>
      </c>
      <c r="H833">
        <v>120000</v>
      </c>
      <c r="I833">
        <v>120000</v>
      </c>
      <c r="J833">
        <v>120000</v>
      </c>
      <c r="K833">
        <v>120000</v>
      </c>
      <c r="L833">
        <v>120000</v>
      </c>
      <c r="M833">
        <v>120000</v>
      </c>
      <c r="N833">
        <v>120000</v>
      </c>
    </row>
    <row r="834" spans="2:14" x14ac:dyDescent="0.25">
      <c r="B834" s="6" t="s">
        <v>6521</v>
      </c>
      <c r="C834">
        <v>120000</v>
      </c>
      <c r="D834">
        <v>120000</v>
      </c>
      <c r="E834">
        <v>120000</v>
      </c>
      <c r="F834">
        <v>120000</v>
      </c>
      <c r="G834">
        <v>120000</v>
      </c>
      <c r="H834">
        <v>120000</v>
      </c>
      <c r="I834">
        <v>120000</v>
      </c>
      <c r="J834">
        <v>120000</v>
      </c>
      <c r="K834">
        <v>120000</v>
      </c>
      <c r="L834">
        <v>120000</v>
      </c>
      <c r="M834">
        <v>120000</v>
      </c>
      <c r="N834">
        <v>120000</v>
      </c>
    </row>
    <row r="835" spans="2:14" x14ac:dyDescent="0.25">
      <c r="B835" s="6" t="s">
        <v>20</v>
      </c>
      <c r="C835">
        <v>159150</v>
      </c>
      <c r="D835">
        <v>178337</v>
      </c>
      <c r="E835">
        <v>200723</v>
      </c>
      <c r="F835">
        <v>209299</v>
      </c>
      <c r="G835">
        <v>218794</v>
      </c>
      <c r="H835">
        <v>225432</v>
      </c>
      <c r="I835">
        <v>198101</v>
      </c>
      <c r="J835">
        <v>194296</v>
      </c>
      <c r="K835">
        <v>203965</v>
      </c>
      <c r="L835">
        <v>203637</v>
      </c>
      <c r="M835">
        <v>204120</v>
      </c>
      <c r="N835">
        <v>203854</v>
      </c>
    </row>
    <row r="836" spans="2:14" x14ac:dyDescent="0.25">
      <c r="B836" s="6" t="s">
        <v>6522</v>
      </c>
      <c r="C836">
        <v>46790</v>
      </c>
      <c r="D836">
        <v>37622</v>
      </c>
      <c r="E836">
        <v>43804</v>
      </c>
      <c r="F836">
        <v>42547</v>
      </c>
      <c r="G836">
        <v>44875</v>
      </c>
      <c r="H836">
        <v>42894</v>
      </c>
      <c r="I836">
        <v>46693</v>
      </c>
      <c r="J836">
        <v>43213</v>
      </c>
      <c r="K836">
        <v>43200</v>
      </c>
      <c r="L836">
        <v>46802</v>
      </c>
      <c r="M836">
        <v>45019</v>
      </c>
      <c r="N836">
        <v>62136</v>
      </c>
    </row>
    <row r="837" spans="2:14" x14ac:dyDescent="0.25">
      <c r="B837" s="6" t="s">
        <v>6523</v>
      </c>
      <c r="C837">
        <v>60045</v>
      </c>
      <c r="D837">
        <v>60263</v>
      </c>
      <c r="E837">
        <v>60517</v>
      </c>
      <c r="F837">
        <v>60522</v>
      </c>
      <c r="G837">
        <v>60422</v>
      </c>
      <c r="H837">
        <v>60271</v>
      </c>
      <c r="I837">
        <v>60340</v>
      </c>
      <c r="J837">
        <v>60389</v>
      </c>
      <c r="K837">
        <v>60410</v>
      </c>
      <c r="L837">
        <v>60392</v>
      </c>
      <c r="M837">
        <v>60371</v>
      </c>
      <c r="N837">
        <v>60362</v>
      </c>
    </row>
    <row r="838" spans="2:14" x14ac:dyDescent="0.25">
      <c r="B838" s="6" t="s">
        <v>6524</v>
      </c>
      <c r="C838">
        <v>34991</v>
      </c>
      <c r="D838">
        <v>37382</v>
      </c>
      <c r="E838">
        <v>30801</v>
      </c>
      <c r="F838">
        <v>31709</v>
      </c>
      <c r="G838">
        <v>32603</v>
      </c>
      <c r="H838">
        <v>32913</v>
      </c>
      <c r="I838">
        <v>33400</v>
      </c>
      <c r="J838">
        <v>33135</v>
      </c>
      <c r="K838">
        <v>32427</v>
      </c>
      <c r="L838">
        <v>32698</v>
      </c>
      <c r="M838">
        <v>32862</v>
      </c>
      <c r="N838">
        <v>32906</v>
      </c>
    </row>
    <row r="839" spans="2:14" x14ac:dyDescent="0.25">
      <c r="B839" s="6" t="s">
        <v>6525</v>
      </c>
      <c r="C839">
        <v>27720</v>
      </c>
      <c r="D839">
        <v>28013</v>
      </c>
      <c r="E839">
        <v>27905</v>
      </c>
      <c r="F839">
        <v>28019</v>
      </c>
      <c r="G839">
        <v>27986</v>
      </c>
      <c r="H839">
        <v>27983</v>
      </c>
      <c r="I839">
        <v>28041</v>
      </c>
      <c r="J839">
        <v>28083</v>
      </c>
      <c r="K839">
        <v>86555</v>
      </c>
      <c r="L839">
        <v>28043</v>
      </c>
      <c r="M839">
        <v>28043</v>
      </c>
      <c r="N839">
        <v>20392</v>
      </c>
    </row>
    <row r="840" spans="2:14" x14ac:dyDescent="0.25">
      <c r="B840" s="6" t="s">
        <v>6526</v>
      </c>
      <c r="C840">
        <v>23189</v>
      </c>
      <c r="D840">
        <v>21995</v>
      </c>
      <c r="E840">
        <v>23857</v>
      </c>
      <c r="F840">
        <v>23644</v>
      </c>
      <c r="G840">
        <v>23667</v>
      </c>
      <c r="H840">
        <v>22922</v>
      </c>
      <c r="I840">
        <v>24614</v>
      </c>
      <c r="J840">
        <v>24275</v>
      </c>
      <c r="K840">
        <v>24938</v>
      </c>
      <c r="L840">
        <v>25813</v>
      </c>
      <c r="M840">
        <v>25985</v>
      </c>
      <c r="N840">
        <v>26029</v>
      </c>
    </row>
    <row r="841" spans="2:14" x14ac:dyDescent="0.25">
      <c r="B841" s="6" t="s">
        <v>6527</v>
      </c>
      <c r="C841">
        <v>21896</v>
      </c>
      <c r="D841">
        <v>21896</v>
      </c>
      <c r="E841">
        <v>21896</v>
      </c>
      <c r="F841">
        <v>21896</v>
      </c>
      <c r="G841">
        <v>21896</v>
      </c>
      <c r="H841">
        <v>21896</v>
      </c>
      <c r="I841">
        <v>21896</v>
      </c>
      <c r="J841">
        <v>21896</v>
      </c>
      <c r="K841">
        <v>21896</v>
      </c>
      <c r="L841">
        <v>21896</v>
      </c>
      <c r="M841">
        <v>21896</v>
      </c>
      <c r="N841">
        <v>21901</v>
      </c>
    </row>
    <row r="842" spans="2:14" x14ac:dyDescent="0.25">
      <c r="B842" s="6" t="s">
        <v>6528</v>
      </c>
      <c r="C842">
        <v>14591</v>
      </c>
      <c r="D842">
        <v>15670</v>
      </c>
      <c r="E842">
        <v>16646</v>
      </c>
      <c r="F842">
        <v>16911</v>
      </c>
      <c r="G842">
        <v>16991</v>
      </c>
      <c r="H842">
        <v>16941</v>
      </c>
      <c r="I842">
        <v>16862</v>
      </c>
      <c r="J842">
        <v>17253</v>
      </c>
      <c r="K842">
        <v>17527</v>
      </c>
      <c r="L842">
        <v>17679</v>
      </c>
      <c r="M842">
        <v>17811</v>
      </c>
      <c r="N842">
        <v>17952</v>
      </c>
    </row>
    <row r="843" spans="2:14" x14ac:dyDescent="0.25">
      <c r="B843" s="6" t="s">
        <v>6529</v>
      </c>
      <c r="C843">
        <v>15336</v>
      </c>
      <c r="D843">
        <v>15298</v>
      </c>
      <c r="E843">
        <v>15267</v>
      </c>
      <c r="F843">
        <v>15278</v>
      </c>
      <c r="G843">
        <v>15285</v>
      </c>
      <c r="H843">
        <v>15296</v>
      </c>
      <c r="I843">
        <v>15293</v>
      </c>
      <c r="J843">
        <v>15286</v>
      </c>
      <c r="K843">
        <v>15284</v>
      </c>
      <c r="L843">
        <v>15287</v>
      </c>
      <c r="M843">
        <v>15288</v>
      </c>
      <c r="N843">
        <v>15289</v>
      </c>
    </row>
    <row r="844" spans="2:14" x14ac:dyDescent="0.25">
      <c r="B844" s="6" t="s">
        <v>6530</v>
      </c>
      <c r="C844">
        <v>9574</v>
      </c>
      <c r="D844">
        <v>9907</v>
      </c>
      <c r="E844">
        <v>10338</v>
      </c>
      <c r="F844">
        <v>10804</v>
      </c>
      <c r="G844">
        <v>11139</v>
      </c>
      <c r="H844">
        <v>11675</v>
      </c>
      <c r="I844">
        <v>11050</v>
      </c>
      <c r="J844">
        <v>10733</v>
      </c>
      <c r="K844">
        <v>10515</v>
      </c>
      <c r="L844">
        <v>10542</v>
      </c>
      <c r="M844">
        <v>10581</v>
      </c>
      <c r="N844">
        <v>10629</v>
      </c>
    </row>
    <row r="845" spans="2:14" x14ac:dyDescent="0.25">
      <c r="B845" s="6" t="s">
        <v>6531</v>
      </c>
      <c r="C845">
        <v>7343</v>
      </c>
      <c r="D845">
        <v>7343</v>
      </c>
      <c r="E845">
        <v>7343</v>
      </c>
      <c r="F845">
        <v>7343</v>
      </c>
      <c r="G845">
        <v>7343</v>
      </c>
      <c r="H845">
        <v>7343</v>
      </c>
      <c r="I845">
        <v>7343</v>
      </c>
      <c r="J845">
        <v>7343</v>
      </c>
      <c r="K845">
        <v>7343</v>
      </c>
      <c r="L845">
        <v>7343</v>
      </c>
      <c r="M845">
        <v>7343</v>
      </c>
      <c r="N845">
        <v>7343</v>
      </c>
    </row>
    <row r="846" spans="2:14" x14ac:dyDescent="0.25">
      <c r="B846" s="6" t="s">
        <v>6532</v>
      </c>
      <c r="C846">
        <v>6822</v>
      </c>
      <c r="D846">
        <v>7041</v>
      </c>
      <c r="E846">
        <v>7122</v>
      </c>
      <c r="F846">
        <v>7124</v>
      </c>
      <c r="G846">
        <v>7111</v>
      </c>
      <c r="H846">
        <v>7027</v>
      </c>
      <c r="I846">
        <v>7041</v>
      </c>
      <c r="J846">
        <v>7078</v>
      </c>
      <c r="K846">
        <v>7084</v>
      </c>
      <c r="L846">
        <v>7078</v>
      </c>
      <c r="M846">
        <v>7070</v>
      </c>
      <c r="N846">
        <v>7063</v>
      </c>
    </row>
    <row r="847" spans="2:14" x14ac:dyDescent="0.25">
      <c r="B847" s="6" t="s">
        <v>6533</v>
      </c>
      <c r="C847">
        <v>4250</v>
      </c>
      <c r="D847">
        <v>4426</v>
      </c>
      <c r="E847">
        <v>4164</v>
      </c>
      <c r="F847">
        <v>4198</v>
      </c>
      <c r="G847">
        <v>4224</v>
      </c>
      <c r="H847">
        <v>4231</v>
      </c>
      <c r="I847">
        <v>4249</v>
      </c>
      <c r="J847">
        <v>4248</v>
      </c>
      <c r="K847">
        <v>4219</v>
      </c>
      <c r="L847">
        <v>4228</v>
      </c>
      <c r="M847">
        <v>4233</v>
      </c>
      <c r="N847">
        <v>4235</v>
      </c>
    </row>
    <row r="848" spans="2:14" x14ac:dyDescent="0.25">
      <c r="B848" s="6" t="s">
        <v>6534</v>
      </c>
      <c r="C848">
        <v>2177</v>
      </c>
      <c r="D848">
        <v>2177</v>
      </c>
      <c r="E848">
        <v>2177</v>
      </c>
      <c r="F848">
        <v>2177</v>
      </c>
      <c r="G848">
        <v>2177</v>
      </c>
      <c r="H848">
        <v>2177</v>
      </c>
      <c r="I848">
        <v>2177</v>
      </c>
      <c r="J848">
        <v>2177</v>
      </c>
      <c r="K848">
        <v>2177</v>
      </c>
      <c r="L848">
        <v>2177</v>
      </c>
      <c r="M848">
        <v>2177</v>
      </c>
      <c r="N848">
        <v>2177</v>
      </c>
    </row>
    <row r="849" spans="2:14" x14ac:dyDescent="0.25">
      <c r="B849" s="6" t="s">
        <v>6535</v>
      </c>
      <c r="C849">
        <v>1158</v>
      </c>
      <c r="D849">
        <v>1351</v>
      </c>
      <c r="E849">
        <v>1577</v>
      </c>
      <c r="F849">
        <v>1535</v>
      </c>
      <c r="G849">
        <v>1477</v>
      </c>
      <c r="H849">
        <v>1357</v>
      </c>
      <c r="I849">
        <v>1409</v>
      </c>
      <c r="J849">
        <v>1451</v>
      </c>
      <c r="K849">
        <v>1468</v>
      </c>
      <c r="L849">
        <v>1450</v>
      </c>
      <c r="M849">
        <v>1435</v>
      </c>
      <c r="N849">
        <v>1428</v>
      </c>
    </row>
    <row r="850" spans="2:14" x14ac:dyDescent="0.25">
      <c r="B850" s="6" t="s">
        <v>6536</v>
      </c>
      <c r="C850">
        <v>1135</v>
      </c>
      <c r="D850">
        <v>1132</v>
      </c>
      <c r="E850">
        <v>1132</v>
      </c>
      <c r="F850">
        <v>1132</v>
      </c>
      <c r="G850">
        <v>1132</v>
      </c>
      <c r="H850">
        <v>1132</v>
      </c>
      <c r="I850">
        <v>1132</v>
      </c>
      <c r="J850">
        <v>1132</v>
      </c>
      <c r="K850">
        <v>1132</v>
      </c>
      <c r="L850">
        <v>1132</v>
      </c>
      <c r="M850">
        <v>1132</v>
      </c>
      <c r="N850">
        <v>1252</v>
      </c>
    </row>
    <row r="851" spans="2:14" x14ac:dyDescent="0.25">
      <c r="B851" s="6" t="s">
        <v>6537</v>
      </c>
      <c r="C851">
        <v>601</v>
      </c>
      <c r="D851">
        <v>601</v>
      </c>
      <c r="E851">
        <v>601</v>
      </c>
      <c r="F851">
        <v>601</v>
      </c>
      <c r="G851">
        <v>602</v>
      </c>
      <c r="H851">
        <v>602</v>
      </c>
      <c r="I851">
        <v>602</v>
      </c>
      <c r="J851">
        <v>602</v>
      </c>
      <c r="K851">
        <v>602</v>
      </c>
      <c r="L851">
        <v>602</v>
      </c>
      <c r="M851">
        <v>602</v>
      </c>
      <c r="N851">
        <v>602</v>
      </c>
    </row>
    <row r="852" spans="2:14" x14ac:dyDescent="0.25">
      <c r="B852" s="6" t="s">
        <v>6538</v>
      </c>
      <c r="C852">
        <v>108</v>
      </c>
      <c r="D852">
        <v>126</v>
      </c>
      <c r="E852">
        <v>146</v>
      </c>
      <c r="F852">
        <v>144</v>
      </c>
      <c r="G852">
        <v>138</v>
      </c>
      <c r="H852">
        <v>125</v>
      </c>
      <c r="I852">
        <v>131</v>
      </c>
      <c r="J852">
        <v>135</v>
      </c>
      <c r="K852">
        <v>136</v>
      </c>
      <c r="L852">
        <v>135</v>
      </c>
      <c r="M852">
        <v>133</v>
      </c>
      <c r="N852">
        <v>133</v>
      </c>
    </row>
    <row r="853" spans="2:14" x14ac:dyDescent="0.25">
      <c r="B853" s="6" t="s">
        <v>6539</v>
      </c>
      <c r="C853">
        <v>0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</row>
    <row r="854" spans="2:14" x14ac:dyDescent="0.25">
      <c r="B854" s="6" t="s">
        <v>6540</v>
      </c>
      <c r="C854">
        <v>0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</row>
    <row r="855" spans="2:14" x14ac:dyDescent="0.25">
      <c r="B855" s="6" t="s">
        <v>6541</v>
      </c>
      <c r="C855">
        <v>0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</row>
    <row r="856" spans="2:14" x14ac:dyDescent="0.25">
      <c r="B856" s="6" t="s">
        <v>6542</v>
      </c>
      <c r="C856">
        <v>0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</row>
    <row r="857" spans="2:14" x14ac:dyDescent="0.25">
      <c r="B857" s="6" t="s">
        <v>6543</v>
      </c>
      <c r="C857">
        <v>0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</row>
    <row r="858" spans="2:14" x14ac:dyDescent="0.25">
      <c r="B858" s="6" t="s">
        <v>6544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</row>
    <row r="859" spans="2:14" x14ac:dyDescent="0.25">
      <c r="B859" s="6" t="s">
        <v>6545</v>
      </c>
      <c r="C859">
        <v>0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</row>
    <row r="860" spans="2:14" x14ac:dyDescent="0.25">
      <c r="B860" s="6" t="s">
        <v>6546</v>
      </c>
      <c r="C860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</row>
    <row r="861" spans="2:14" x14ac:dyDescent="0.25">
      <c r="B861" s="6" t="s">
        <v>6547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</row>
    <row r="862" spans="2:14" x14ac:dyDescent="0.25">
      <c r="B862" s="6" t="s">
        <v>6548</v>
      </c>
      <c r="C862">
        <v>0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</row>
    <row r="863" spans="2:14" x14ac:dyDescent="0.25">
      <c r="B863" s="6" t="s">
        <v>6549</v>
      </c>
      <c r="C863">
        <v>0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</row>
    <row r="864" spans="2:14" x14ac:dyDescent="0.25">
      <c r="B864" s="6" t="s">
        <v>6550</v>
      </c>
      <c r="C864">
        <v>0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</row>
    <row r="865" spans="2:14" x14ac:dyDescent="0.25">
      <c r="B865" s="6" t="s">
        <v>6551</v>
      </c>
      <c r="C865">
        <v>0</v>
      </c>
      <c r="D865">
        <v>0</v>
      </c>
      <c r="E865">
        <v>0</v>
      </c>
      <c r="F865">
        <v>0</v>
      </c>
      <c r="G865">
        <v>450862</v>
      </c>
      <c r="H865">
        <v>0</v>
      </c>
      <c r="I865">
        <v>0</v>
      </c>
      <c r="J865">
        <v>0</v>
      </c>
      <c r="K865">
        <v>0</v>
      </c>
      <c r="L865">
        <v>450863</v>
      </c>
      <c r="M865">
        <v>0</v>
      </c>
      <c r="N865">
        <v>0</v>
      </c>
    </row>
    <row r="866" spans="2:14" x14ac:dyDescent="0.25">
      <c r="B866" s="6" t="s">
        <v>6552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5081236</v>
      </c>
      <c r="J866">
        <v>0</v>
      </c>
      <c r="K866">
        <v>0</v>
      </c>
      <c r="L866">
        <v>316448</v>
      </c>
      <c r="M866">
        <v>0</v>
      </c>
      <c r="N866">
        <v>0</v>
      </c>
    </row>
    <row r="867" spans="2:14" x14ac:dyDescent="0.25">
      <c r="B867" s="6" t="s">
        <v>6553</v>
      </c>
      <c r="C867">
        <v>0</v>
      </c>
      <c r="D867">
        <v>0</v>
      </c>
      <c r="E867">
        <v>0</v>
      </c>
      <c r="F867">
        <v>3878232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</row>
    <row r="868" spans="2:14" x14ac:dyDescent="0.25">
      <c r="B868" s="6" t="s">
        <v>6554</v>
      </c>
      <c r="C868">
        <v>0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75000</v>
      </c>
      <c r="L868">
        <v>0</v>
      </c>
      <c r="M868">
        <v>0</v>
      </c>
      <c r="N868">
        <v>0</v>
      </c>
    </row>
    <row r="869" spans="2:14" x14ac:dyDescent="0.25">
      <c r="B869" s="6" t="s">
        <v>6555</v>
      </c>
      <c r="C869">
        <v>0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442000</v>
      </c>
      <c r="L869">
        <v>0</v>
      </c>
      <c r="M869">
        <v>0</v>
      </c>
      <c r="N869">
        <v>0</v>
      </c>
    </row>
    <row r="870" spans="2:14" x14ac:dyDescent="0.25">
      <c r="B870" s="6" t="s">
        <v>6556</v>
      </c>
      <c r="C870">
        <v>0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394297</v>
      </c>
      <c r="J870">
        <v>0</v>
      </c>
      <c r="K870">
        <v>0</v>
      </c>
      <c r="L870">
        <v>0</v>
      </c>
      <c r="M870">
        <v>0</v>
      </c>
      <c r="N870">
        <v>0</v>
      </c>
    </row>
    <row r="871" spans="2:14" x14ac:dyDescent="0.25">
      <c r="B871" s="6" t="s">
        <v>5660</v>
      </c>
      <c r="C871">
        <v>138143311.25</v>
      </c>
      <c r="D871">
        <v>133287821.91666667</v>
      </c>
      <c r="E871">
        <v>154170306.58666667</v>
      </c>
      <c r="F871">
        <v>334460557.91666669</v>
      </c>
      <c r="G871">
        <v>137361474.91666669</v>
      </c>
      <c r="H871">
        <v>169809860.91666666</v>
      </c>
      <c r="I871">
        <v>140100292.91666669</v>
      </c>
      <c r="J871">
        <v>121153552.91666667</v>
      </c>
      <c r="K871">
        <v>143123355.25</v>
      </c>
      <c r="L871">
        <v>178073654.25</v>
      </c>
      <c r="M871">
        <v>132212810.25000001</v>
      </c>
      <c r="N871">
        <v>190833650.25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rgb="FF7030A0"/>
  </sheetPr>
  <dimension ref="C4:D29"/>
  <sheetViews>
    <sheetView showGridLines="0" workbookViewId="0">
      <selection activeCell="H9" sqref="H9"/>
    </sheetView>
  </sheetViews>
  <sheetFormatPr baseColWidth="10" defaultColWidth="11.5703125" defaultRowHeight="15" x14ac:dyDescent="0.25"/>
  <cols>
    <col min="3" max="3" width="36.85546875" customWidth="1"/>
    <col min="4" max="4" width="22.42578125" customWidth="1"/>
    <col min="5" max="6" width="21.140625" bestFit="1" customWidth="1"/>
    <col min="7" max="7" width="20.5703125" bestFit="1" customWidth="1"/>
    <col min="8" max="8" width="21.140625" bestFit="1" customWidth="1"/>
  </cols>
  <sheetData>
    <row r="4" spans="3:4" x14ac:dyDescent="0.25">
      <c r="C4" s="7" t="s">
        <v>5659</v>
      </c>
      <c r="D4" t="s">
        <v>5650</v>
      </c>
    </row>
    <row r="5" spans="3:4" x14ac:dyDescent="0.25">
      <c r="C5" s="6" t="s">
        <v>179</v>
      </c>
      <c r="D5" s="17">
        <v>387297675</v>
      </c>
    </row>
    <row r="6" spans="3:4" x14ac:dyDescent="0.25">
      <c r="C6" s="6" t="s">
        <v>90</v>
      </c>
      <c r="D6" s="17">
        <v>395592078.80333334</v>
      </c>
    </row>
    <row r="7" spans="3:4" x14ac:dyDescent="0.25">
      <c r="C7" s="6" t="s">
        <v>125</v>
      </c>
      <c r="D7" s="17">
        <v>483611330.25050002</v>
      </c>
    </row>
    <row r="8" spans="3:4" x14ac:dyDescent="0.25">
      <c r="C8" s="6" t="s">
        <v>62</v>
      </c>
      <c r="D8" s="17">
        <v>535458586</v>
      </c>
    </row>
    <row r="9" spans="3:4" x14ac:dyDescent="0.25">
      <c r="C9" s="6">
        <v>0</v>
      </c>
      <c r="D9" s="17">
        <v>600622043</v>
      </c>
    </row>
    <row r="10" spans="3:4" x14ac:dyDescent="0.25">
      <c r="C10" s="6" t="s">
        <v>5660</v>
      </c>
      <c r="D10" s="17">
        <v>2402581713.0538335</v>
      </c>
    </row>
    <row r="21" spans="4:4" x14ac:dyDescent="0.25">
      <c r="D21" s="11"/>
    </row>
    <row r="22" spans="4:4" x14ac:dyDescent="0.25">
      <c r="D22" s="11"/>
    </row>
    <row r="23" spans="4:4" x14ac:dyDescent="0.25">
      <c r="D23" s="11"/>
    </row>
    <row r="24" spans="4:4" x14ac:dyDescent="0.25">
      <c r="D24" s="11"/>
    </row>
    <row r="25" spans="4:4" x14ac:dyDescent="0.25">
      <c r="D25" s="11"/>
    </row>
    <row r="26" spans="4:4" x14ac:dyDescent="0.25">
      <c r="D26" s="11"/>
    </row>
    <row r="27" spans="4:4" x14ac:dyDescent="0.25">
      <c r="D27" s="11"/>
    </row>
    <row r="28" spans="4:4" x14ac:dyDescent="0.25">
      <c r="D28" s="11"/>
    </row>
    <row r="29" spans="4:4" x14ac:dyDescent="0.25">
      <c r="D29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6">
    <tabColor rgb="FF7030A0"/>
  </sheetPr>
  <dimension ref="A2:B151"/>
  <sheetViews>
    <sheetView showGridLines="0" workbookViewId="0">
      <selection activeCell="H9" sqref="H9"/>
    </sheetView>
  </sheetViews>
  <sheetFormatPr baseColWidth="10" defaultColWidth="11.5703125" defaultRowHeight="15" x14ac:dyDescent="0.25"/>
  <cols>
    <col min="1" max="1" width="63.42578125" customWidth="1"/>
    <col min="2" max="2" width="8.85546875" customWidth="1"/>
  </cols>
  <sheetData>
    <row r="2" spans="1:2" x14ac:dyDescent="0.25">
      <c r="A2" t="s">
        <v>5662</v>
      </c>
    </row>
    <row r="4" spans="1:2" x14ac:dyDescent="0.25">
      <c r="A4" s="7" t="s">
        <v>5659</v>
      </c>
      <c r="B4" t="s">
        <v>5663</v>
      </c>
    </row>
    <row r="5" spans="1:2" x14ac:dyDescent="0.25">
      <c r="A5" s="6" t="s">
        <v>5680</v>
      </c>
      <c r="B5">
        <v>257</v>
      </c>
    </row>
    <row r="6" spans="1:2" x14ac:dyDescent="0.25">
      <c r="A6" s="6" t="s">
        <v>5687</v>
      </c>
      <c r="B6">
        <v>202</v>
      </c>
    </row>
    <row r="7" spans="1:2" x14ac:dyDescent="0.25">
      <c r="A7" s="6" t="s">
        <v>527</v>
      </c>
      <c r="B7">
        <v>149</v>
      </c>
    </row>
    <row r="8" spans="1:2" x14ac:dyDescent="0.25">
      <c r="A8" s="6" t="s">
        <v>526</v>
      </c>
      <c r="B8">
        <v>125</v>
      </c>
    </row>
    <row r="9" spans="1:2" x14ac:dyDescent="0.25">
      <c r="A9" s="6" t="s">
        <v>5678</v>
      </c>
      <c r="B9">
        <v>72</v>
      </c>
    </row>
    <row r="10" spans="1:2" x14ac:dyDescent="0.25">
      <c r="A10" s="6" t="s">
        <v>6011</v>
      </c>
      <c r="B10">
        <v>11</v>
      </c>
    </row>
    <row r="11" spans="1:2" x14ac:dyDescent="0.25">
      <c r="A11" s="6" t="s">
        <v>5674</v>
      </c>
      <c r="B11">
        <v>10</v>
      </c>
    </row>
    <row r="12" spans="1:2" x14ac:dyDescent="0.25">
      <c r="A12" s="6" t="s">
        <v>6404</v>
      </c>
      <c r="B12">
        <v>3</v>
      </c>
    </row>
    <row r="13" spans="1:2" x14ac:dyDescent="0.25">
      <c r="A13" s="6" t="s">
        <v>5675</v>
      </c>
      <c r="B13">
        <v>3</v>
      </c>
    </row>
    <row r="14" spans="1:2" x14ac:dyDescent="0.25">
      <c r="A14" s="6" t="s">
        <v>529</v>
      </c>
      <c r="B14">
        <v>2</v>
      </c>
    </row>
    <row r="15" spans="1:2" x14ac:dyDescent="0.25">
      <c r="A15" s="6" t="s">
        <v>5679</v>
      </c>
      <c r="B15">
        <v>2</v>
      </c>
    </row>
    <row r="16" spans="1:2" x14ac:dyDescent="0.25">
      <c r="A16" s="6" t="s">
        <v>5660</v>
      </c>
      <c r="B16">
        <v>836</v>
      </c>
    </row>
    <row r="18" spans="1:2" ht="13.5" customHeight="1" x14ac:dyDescent="0.25"/>
    <row r="20" spans="1:2" x14ac:dyDescent="0.25">
      <c r="A20" s="6" t="s">
        <v>5661</v>
      </c>
    </row>
    <row r="22" spans="1:2" x14ac:dyDescent="0.25">
      <c r="A22" s="7" t="s">
        <v>5659</v>
      </c>
      <c r="B22" t="s">
        <v>5650</v>
      </c>
    </row>
    <row r="23" spans="1:2" x14ac:dyDescent="0.25">
      <c r="A23" s="6" t="s">
        <v>5680</v>
      </c>
      <c r="B23" s="10">
        <v>900950126.29250002</v>
      </c>
    </row>
    <row r="24" spans="1:2" x14ac:dyDescent="0.25">
      <c r="A24" s="6">
        <v>0</v>
      </c>
      <c r="B24" s="10">
        <v>887976436</v>
      </c>
    </row>
    <row r="25" spans="1:2" x14ac:dyDescent="0.25">
      <c r="A25" s="6" t="s">
        <v>5678</v>
      </c>
      <c r="B25" s="10">
        <v>564953399.95799994</v>
      </c>
    </row>
    <row r="26" spans="1:2" x14ac:dyDescent="0.25">
      <c r="A26" s="6" t="s">
        <v>526</v>
      </c>
      <c r="B26" s="10">
        <v>250026223.47</v>
      </c>
    </row>
    <row r="27" spans="1:2" x14ac:dyDescent="0.25">
      <c r="A27" s="6" t="s">
        <v>5687</v>
      </c>
      <c r="B27" s="10">
        <v>121768548.00333333</v>
      </c>
    </row>
    <row r="28" spans="1:2" x14ac:dyDescent="0.25">
      <c r="A28" s="6" t="s">
        <v>527</v>
      </c>
      <c r="B28" s="10">
        <v>12517231</v>
      </c>
    </row>
    <row r="29" spans="1:2" x14ac:dyDescent="0.25">
      <c r="A29" s="6" t="s">
        <v>5674</v>
      </c>
      <c r="B29" s="10">
        <v>8181434</v>
      </c>
    </row>
    <row r="30" spans="1:2" x14ac:dyDescent="0.25">
      <c r="A30" s="6" t="s">
        <v>529</v>
      </c>
      <c r="B30" s="10">
        <v>8075000</v>
      </c>
    </row>
    <row r="31" spans="1:2" x14ac:dyDescent="0.25">
      <c r="A31" s="6" t="s">
        <v>5675</v>
      </c>
      <c r="B31" s="10">
        <v>6029688</v>
      </c>
    </row>
    <row r="32" spans="1:2" x14ac:dyDescent="0.25">
      <c r="A32" s="6" t="s">
        <v>6011</v>
      </c>
      <c r="B32" s="10">
        <v>1327708</v>
      </c>
    </row>
    <row r="33" spans="1:2" x14ac:dyDescent="0.25">
      <c r="A33" s="6" t="s">
        <v>5679</v>
      </c>
      <c r="B33" s="10">
        <v>651692</v>
      </c>
    </row>
    <row r="34" spans="1:2" x14ac:dyDescent="0.25">
      <c r="A34" s="6" t="s">
        <v>6404</v>
      </c>
      <c r="B34" s="10">
        <v>592928</v>
      </c>
    </row>
    <row r="35" spans="1:2" x14ac:dyDescent="0.25">
      <c r="A35" s="6"/>
      <c r="B35" s="10">
        <v>0</v>
      </c>
    </row>
    <row r="36" spans="1:2" x14ac:dyDescent="0.25">
      <c r="A36" s="6" t="s">
        <v>5660</v>
      </c>
      <c r="B36" s="10">
        <v>2763050414.7238331</v>
      </c>
    </row>
    <row r="37" spans="1:2" x14ac:dyDescent="0.25">
      <c r="A37" s="6"/>
      <c r="B37" s="10"/>
    </row>
    <row r="38" spans="1:2" x14ac:dyDescent="0.25">
      <c r="A38" s="6"/>
      <c r="B38" s="10"/>
    </row>
    <row r="39" spans="1:2" x14ac:dyDescent="0.25">
      <c r="A39" t="s">
        <v>5662</v>
      </c>
    </row>
    <row r="41" spans="1:2" x14ac:dyDescent="0.25">
      <c r="A41" s="7" t="s">
        <v>5659</v>
      </c>
      <c r="B41" t="s">
        <v>5650</v>
      </c>
    </row>
    <row r="42" spans="1:2" x14ac:dyDescent="0.25">
      <c r="A42" s="6" t="s">
        <v>5711</v>
      </c>
      <c r="B42" s="11">
        <v>1581289162.7238333</v>
      </c>
    </row>
    <row r="43" spans="1:2" x14ac:dyDescent="0.25">
      <c r="A43" s="6" t="s">
        <v>16</v>
      </c>
      <c r="B43" s="11">
        <v>347619738</v>
      </c>
    </row>
    <row r="44" spans="1:2" x14ac:dyDescent="0.25">
      <c r="A44" s="6" t="s">
        <v>24</v>
      </c>
      <c r="B44" s="11">
        <v>20036510</v>
      </c>
    </row>
    <row r="45" spans="1:2" x14ac:dyDescent="0.25">
      <c r="A45" s="6" t="s">
        <v>28</v>
      </c>
      <c r="B45" s="11">
        <v>150000</v>
      </c>
    </row>
    <row r="46" spans="1:2" x14ac:dyDescent="0.25">
      <c r="A46" s="6" t="s">
        <v>5660</v>
      </c>
      <c r="B46" s="11">
        <v>1949095410.7238333</v>
      </c>
    </row>
    <row r="48" spans="1:2" x14ac:dyDescent="0.25">
      <c r="A48" s="6"/>
      <c r="B48" s="11"/>
    </row>
    <row r="49" spans="1:2" x14ac:dyDescent="0.25">
      <c r="A49" s="7" t="s">
        <v>5659</v>
      </c>
      <c r="B49" t="s">
        <v>5650</v>
      </c>
    </row>
    <row r="50" spans="1:2" x14ac:dyDescent="0.25">
      <c r="A50" s="6">
        <v>0</v>
      </c>
      <c r="B50" s="11">
        <v>600622043</v>
      </c>
    </row>
    <row r="51" spans="1:2" x14ac:dyDescent="0.25">
      <c r="A51" s="6" t="s">
        <v>62</v>
      </c>
      <c r="B51" s="11">
        <v>535458586</v>
      </c>
    </row>
    <row r="52" spans="1:2" x14ac:dyDescent="0.25">
      <c r="A52" s="6" t="s">
        <v>125</v>
      </c>
      <c r="B52" s="11">
        <v>483611330.25050002</v>
      </c>
    </row>
    <row r="53" spans="1:2" x14ac:dyDescent="0.25">
      <c r="A53" s="6" t="s">
        <v>90</v>
      </c>
      <c r="B53" s="11">
        <v>395592078.80333334</v>
      </c>
    </row>
    <row r="54" spans="1:2" x14ac:dyDescent="0.25">
      <c r="A54" s="6" t="s">
        <v>179</v>
      </c>
      <c r="B54" s="11">
        <v>387297675</v>
      </c>
    </row>
    <row r="55" spans="1:2" x14ac:dyDescent="0.25">
      <c r="A55" s="6" t="s">
        <v>104</v>
      </c>
      <c r="B55" s="11">
        <v>117776799</v>
      </c>
    </row>
    <row r="56" spans="1:2" x14ac:dyDescent="0.25">
      <c r="A56" s="6" t="s">
        <v>76</v>
      </c>
      <c r="B56" s="11">
        <v>80093521.670000002</v>
      </c>
    </row>
    <row r="57" spans="1:2" x14ac:dyDescent="0.25">
      <c r="A57" s="6" t="s">
        <v>161</v>
      </c>
      <c r="B57" s="11">
        <v>47175482</v>
      </c>
    </row>
    <row r="58" spans="1:2" x14ac:dyDescent="0.25">
      <c r="A58" s="6" t="s">
        <v>185</v>
      </c>
      <c r="B58" s="11">
        <v>47008914</v>
      </c>
    </row>
    <row r="59" spans="1:2" x14ac:dyDescent="0.25">
      <c r="A59" s="6" t="s">
        <v>51</v>
      </c>
      <c r="B59" s="11">
        <v>29828461</v>
      </c>
    </row>
    <row r="60" spans="1:2" x14ac:dyDescent="0.25">
      <c r="A60" s="6" t="s">
        <v>144</v>
      </c>
      <c r="B60" s="11">
        <v>18285345</v>
      </c>
    </row>
    <row r="61" spans="1:2" x14ac:dyDescent="0.25">
      <c r="A61" s="6" t="s">
        <v>108</v>
      </c>
      <c r="B61" s="11">
        <v>9671400</v>
      </c>
    </row>
    <row r="62" spans="1:2" x14ac:dyDescent="0.25">
      <c r="A62" s="6" t="s">
        <v>25</v>
      </c>
      <c r="B62" s="11">
        <v>5559196</v>
      </c>
    </row>
    <row r="63" spans="1:2" x14ac:dyDescent="0.25">
      <c r="A63" s="6" t="s">
        <v>114</v>
      </c>
      <c r="B63" s="11">
        <v>1324080</v>
      </c>
    </row>
    <row r="64" spans="1:2" x14ac:dyDescent="0.25">
      <c r="A64" s="6" t="s">
        <v>17</v>
      </c>
      <c r="B64" s="11">
        <v>1202197</v>
      </c>
    </row>
    <row r="65" spans="1:2" x14ac:dyDescent="0.25">
      <c r="A65" s="6" t="s">
        <v>118</v>
      </c>
      <c r="B65" s="11">
        <v>951280</v>
      </c>
    </row>
    <row r="66" spans="1:2" x14ac:dyDescent="0.25">
      <c r="A66" s="6" t="s">
        <v>37</v>
      </c>
      <c r="B66" s="11">
        <v>529598</v>
      </c>
    </row>
    <row r="67" spans="1:2" x14ac:dyDescent="0.25">
      <c r="A67" s="6" t="s">
        <v>48</v>
      </c>
      <c r="B67" s="11">
        <v>491150</v>
      </c>
    </row>
    <row r="68" spans="1:2" x14ac:dyDescent="0.25">
      <c r="A68" s="6" t="s">
        <v>43</v>
      </c>
      <c r="B68" s="11">
        <v>299298</v>
      </c>
    </row>
    <row r="69" spans="1:2" x14ac:dyDescent="0.25">
      <c r="A69" s="6" t="s">
        <v>29</v>
      </c>
      <c r="B69" s="11">
        <v>271980</v>
      </c>
    </row>
    <row r="70" spans="1:2" x14ac:dyDescent="0.25">
      <c r="A70" s="6"/>
      <c r="B70" s="11">
        <v>0</v>
      </c>
    </row>
    <row r="71" spans="1:2" x14ac:dyDescent="0.25">
      <c r="A71" s="6" t="s">
        <v>5661</v>
      </c>
    </row>
    <row r="73" spans="1:2" x14ac:dyDescent="0.25">
      <c r="A73" s="7" t="s">
        <v>5659</v>
      </c>
      <c r="B73" t="s">
        <v>5650</v>
      </c>
    </row>
    <row r="74" spans="1:2" x14ac:dyDescent="0.25">
      <c r="A74" s="6" t="s">
        <v>529</v>
      </c>
      <c r="B74">
        <v>8075000</v>
      </c>
    </row>
    <row r="75" spans="1:2" x14ac:dyDescent="0.25">
      <c r="A75" s="8" t="s">
        <v>90</v>
      </c>
      <c r="B75">
        <v>510000</v>
      </c>
    </row>
    <row r="76" spans="1:2" x14ac:dyDescent="0.25">
      <c r="A76" s="8" t="s">
        <v>144</v>
      </c>
      <c r="B76">
        <v>7565000</v>
      </c>
    </row>
    <row r="77" spans="1:2" x14ac:dyDescent="0.25">
      <c r="A77" s="6" t="s">
        <v>6011</v>
      </c>
      <c r="B77">
        <v>1327708</v>
      </c>
    </row>
    <row r="78" spans="1:2" x14ac:dyDescent="0.25">
      <c r="A78" s="8" t="s">
        <v>51</v>
      </c>
      <c r="B78">
        <v>1327708</v>
      </c>
    </row>
    <row r="79" spans="1:2" x14ac:dyDescent="0.25">
      <c r="A79" s="6" t="s">
        <v>526</v>
      </c>
      <c r="B79">
        <v>250026223.47</v>
      </c>
    </row>
    <row r="80" spans="1:2" x14ac:dyDescent="0.25">
      <c r="A80" s="8" t="s">
        <v>90</v>
      </c>
      <c r="B80">
        <v>123136139.47</v>
      </c>
    </row>
    <row r="81" spans="1:2" x14ac:dyDescent="0.25">
      <c r="A81" s="8" t="s">
        <v>104</v>
      </c>
      <c r="B81">
        <v>117717699</v>
      </c>
    </row>
    <row r="82" spans="1:2" x14ac:dyDescent="0.25">
      <c r="A82" s="8" t="s">
        <v>25</v>
      </c>
      <c r="B82">
        <v>4267502</v>
      </c>
    </row>
    <row r="83" spans="1:2" x14ac:dyDescent="0.25">
      <c r="A83" s="8" t="s">
        <v>144</v>
      </c>
      <c r="B83">
        <v>4868313</v>
      </c>
    </row>
    <row r="84" spans="1:2" x14ac:dyDescent="0.25">
      <c r="A84" s="8" t="s">
        <v>114</v>
      </c>
      <c r="B84">
        <v>35000</v>
      </c>
    </row>
    <row r="85" spans="1:2" x14ac:dyDescent="0.25">
      <c r="A85" s="8" t="s">
        <v>48</v>
      </c>
      <c r="B85">
        <v>1570</v>
      </c>
    </row>
    <row r="86" spans="1:2" x14ac:dyDescent="0.25">
      <c r="A86" s="6" t="s">
        <v>527</v>
      </c>
      <c r="B86">
        <v>12517231</v>
      </c>
    </row>
    <row r="87" spans="1:2" x14ac:dyDescent="0.25">
      <c r="A87" s="8" t="s">
        <v>125</v>
      </c>
      <c r="B87">
        <v>7099206</v>
      </c>
    </row>
    <row r="88" spans="1:2" x14ac:dyDescent="0.25">
      <c r="A88" s="8" t="s">
        <v>179</v>
      </c>
      <c r="B88">
        <v>5318025</v>
      </c>
    </row>
    <row r="89" spans="1:2" x14ac:dyDescent="0.25">
      <c r="A89" s="8" t="s">
        <v>114</v>
      </c>
      <c r="B89">
        <v>100000</v>
      </c>
    </row>
    <row r="90" spans="1:2" x14ac:dyDescent="0.25">
      <c r="A90" s="6" t="s">
        <v>5680</v>
      </c>
      <c r="B90">
        <v>900950126.29250002</v>
      </c>
    </row>
    <row r="91" spans="1:2" x14ac:dyDescent="0.25">
      <c r="A91" s="8" t="s">
        <v>90</v>
      </c>
      <c r="B91">
        <v>98268189</v>
      </c>
    </row>
    <row r="92" spans="1:2" x14ac:dyDescent="0.25">
      <c r="A92" s="8" t="s">
        <v>125</v>
      </c>
      <c r="B92">
        <v>414191831.29250002</v>
      </c>
    </row>
    <row r="93" spans="1:2" x14ac:dyDescent="0.25">
      <c r="A93" s="8" t="s">
        <v>185</v>
      </c>
      <c r="B93">
        <v>4032537</v>
      </c>
    </row>
    <row r="94" spans="1:2" x14ac:dyDescent="0.25">
      <c r="A94" s="8" t="s">
        <v>37</v>
      </c>
      <c r="B94">
        <v>529598</v>
      </c>
    </row>
    <row r="95" spans="1:2" x14ac:dyDescent="0.25">
      <c r="A95" s="8" t="s">
        <v>179</v>
      </c>
      <c r="B95">
        <v>380851553</v>
      </c>
    </row>
    <row r="96" spans="1:2" x14ac:dyDescent="0.25">
      <c r="A96" s="8" t="s">
        <v>43</v>
      </c>
      <c r="B96">
        <v>269178</v>
      </c>
    </row>
    <row r="97" spans="1:2" x14ac:dyDescent="0.25">
      <c r="A97" s="8" t="s">
        <v>48</v>
      </c>
      <c r="B97">
        <v>467240</v>
      </c>
    </row>
    <row r="98" spans="1:2" x14ac:dyDescent="0.25">
      <c r="A98" s="8">
        <v>0</v>
      </c>
      <c r="B98">
        <v>2340000</v>
      </c>
    </row>
    <row r="99" spans="1:2" x14ac:dyDescent="0.25">
      <c r="A99" s="6" t="s">
        <v>5687</v>
      </c>
      <c r="B99">
        <v>121768548.00333333</v>
      </c>
    </row>
    <row r="100" spans="1:2" x14ac:dyDescent="0.25">
      <c r="A100" s="8" t="s">
        <v>90</v>
      </c>
      <c r="B100">
        <v>52896393.333333328</v>
      </c>
    </row>
    <row r="101" spans="1:2" x14ac:dyDescent="0.25">
      <c r="A101" s="8" t="s">
        <v>118</v>
      </c>
      <c r="B101">
        <v>948240</v>
      </c>
    </row>
    <row r="102" spans="1:2" x14ac:dyDescent="0.25">
      <c r="A102" s="8" t="s">
        <v>76</v>
      </c>
      <c r="B102">
        <v>11386916.67</v>
      </c>
    </row>
    <row r="103" spans="1:2" x14ac:dyDescent="0.25">
      <c r="A103" s="8" t="s">
        <v>125</v>
      </c>
      <c r="B103">
        <v>1980388</v>
      </c>
    </row>
    <row r="104" spans="1:2" x14ac:dyDescent="0.25">
      <c r="A104" s="8" t="s">
        <v>161</v>
      </c>
      <c r="B104">
        <v>45404164</v>
      </c>
    </row>
    <row r="105" spans="1:2" x14ac:dyDescent="0.25">
      <c r="A105" s="8" t="s">
        <v>51</v>
      </c>
      <c r="B105">
        <v>61030</v>
      </c>
    </row>
    <row r="106" spans="1:2" x14ac:dyDescent="0.25">
      <c r="A106" s="8" t="s">
        <v>108</v>
      </c>
      <c r="B106">
        <v>6833400</v>
      </c>
    </row>
    <row r="107" spans="1:2" x14ac:dyDescent="0.25">
      <c r="A107" s="8" t="s">
        <v>114</v>
      </c>
      <c r="B107">
        <v>1046100</v>
      </c>
    </row>
    <row r="108" spans="1:2" x14ac:dyDescent="0.25">
      <c r="A108" s="8" t="s">
        <v>62</v>
      </c>
      <c r="B108">
        <v>1211916</v>
      </c>
    </row>
    <row r="109" spans="1:2" x14ac:dyDescent="0.25">
      <c r="A109" s="6" t="s">
        <v>5674</v>
      </c>
      <c r="B109">
        <v>8181434</v>
      </c>
    </row>
    <row r="110" spans="1:2" x14ac:dyDescent="0.25">
      <c r="A110" s="8" t="s">
        <v>90</v>
      </c>
      <c r="B110">
        <v>504000</v>
      </c>
    </row>
    <row r="111" spans="1:2" x14ac:dyDescent="0.25">
      <c r="A111" s="8" t="s">
        <v>76</v>
      </c>
      <c r="B111">
        <v>7677434</v>
      </c>
    </row>
    <row r="112" spans="1:2" x14ac:dyDescent="0.25">
      <c r="A112" s="6" t="s">
        <v>5678</v>
      </c>
      <c r="B112">
        <v>564953399.95799994</v>
      </c>
    </row>
    <row r="113" spans="1:2" x14ac:dyDescent="0.25">
      <c r="A113" s="8" t="s">
        <v>125</v>
      </c>
      <c r="B113">
        <v>17502827.957999997</v>
      </c>
    </row>
    <row r="114" spans="1:2" x14ac:dyDescent="0.25">
      <c r="A114" s="8" t="s">
        <v>185</v>
      </c>
      <c r="B114">
        <v>7383400</v>
      </c>
    </row>
    <row r="115" spans="1:2" x14ac:dyDescent="0.25">
      <c r="A115" s="8" t="s">
        <v>144</v>
      </c>
      <c r="B115">
        <v>5820502</v>
      </c>
    </row>
    <row r="116" spans="1:2" x14ac:dyDescent="0.25">
      <c r="A116" s="8" t="s">
        <v>62</v>
      </c>
      <c r="B116">
        <v>534246670</v>
      </c>
    </row>
    <row r="117" spans="1:2" x14ac:dyDescent="0.25">
      <c r="A117" s="6" t="s">
        <v>5679</v>
      </c>
      <c r="B117">
        <v>651692</v>
      </c>
    </row>
    <row r="118" spans="1:2" x14ac:dyDescent="0.25">
      <c r="A118" s="8" t="s">
        <v>125</v>
      </c>
      <c r="B118">
        <v>551692</v>
      </c>
    </row>
    <row r="119" spans="1:2" x14ac:dyDescent="0.25">
      <c r="A119" s="8" t="s">
        <v>114</v>
      </c>
      <c r="B119">
        <v>100000</v>
      </c>
    </row>
    <row r="120" spans="1:2" x14ac:dyDescent="0.25">
      <c r="A120" s="6" t="s">
        <v>5675</v>
      </c>
      <c r="B120">
        <v>6029688</v>
      </c>
    </row>
    <row r="121" spans="1:2" x14ac:dyDescent="0.25">
      <c r="A121" s="8" t="s">
        <v>76</v>
      </c>
      <c r="B121">
        <v>18000</v>
      </c>
    </row>
    <row r="122" spans="1:2" x14ac:dyDescent="0.25">
      <c r="A122" s="8" t="s">
        <v>125</v>
      </c>
      <c r="B122">
        <v>6011688</v>
      </c>
    </row>
    <row r="123" spans="1:2" x14ac:dyDescent="0.25">
      <c r="A123" s="6" t="s">
        <v>6404</v>
      </c>
      <c r="B123">
        <v>592928</v>
      </c>
    </row>
    <row r="124" spans="1:2" x14ac:dyDescent="0.25">
      <c r="A124" s="8" t="s">
        <v>125</v>
      </c>
      <c r="B124">
        <v>592928</v>
      </c>
    </row>
    <row r="125" spans="1:2" x14ac:dyDescent="0.25">
      <c r="A125" s="6" t="s">
        <v>5660</v>
      </c>
      <c r="B125">
        <v>1875073978.7238333</v>
      </c>
    </row>
    <row r="144" spans="1:1" x14ac:dyDescent="0.25">
      <c r="A144" s="9"/>
    </row>
    <row r="145" spans="1:1" x14ac:dyDescent="0.25">
      <c r="A145" s="8"/>
    </row>
    <row r="146" spans="1:1" x14ac:dyDescent="0.25">
      <c r="A146" s="9"/>
    </row>
    <row r="147" spans="1:1" x14ac:dyDescent="0.25">
      <c r="A147" s="8"/>
    </row>
    <row r="148" spans="1:1" x14ac:dyDescent="0.25">
      <c r="A148" s="9"/>
    </row>
    <row r="149" spans="1:1" x14ac:dyDescent="0.25">
      <c r="A149" s="8"/>
    </row>
    <row r="150" spans="1:1" x14ac:dyDescent="0.25">
      <c r="A150" s="9"/>
    </row>
    <row r="151" spans="1:1" x14ac:dyDescent="0.25">
      <c r="A151" s="6"/>
    </row>
  </sheetData>
  <pageMargins left="0.7" right="0.7" top="0.75" bottom="0.75" header="0.3" footer="0.3"/>
  <pageSetup paperSize="9" orientation="portrait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rgb="FF002060"/>
  </sheetPr>
  <dimension ref="A1:AB54"/>
  <sheetViews>
    <sheetView showGridLines="0" topLeftCell="A3" zoomScale="84" zoomScaleNormal="84" workbookViewId="0">
      <selection activeCell="H9" sqref="H9"/>
    </sheetView>
  </sheetViews>
  <sheetFormatPr baseColWidth="10" defaultColWidth="0" defaultRowHeight="15" zeroHeight="1" x14ac:dyDescent="0.25"/>
  <cols>
    <col min="1" max="28" width="8.85546875" customWidth="1"/>
    <col min="29" max="16384" width="8.8554687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pageMargins left="0.7" right="0.7" top="0.75" bottom="0.75" header="0.3" footer="0.3"/>
  <drawing r:id="rId1"/>
  <picture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">
    <tabColor rgb="FF002060"/>
  </sheetPr>
  <dimension ref="A1:AL3229"/>
  <sheetViews>
    <sheetView showGridLines="0" topLeftCell="C187" zoomScaleNormal="100" workbookViewId="0">
      <selection activeCell="C194" sqref="A194:XFD205"/>
    </sheetView>
  </sheetViews>
  <sheetFormatPr baseColWidth="10" defaultColWidth="11.5703125" defaultRowHeight="15" x14ac:dyDescent="0.25"/>
  <cols>
    <col min="1" max="1" width="7.7109375" customWidth="1"/>
    <col min="2" max="2" width="3.7109375" customWidth="1"/>
    <col min="3" max="3" width="19.28515625" customWidth="1"/>
    <col min="4" max="4" width="3.28515625" customWidth="1"/>
    <col min="5" max="5" width="12" customWidth="1"/>
    <col min="6" max="6" width="2.7109375" customWidth="1"/>
    <col min="7" max="7" width="21.42578125" customWidth="1"/>
    <col min="8" max="8" width="3.28515625" customWidth="1"/>
    <col min="9" max="9" width="11.42578125" customWidth="1"/>
    <col min="10" max="10" width="24.28515625" customWidth="1"/>
    <col min="11" max="11" width="21.7109375" customWidth="1"/>
    <col min="12" max="12" width="25.28515625" customWidth="1"/>
    <col min="13" max="13" width="13.7109375" customWidth="1"/>
    <col min="14" max="14" width="12.28515625" customWidth="1"/>
    <col min="15" max="15" width="9.28515625" customWidth="1"/>
    <col min="16" max="16" width="3.28515625" customWidth="1"/>
    <col min="17" max="17" width="20.28515625" bestFit="1" customWidth="1"/>
    <col min="18" max="18" width="53.42578125" customWidth="1"/>
    <col min="20" max="20" width="3.42578125" customWidth="1"/>
    <col min="21" max="21" width="20.28515625" customWidth="1"/>
    <col min="22" max="22" width="15.7109375" customWidth="1"/>
    <col min="23" max="23" width="4.42578125" customWidth="1"/>
    <col min="24" max="24" width="64.7109375" bestFit="1" customWidth="1"/>
    <col min="27" max="27" width="18.28515625" customWidth="1"/>
    <col min="28" max="28" width="16" customWidth="1"/>
    <col min="30" max="30" width="17.28515625" customWidth="1"/>
    <col min="33" max="33" width="17" customWidth="1"/>
    <col min="35" max="35" width="17" customWidth="1"/>
    <col min="36" max="36" width="14.5703125" customWidth="1"/>
  </cols>
  <sheetData>
    <row r="1" spans="1:38" x14ac:dyDescent="0.25">
      <c r="N1" t="b">
        <f>+ISTEXT(N7)</f>
        <v>1</v>
      </c>
    </row>
    <row r="3" spans="1:38" x14ac:dyDescent="0.25">
      <c r="A3" t="s">
        <v>195</v>
      </c>
      <c r="C3" s="1" t="s">
        <v>6</v>
      </c>
      <c r="D3" s="1"/>
      <c r="E3" t="s">
        <v>7</v>
      </c>
      <c r="G3" s="1" t="s">
        <v>8</v>
      </c>
      <c r="I3" s="1" t="s">
        <v>9</v>
      </c>
      <c r="J3" s="1" t="s">
        <v>0</v>
      </c>
      <c r="K3" s="1" t="s">
        <v>10</v>
      </c>
      <c r="L3" s="1" t="s">
        <v>1</v>
      </c>
      <c r="M3" s="1" t="s">
        <v>5460</v>
      </c>
      <c r="N3" s="1" t="s">
        <v>5</v>
      </c>
      <c r="O3" s="1"/>
      <c r="Q3" s="1" t="s">
        <v>11</v>
      </c>
      <c r="R3" s="1" t="s">
        <v>12</v>
      </c>
      <c r="S3" s="1" t="s">
        <v>2828</v>
      </c>
      <c r="U3" t="s">
        <v>13</v>
      </c>
      <c r="V3" t="s">
        <v>14</v>
      </c>
      <c r="X3" t="s">
        <v>194</v>
      </c>
      <c r="Z3" t="s">
        <v>536</v>
      </c>
      <c r="AA3" t="s">
        <v>537</v>
      </c>
      <c r="AB3" t="s">
        <v>538</v>
      </c>
      <c r="AC3" t="s">
        <v>534</v>
      </c>
      <c r="AD3" t="s">
        <v>535</v>
      </c>
      <c r="AE3" t="s">
        <v>539</v>
      </c>
      <c r="AF3" t="s">
        <v>540</v>
      </c>
      <c r="AG3" t="s">
        <v>541</v>
      </c>
      <c r="AI3" t="s">
        <v>5375</v>
      </c>
      <c r="AJ3" t="s">
        <v>0</v>
      </c>
      <c r="AK3" t="s">
        <v>5376</v>
      </c>
      <c r="AL3" t="s">
        <v>5</v>
      </c>
    </row>
    <row r="4" spans="1:38" x14ac:dyDescent="0.25">
      <c r="A4" t="s">
        <v>196</v>
      </c>
      <c r="C4" t="s">
        <v>199</v>
      </c>
      <c r="E4" t="s">
        <v>15</v>
      </c>
      <c r="G4" t="s">
        <v>16</v>
      </c>
      <c r="I4" t="s">
        <v>285</v>
      </c>
      <c r="J4" t="s">
        <v>17</v>
      </c>
      <c r="M4" t="s">
        <v>5657</v>
      </c>
      <c r="N4" t="s">
        <v>5658</v>
      </c>
      <c r="Q4" t="s">
        <v>4965</v>
      </c>
      <c r="R4" t="s">
        <v>2832</v>
      </c>
      <c r="S4" s="1"/>
      <c r="U4" t="s">
        <v>18</v>
      </c>
      <c r="V4">
        <v>12</v>
      </c>
      <c r="X4" t="s">
        <v>525</v>
      </c>
      <c r="Z4" t="s">
        <v>543</v>
      </c>
      <c r="AA4" t="s">
        <v>544</v>
      </c>
      <c r="AB4" s="4" t="s">
        <v>2288</v>
      </c>
      <c r="AC4" t="s">
        <v>542</v>
      </c>
      <c r="AD4" s="3"/>
      <c r="AE4" t="s">
        <v>545</v>
      </c>
      <c r="AF4" t="s">
        <v>546</v>
      </c>
      <c r="AG4" t="s">
        <v>547</v>
      </c>
      <c r="AI4" s="5" t="s">
        <v>288</v>
      </c>
      <c r="AJ4" s="5" t="s">
        <v>5377</v>
      </c>
      <c r="AK4" t="s">
        <v>5402</v>
      </c>
    </row>
    <row r="5" spans="1:38" x14ac:dyDescent="0.25">
      <c r="A5" t="s">
        <v>197</v>
      </c>
      <c r="C5" t="s">
        <v>200</v>
      </c>
      <c r="E5" t="s">
        <v>19</v>
      </c>
      <c r="G5" t="s">
        <v>20</v>
      </c>
      <c r="I5" t="s">
        <v>286</v>
      </c>
      <c r="J5" t="s">
        <v>21</v>
      </c>
      <c r="M5" t="s">
        <v>5657</v>
      </c>
      <c r="N5" t="s">
        <v>5658</v>
      </c>
      <c r="Q5" t="s">
        <v>4966</v>
      </c>
      <c r="R5" t="s">
        <v>2833</v>
      </c>
      <c r="S5" s="1"/>
      <c r="U5" t="s">
        <v>22</v>
      </c>
      <c r="V5">
        <v>4</v>
      </c>
      <c r="X5" t="s">
        <v>5676</v>
      </c>
      <c r="Z5" t="s">
        <v>549</v>
      </c>
      <c r="AA5" t="s">
        <v>544</v>
      </c>
      <c r="AB5" s="4" t="s">
        <v>2288</v>
      </c>
      <c r="AC5" t="s">
        <v>548</v>
      </c>
      <c r="AD5" s="3"/>
      <c r="AE5" t="s">
        <v>545</v>
      </c>
      <c r="AF5" t="s">
        <v>546</v>
      </c>
      <c r="AG5" t="s">
        <v>547</v>
      </c>
      <c r="AI5" s="5" t="s">
        <v>291</v>
      </c>
      <c r="AJ5" s="5" t="s">
        <v>5378</v>
      </c>
      <c r="AK5" t="s">
        <v>5403</v>
      </c>
      <c r="AL5" t="s">
        <v>5432</v>
      </c>
    </row>
    <row r="6" spans="1:38" x14ac:dyDescent="0.25">
      <c r="C6" t="s">
        <v>201</v>
      </c>
      <c r="E6" t="s">
        <v>23</v>
      </c>
      <c r="G6" t="s">
        <v>24</v>
      </c>
      <c r="I6" t="s">
        <v>287</v>
      </c>
      <c r="J6" t="s">
        <v>25</v>
      </c>
      <c r="M6" t="s">
        <v>5657</v>
      </c>
      <c r="N6" t="s">
        <v>5658</v>
      </c>
      <c r="Q6" t="s">
        <v>4967</v>
      </c>
      <c r="R6" t="s">
        <v>2834</v>
      </c>
      <c r="S6" s="1"/>
      <c r="U6" t="s">
        <v>26</v>
      </c>
      <c r="V6">
        <v>3</v>
      </c>
      <c r="X6" t="s">
        <v>5677</v>
      </c>
      <c r="Z6" t="s">
        <v>551</v>
      </c>
      <c r="AA6" t="s">
        <v>544</v>
      </c>
      <c r="AB6" s="4" t="s">
        <v>2288</v>
      </c>
      <c r="AC6" t="s">
        <v>550</v>
      </c>
      <c r="AD6" s="3"/>
      <c r="AE6" t="s">
        <v>545</v>
      </c>
      <c r="AF6" t="s">
        <v>546</v>
      </c>
      <c r="AG6" t="s">
        <v>547</v>
      </c>
      <c r="AI6" s="5" t="s">
        <v>294</v>
      </c>
      <c r="AJ6" s="5" t="s">
        <v>5379</v>
      </c>
      <c r="AK6" t="s">
        <v>5404</v>
      </c>
      <c r="AL6" t="s">
        <v>5433</v>
      </c>
    </row>
    <row r="7" spans="1:38" x14ac:dyDescent="0.25">
      <c r="C7" t="s">
        <v>202</v>
      </c>
      <c r="E7" t="s">
        <v>27</v>
      </c>
      <c r="G7" t="s">
        <v>28</v>
      </c>
      <c r="I7" t="s">
        <v>288</v>
      </c>
      <c r="J7" t="s">
        <v>29</v>
      </c>
      <c r="M7" t="s">
        <v>5655</v>
      </c>
      <c r="N7" t="s">
        <v>5656</v>
      </c>
      <c r="Q7" t="s">
        <v>4968</v>
      </c>
      <c r="R7" t="s">
        <v>2835</v>
      </c>
      <c r="S7" s="1"/>
      <c r="U7" t="s">
        <v>30</v>
      </c>
      <c r="V7">
        <v>2</v>
      </c>
      <c r="X7" t="s">
        <v>526</v>
      </c>
      <c r="Z7" t="s">
        <v>553</v>
      </c>
      <c r="AA7" t="s">
        <v>544</v>
      </c>
      <c r="AB7" s="4" t="s">
        <v>2288</v>
      </c>
      <c r="AC7" t="s">
        <v>552</v>
      </c>
      <c r="AD7" s="3"/>
      <c r="AE7" t="s">
        <v>545</v>
      </c>
      <c r="AF7" t="s">
        <v>546</v>
      </c>
      <c r="AG7" t="s">
        <v>547</v>
      </c>
      <c r="AI7" s="5" t="s">
        <v>297</v>
      </c>
      <c r="AJ7" s="5" t="s">
        <v>5380</v>
      </c>
      <c r="AK7" t="s">
        <v>5405</v>
      </c>
      <c r="AL7" t="s">
        <v>5434</v>
      </c>
    </row>
    <row r="8" spans="1:38" x14ac:dyDescent="0.25">
      <c r="C8" t="s">
        <v>203</v>
      </c>
      <c r="E8" t="s">
        <v>31</v>
      </c>
      <c r="I8" t="s">
        <v>289</v>
      </c>
      <c r="J8" t="s">
        <v>29</v>
      </c>
      <c r="K8" t="s">
        <v>32</v>
      </c>
      <c r="M8" t="s">
        <v>5655</v>
      </c>
      <c r="N8" t="s">
        <v>5656</v>
      </c>
      <c r="Q8" t="s">
        <v>4969</v>
      </c>
      <c r="R8" t="s">
        <v>2836</v>
      </c>
      <c r="S8" s="1"/>
      <c r="X8" t="s">
        <v>527</v>
      </c>
      <c r="Z8" t="s">
        <v>555</v>
      </c>
      <c r="AA8" t="s">
        <v>544</v>
      </c>
      <c r="AB8" s="4" t="s">
        <v>2288</v>
      </c>
      <c r="AC8" t="s">
        <v>554</v>
      </c>
      <c r="AD8" s="3"/>
      <c r="AE8" t="s">
        <v>545</v>
      </c>
      <c r="AF8" t="s">
        <v>546</v>
      </c>
      <c r="AG8" t="s">
        <v>547</v>
      </c>
      <c r="AI8" s="5" t="s">
        <v>300</v>
      </c>
      <c r="AJ8" s="5" t="s">
        <v>5381</v>
      </c>
      <c r="AK8" t="s">
        <v>5406</v>
      </c>
      <c r="AL8" t="s">
        <v>5435</v>
      </c>
    </row>
    <row r="9" spans="1:38" x14ac:dyDescent="0.25">
      <c r="C9" t="s">
        <v>33</v>
      </c>
      <c r="E9" t="s">
        <v>34</v>
      </c>
      <c r="I9" t="s">
        <v>290</v>
      </c>
      <c r="J9" t="s">
        <v>29</v>
      </c>
      <c r="K9" t="s">
        <v>35</v>
      </c>
      <c r="M9" t="s">
        <v>5655</v>
      </c>
      <c r="N9" t="s">
        <v>5656</v>
      </c>
      <c r="Q9" t="s">
        <v>4970</v>
      </c>
      <c r="R9" t="s">
        <v>2837</v>
      </c>
      <c r="S9" s="1"/>
      <c r="U9" t="s">
        <v>3000</v>
      </c>
      <c r="X9" t="s">
        <v>528</v>
      </c>
      <c r="Z9" t="s">
        <v>557</v>
      </c>
      <c r="AA9" t="s">
        <v>544</v>
      </c>
      <c r="AB9" s="4" t="s">
        <v>2288</v>
      </c>
      <c r="AC9" t="s">
        <v>556</v>
      </c>
      <c r="AD9" s="3"/>
      <c r="AE9" t="s">
        <v>545</v>
      </c>
      <c r="AF9" t="s">
        <v>546</v>
      </c>
      <c r="AG9" t="s">
        <v>547</v>
      </c>
      <c r="AI9" s="5" t="s">
        <v>355</v>
      </c>
      <c r="AJ9" s="5" t="s">
        <v>5382</v>
      </c>
      <c r="AK9" t="s">
        <v>5407</v>
      </c>
      <c r="AL9" t="s">
        <v>5436</v>
      </c>
    </row>
    <row r="10" spans="1:38" x14ac:dyDescent="0.25">
      <c r="E10" t="s">
        <v>36</v>
      </c>
      <c r="I10" t="s">
        <v>291</v>
      </c>
      <c r="J10" t="s">
        <v>37</v>
      </c>
      <c r="M10" t="s">
        <v>5403</v>
      </c>
      <c r="N10" t="s">
        <v>5432</v>
      </c>
      <c r="Q10" t="s">
        <v>4971</v>
      </c>
      <c r="R10" t="s">
        <v>5465</v>
      </c>
      <c r="S10" s="1"/>
      <c r="U10" t="s">
        <v>5461</v>
      </c>
      <c r="X10" t="s">
        <v>5678</v>
      </c>
      <c r="Z10" t="s">
        <v>559</v>
      </c>
      <c r="AA10" t="s">
        <v>544</v>
      </c>
      <c r="AB10" s="4" t="s">
        <v>2289</v>
      </c>
      <c r="AC10" t="s">
        <v>558</v>
      </c>
      <c r="AD10" s="3">
        <v>443600040004</v>
      </c>
      <c r="AE10" t="s">
        <v>545</v>
      </c>
      <c r="AF10" t="s">
        <v>560</v>
      </c>
      <c r="AG10" t="s">
        <v>561</v>
      </c>
      <c r="AI10" s="5" t="s">
        <v>359</v>
      </c>
      <c r="AJ10" s="5" t="s">
        <v>5383</v>
      </c>
      <c r="AK10" t="s">
        <v>5408</v>
      </c>
      <c r="AL10" t="s">
        <v>5437</v>
      </c>
    </row>
    <row r="11" spans="1:38" x14ac:dyDescent="0.25">
      <c r="E11" t="s">
        <v>38</v>
      </c>
      <c r="I11" t="s">
        <v>292</v>
      </c>
      <c r="J11" t="s">
        <v>37</v>
      </c>
      <c r="K11" t="s">
        <v>39</v>
      </c>
      <c r="M11" t="s">
        <v>5403</v>
      </c>
      <c r="N11" t="s">
        <v>5432</v>
      </c>
      <c r="Q11" t="s">
        <v>4972</v>
      </c>
      <c r="R11" t="s">
        <v>5466</v>
      </c>
      <c r="S11" s="1"/>
      <c r="U11" t="s">
        <v>5462</v>
      </c>
      <c r="X11" t="s">
        <v>5687</v>
      </c>
      <c r="Z11" t="s">
        <v>563</v>
      </c>
      <c r="AA11" t="s">
        <v>544</v>
      </c>
      <c r="AB11" s="4" t="s">
        <v>2290</v>
      </c>
      <c r="AC11" t="s">
        <v>562</v>
      </c>
      <c r="AD11" s="3">
        <v>443600040006</v>
      </c>
      <c r="AE11" t="s">
        <v>545</v>
      </c>
      <c r="AF11" t="s">
        <v>560</v>
      </c>
      <c r="AG11" t="s">
        <v>561</v>
      </c>
      <c r="AI11" s="5" t="s">
        <v>365</v>
      </c>
      <c r="AJ11" s="5" t="s">
        <v>5384</v>
      </c>
      <c r="AK11" t="s">
        <v>5409</v>
      </c>
      <c r="AL11" t="s">
        <v>5438</v>
      </c>
    </row>
    <row r="12" spans="1:38" x14ac:dyDescent="0.25">
      <c r="E12" t="s">
        <v>40</v>
      </c>
      <c r="I12" t="s">
        <v>293</v>
      </c>
      <c r="J12" t="s">
        <v>37</v>
      </c>
      <c r="K12" t="s">
        <v>41</v>
      </c>
      <c r="M12" t="s">
        <v>5403</v>
      </c>
      <c r="N12" t="s">
        <v>5432</v>
      </c>
      <c r="Q12" t="s">
        <v>4973</v>
      </c>
      <c r="R12" t="s">
        <v>5467</v>
      </c>
      <c r="S12" s="1"/>
      <c r="U12" t="s">
        <v>3001</v>
      </c>
      <c r="X12" t="s">
        <v>5679</v>
      </c>
      <c r="Z12" t="s">
        <v>565</v>
      </c>
      <c r="AA12" t="s">
        <v>544</v>
      </c>
      <c r="AB12" s="4" t="s">
        <v>2291</v>
      </c>
      <c r="AC12" t="s">
        <v>564</v>
      </c>
      <c r="AD12" s="3">
        <v>711100030001</v>
      </c>
      <c r="AE12" t="s">
        <v>545</v>
      </c>
      <c r="AF12" t="s">
        <v>560</v>
      </c>
      <c r="AG12" t="s">
        <v>561</v>
      </c>
      <c r="AI12" s="5" t="s">
        <v>312</v>
      </c>
      <c r="AJ12" s="5" t="s">
        <v>5385</v>
      </c>
      <c r="AK12" t="s">
        <v>5410</v>
      </c>
      <c r="AL12" t="s">
        <v>5439</v>
      </c>
    </row>
    <row r="13" spans="1:38" x14ac:dyDescent="0.25">
      <c r="E13" t="s">
        <v>42</v>
      </c>
      <c r="I13" t="s">
        <v>294</v>
      </c>
      <c r="J13" t="s">
        <v>43</v>
      </c>
      <c r="M13" t="s">
        <v>5404</v>
      </c>
      <c r="N13" t="s">
        <v>5433</v>
      </c>
      <c r="Q13" t="s">
        <v>4974</v>
      </c>
      <c r="R13" t="s">
        <v>5468</v>
      </c>
      <c r="S13" s="1"/>
      <c r="U13" t="s">
        <v>5463</v>
      </c>
      <c r="X13" t="s">
        <v>5680</v>
      </c>
      <c r="Z13" t="s">
        <v>567</v>
      </c>
      <c r="AA13" t="s">
        <v>544</v>
      </c>
      <c r="AB13" s="4" t="s">
        <v>2292</v>
      </c>
      <c r="AC13" t="s">
        <v>566</v>
      </c>
      <c r="AD13" s="3">
        <v>133000230001</v>
      </c>
      <c r="AE13" t="s">
        <v>545</v>
      </c>
      <c r="AF13" t="s">
        <v>568</v>
      </c>
      <c r="AG13" t="s">
        <v>561</v>
      </c>
      <c r="AI13" s="5" t="s">
        <v>326</v>
      </c>
      <c r="AJ13" s="5" t="s">
        <v>5386</v>
      </c>
      <c r="AK13" t="s">
        <v>5411</v>
      </c>
      <c r="AL13" t="s">
        <v>5440</v>
      </c>
    </row>
    <row r="14" spans="1:38" x14ac:dyDescent="0.25">
      <c r="E14" t="s">
        <v>44</v>
      </c>
      <c r="I14" t="s">
        <v>295</v>
      </c>
      <c r="J14" t="s">
        <v>43</v>
      </c>
      <c r="L14" t="s">
        <v>45</v>
      </c>
      <c r="M14" t="s">
        <v>5404</v>
      </c>
      <c r="N14" t="s">
        <v>5433</v>
      </c>
      <c r="Q14" t="s">
        <v>4975</v>
      </c>
      <c r="R14" t="s">
        <v>5469</v>
      </c>
      <c r="S14" s="1"/>
      <c r="U14" t="s">
        <v>3002</v>
      </c>
      <c r="X14" t="s">
        <v>5674</v>
      </c>
      <c r="Z14" t="s">
        <v>570</v>
      </c>
      <c r="AA14" t="s">
        <v>544</v>
      </c>
      <c r="AB14" s="4" t="s">
        <v>2293</v>
      </c>
      <c r="AC14" t="s">
        <v>569</v>
      </c>
      <c r="AD14" s="3">
        <v>133000460001</v>
      </c>
      <c r="AE14" t="s">
        <v>545</v>
      </c>
      <c r="AF14" t="s">
        <v>568</v>
      </c>
      <c r="AG14" t="s">
        <v>561</v>
      </c>
      <c r="AI14" s="5" t="s">
        <v>369</v>
      </c>
      <c r="AJ14" s="5" t="s">
        <v>5387</v>
      </c>
      <c r="AK14" t="s">
        <v>5412</v>
      </c>
    </row>
    <row r="15" spans="1:38" x14ac:dyDescent="0.25">
      <c r="E15" t="s">
        <v>46</v>
      </c>
      <c r="I15" t="s">
        <v>296</v>
      </c>
      <c r="J15" t="s">
        <v>43</v>
      </c>
      <c r="L15" t="s">
        <v>47</v>
      </c>
      <c r="M15" t="s">
        <v>5404</v>
      </c>
      <c r="N15" t="s">
        <v>5433</v>
      </c>
      <c r="Q15" t="s">
        <v>4976</v>
      </c>
      <c r="R15" t="s">
        <v>2838</v>
      </c>
      <c r="S15" s="1"/>
      <c r="X15" t="s">
        <v>529</v>
      </c>
      <c r="Z15" t="s">
        <v>572</v>
      </c>
      <c r="AA15" t="s">
        <v>573</v>
      </c>
      <c r="AB15" s="4" t="s">
        <v>2294</v>
      </c>
      <c r="AC15" t="s">
        <v>571</v>
      </c>
      <c r="AD15" s="3">
        <v>150400040102</v>
      </c>
      <c r="AE15" t="s">
        <v>545</v>
      </c>
      <c r="AF15" t="s">
        <v>546</v>
      </c>
      <c r="AG15" t="s">
        <v>547</v>
      </c>
      <c r="AI15" s="5" t="s">
        <v>430</v>
      </c>
      <c r="AJ15" s="5" t="s">
        <v>5388</v>
      </c>
      <c r="AK15" t="s">
        <v>5413</v>
      </c>
      <c r="AL15" t="s">
        <v>5441</v>
      </c>
    </row>
    <row r="16" spans="1:38" x14ac:dyDescent="0.25">
      <c r="E16" t="s">
        <v>3041</v>
      </c>
      <c r="I16" t="s">
        <v>297</v>
      </c>
      <c r="J16" t="s">
        <v>48</v>
      </c>
      <c r="M16" t="s">
        <v>5405</v>
      </c>
      <c r="N16" t="s">
        <v>5434</v>
      </c>
      <c r="Q16" t="s">
        <v>4977</v>
      </c>
      <c r="R16" t="s">
        <v>5470</v>
      </c>
      <c r="S16" s="1"/>
      <c r="U16" s="16" t="s">
        <v>5483</v>
      </c>
      <c r="X16" t="s">
        <v>5675</v>
      </c>
      <c r="Z16" t="s">
        <v>575</v>
      </c>
      <c r="AA16" t="s">
        <v>576</v>
      </c>
      <c r="AB16" s="4" t="s">
        <v>2295</v>
      </c>
      <c r="AC16" t="s">
        <v>574</v>
      </c>
      <c r="AD16" s="3">
        <v>710300030001</v>
      </c>
      <c r="AE16" t="s">
        <v>545</v>
      </c>
      <c r="AF16" t="s">
        <v>577</v>
      </c>
      <c r="AG16" t="s">
        <v>561</v>
      </c>
      <c r="AI16" s="5" t="s">
        <v>376</v>
      </c>
      <c r="AJ16" s="5" t="s">
        <v>5389</v>
      </c>
      <c r="AK16" t="s">
        <v>5414</v>
      </c>
      <c r="AL16" t="s">
        <v>5442</v>
      </c>
    </row>
    <row r="17" spans="5:38" x14ac:dyDescent="0.25">
      <c r="I17" t="s">
        <v>298</v>
      </c>
      <c r="J17" t="s">
        <v>48</v>
      </c>
      <c r="K17" t="s">
        <v>49</v>
      </c>
      <c r="M17" t="s">
        <v>5405</v>
      </c>
      <c r="N17" t="s">
        <v>5434</v>
      </c>
      <c r="Q17" t="s">
        <v>4978</v>
      </c>
      <c r="R17" t="s">
        <v>5471</v>
      </c>
      <c r="S17" s="1"/>
      <c r="U17" s="16" t="s">
        <v>5691</v>
      </c>
      <c r="Z17" t="s">
        <v>579</v>
      </c>
      <c r="AA17" t="s">
        <v>576</v>
      </c>
      <c r="AB17" s="4" t="s">
        <v>2296</v>
      </c>
      <c r="AC17" t="s">
        <v>578</v>
      </c>
      <c r="AD17" s="3"/>
      <c r="AE17" t="s">
        <v>545</v>
      </c>
      <c r="AF17" t="s">
        <v>560</v>
      </c>
      <c r="AG17" t="s">
        <v>561</v>
      </c>
      <c r="AI17" s="5" t="s">
        <v>412</v>
      </c>
      <c r="AJ17" s="5" t="s">
        <v>5390</v>
      </c>
      <c r="AK17" t="s">
        <v>5415</v>
      </c>
      <c r="AL17" t="s">
        <v>5443</v>
      </c>
    </row>
    <row r="18" spans="5:38" x14ac:dyDescent="0.25">
      <c r="E18" t="s">
        <v>198</v>
      </c>
      <c r="I18" t="s">
        <v>299</v>
      </c>
      <c r="J18" t="s">
        <v>48</v>
      </c>
      <c r="K18" t="s">
        <v>50</v>
      </c>
      <c r="M18" t="s">
        <v>5405</v>
      </c>
      <c r="N18" t="s">
        <v>5434</v>
      </c>
      <c r="Q18" t="s">
        <v>4979</v>
      </c>
      <c r="R18" t="s">
        <v>5472</v>
      </c>
      <c r="S18" s="1"/>
      <c r="U18" s="16" t="s">
        <v>5684</v>
      </c>
      <c r="Z18" t="s">
        <v>581</v>
      </c>
      <c r="AA18" t="s">
        <v>544</v>
      </c>
      <c r="AB18" s="4" t="s">
        <v>2297</v>
      </c>
      <c r="AC18" t="s">
        <v>580</v>
      </c>
      <c r="AD18" s="3"/>
      <c r="AE18" t="s">
        <v>545</v>
      </c>
      <c r="AF18" t="s">
        <v>546</v>
      </c>
      <c r="AG18" t="s">
        <v>547</v>
      </c>
      <c r="AI18" s="5" t="s">
        <v>395</v>
      </c>
      <c r="AJ18" s="5" t="s">
        <v>5391</v>
      </c>
      <c r="AK18" t="s">
        <v>5416</v>
      </c>
      <c r="AL18" t="s">
        <v>5444</v>
      </c>
    </row>
    <row r="19" spans="5:38" x14ac:dyDescent="0.25">
      <c r="E19" t="s">
        <v>5681</v>
      </c>
      <c r="I19" t="s">
        <v>300</v>
      </c>
      <c r="J19" t="s">
        <v>51</v>
      </c>
      <c r="M19" t="s">
        <v>5406</v>
      </c>
      <c r="N19" t="s">
        <v>5435</v>
      </c>
      <c r="Q19" t="s">
        <v>4980</v>
      </c>
      <c r="R19" t="s">
        <v>5473</v>
      </c>
      <c r="S19" s="1"/>
      <c r="Z19" t="s">
        <v>583</v>
      </c>
      <c r="AA19" t="s">
        <v>544</v>
      </c>
      <c r="AB19" s="4" t="s">
        <v>2298</v>
      </c>
      <c r="AC19" t="s">
        <v>582</v>
      </c>
      <c r="AD19" s="3"/>
      <c r="AE19" t="s">
        <v>545</v>
      </c>
      <c r="AF19" t="s">
        <v>546</v>
      </c>
      <c r="AG19" t="s">
        <v>547</v>
      </c>
      <c r="AI19" s="5" t="s">
        <v>436</v>
      </c>
      <c r="AJ19" s="5" t="s">
        <v>5392</v>
      </c>
      <c r="AK19" t="s">
        <v>5417</v>
      </c>
      <c r="AL19" t="s">
        <v>5445</v>
      </c>
    </row>
    <row r="20" spans="5:38" x14ac:dyDescent="0.25">
      <c r="E20" t="s">
        <v>5682</v>
      </c>
      <c r="I20" t="s">
        <v>301</v>
      </c>
      <c r="J20" t="s">
        <v>51</v>
      </c>
      <c r="K20" t="s">
        <v>52</v>
      </c>
      <c r="M20" t="s">
        <v>5406</v>
      </c>
      <c r="N20" t="s">
        <v>5435</v>
      </c>
      <c r="Q20" t="s">
        <v>4981</v>
      </c>
      <c r="R20" t="s">
        <v>2839</v>
      </c>
      <c r="S20" s="1"/>
      <c r="U20" s="16" t="s">
        <v>5685</v>
      </c>
      <c r="Z20" t="s">
        <v>585</v>
      </c>
      <c r="AA20" t="s">
        <v>544</v>
      </c>
      <c r="AB20" s="4" t="s">
        <v>2299</v>
      </c>
      <c r="AC20" t="s">
        <v>584</v>
      </c>
      <c r="AD20" s="3"/>
      <c r="AE20" t="s">
        <v>545</v>
      </c>
      <c r="AF20" t="s">
        <v>546</v>
      </c>
      <c r="AG20" t="s">
        <v>547</v>
      </c>
      <c r="AI20" s="5" t="s">
        <v>438</v>
      </c>
      <c r="AJ20" s="5" t="s">
        <v>5393</v>
      </c>
      <c r="AK20" t="s">
        <v>5418</v>
      </c>
      <c r="AL20" t="s">
        <v>5446</v>
      </c>
    </row>
    <row r="21" spans="5:38" x14ac:dyDescent="0.25">
      <c r="E21" s="2" t="s">
        <v>5683</v>
      </c>
      <c r="I21" t="s">
        <v>302</v>
      </c>
      <c r="J21" t="s">
        <v>51</v>
      </c>
      <c r="K21" t="s">
        <v>52</v>
      </c>
      <c r="L21" t="s">
        <v>53</v>
      </c>
      <c r="M21" t="s">
        <v>5406</v>
      </c>
      <c r="N21" t="s">
        <v>5435</v>
      </c>
      <c r="Q21" t="s">
        <v>4982</v>
      </c>
      <c r="R21" t="s">
        <v>2840</v>
      </c>
      <c r="S21" s="1"/>
      <c r="U21" s="16" t="s">
        <v>5686</v>
      </c>
      <c r="Z21" t="s">
        <v>587</v>
      </c>
      <c r="AA21" t="s">
        <v>576</v>
      </c>
      <c r="AB21" s="4" t="s">
        <v>2300</v>
      </c>
      <c r="AC21" t="s">
        <v>586</v>
      </c>
      <c r="AD21" s="3">
        <v>710300030002</v>
      </c>
      <c r="AE21" t="s">
        <v>545</v>
      </c>
      <c r="AF21" t="s">
        <v>577</v>
      </c>
      <c r="AG21" t="s">
        <v>561</v>
      </c>
      <c r="AI21" s="5" t="s">
        <v>443</v>
      </c>
      <c r="AJ21" s="5" t="s">
        <v>5394</v>
      </c>
      <c r="AK21" t="s">
        <v>5419</v>
      </c>
      <c r="AL21" t="s">
        <v>5447</v>
      </c>
    </row>
    <row r="22" spans="5:38" x14ac:dyDescent="0.25">
      <c r="I22" t="s">
        <v>303</v>
      </c>
      <c r="J22" t="s">
        <v>51</v>
      </c>
      <c r="K22" t="s">
        <v>52</v>
      </c>
      <c r="L22" t="s">
        <v>54</v>
      </c>
      <c r="M22" t="s">
        <v>5406</v>
      </c>
      <c r="N22" t="s">
        <v>5435</v>
      </c>
      <c r="Q22" t="s">
        <v>4983</v>
      </c>
      <c r="R22" t="s">
        <v>2864</v>
      </c>
      <c r="S22" s="1"/>
      <c r="Z22" t="s">
        <v>589</v>
      </c>
      <c r="AA22" t="s">
        <v>590</v>
      </c>
      <c r="AB22" s="4" t="s">
        <v>2301</v>
      </c>
      <c r="AC22" t="s">
        <v>588</v>
      </c>
      <c r="AD22" s="3">
        <v>717200080002</v>
      </c>
      <c r="AE22" t="s">
        <v>545</v>
      </c>
      <c r="AF22" t="s">
        <v>560</v>
      </c>
      <c r="AG22" t="s">
        <v>561</v>
      </c>
      <c r="AI22" s="5" t="s">
        <v>459</v>
      </c>
      <c r="AJ22" s="5" t="s">
        <v>5395</v>
      </c>
      <c r="AK22" t="s">
        <v>5420</v>
      </c>
      <c r="AL22" t="s">
        <v>5448</v>
      </c>
    </row>
    <row r="23" spans="5:38" x14ac:dyDescent="0.25">
      <c r="I23" t="s">
        <v>304</v>
      </c>
      <c r="J23" t="s">
        <v>51</v>
      </c>
      <c r="K23" t="s">
        <v>52</v>
      </c>
      <c r="L23" t="s">
        <v>55</v>
      </c>
      <c r="M23" t="s">
        <v>5406</v>
      </c>
      <c r="N23" t="s">
        <v>5435</v>
      </c>
      <c r="Q23" t="s">
        <v>4984</v>
      </c>
      <c r="R23" t="s">
        <v>2829</v>
      </c>
      <c r="S23" s="1"/>
      <c r="U23" s="16" t="s">
        <v>3</v>
      </c>
      <c r="Z23" t="s">
        <v>592</v>
      </c>
      <c r="AA23" t="s">
        <v>544</v>
      </c>
      <c r="AB23" s="4" t="s">
        <v>2302</v>
      </c>
      <c r="AC23" t="s">
        <v>591</v>
      </c>
      <c r="AD23" s="3">
        <v>716000060007</v>
      </c>
      <c r="AE23" t="s">
        <v>545</v>
      </c>
      <c r="AF23" t="s">
        <v>560</v>
      </c>
      <c r="AG23" t="s">
        <v>561</v>
      </c>
      <c r="AI23" s="5" t="s">
        <v>473</v>
      </c>
      <c r="AJ23" s="5" t="s">
        <v>5396</v>
      </c>
      <c r="AK23" t="s">
        <v>5421</v>
      </c>
      <c r="AL23" t="s">
        <v>5449</v>
      </c>
    </row>
    <row r="24" spans="5:38" x14ac:dyDescent="0.25">
      <c r="I24" t="s">
        <v>305</v>
      </c>
      <c r="J24" t="s">
        <v>51</v>
      </c>
      <c r="K24" t="s">
        <v>56</v>
      </c>
      <c r="M24" t="s">
        <v>5406</v>
      </c>
      <c r="N24" t="s">
        <v>5435</v>
      </c>
      <c r="Q24" t="s">
        <v>4985</v>
      </c>
      <c r="R24" t="s">
        <v>2841</v>
      </c>
      <c r="S24" s="1"/>
      <c r="U24" s="16" t="s">
        <v>5688</v>
      </c>
      <c r="Z24" t="s">
        <v>594</v>
      </c>
      <c r="AA24" t="s">
        <v>544</v>
      </c>
      <c r="AB24" s="4" t="s">
        <v>2303</v>
      </c>
      <c r="AC24" t="s">
        <v>593</v>
      </c>
      <c r="AD24" s="3">
        <v>716000060012</v>
      </c>
      <c r="AE24" t="s">
        <v>545</v>
      </c>
      <c r="AF24" t="s">
        <v>560</v>
      </c>
      <c r="AG24" t="s">
        <v>561</v>
      </c>
      <c r="AI24" s="5" t="s">
        <v>486</v>
      </c>
      <c r="AJ24" s="5" t="s">
        <v>5397</v>
      </c>
      <c r="AK24" t="s">
        <v>5422</v>
      </c>
      <c r="AL24" t="s">
        <v>5450</v>
      </c>
    </row>
    <row r="25" spans="5:38" x14ac:dyDescent="0.25">
      <c r="I25" t="s">
        <v>306</v>
      </c>
      <c r="J25" t="s">
        <v>51</v>
      </c>
      <c r="K25" t="s">
        <v>56</v>
      </c>
      <c r="L25" t="s">
        <v>57</v>
      </c>
      <c r="M25" t="s">
        <v>5406</v>
      </c>
      <c r="N25" t="s">
        <v>5435</v>
      </c>
      <c r="Q25" t="s">
        <v>4986</v>
      </c>
      <c r="R25" t="s">
        <v>4987</v>
      </c>
      <c r="S25" s="1"/>
      <c r="Z25" t="s">
        <v>596</v>
      </c>
      <c r="AA25" t="s">
        <v>544</v>
      </c>
      <c r="AB25" s="4" t="s">
        <v>2303</v>
      </c>
      <c r="AC25" t="s">
        <v>595</v>
      </c>
      <c r="AD25" s="3">
        <v>716000060010</v>
      </c>
      <c r="AE25" t="s">
        <v>545</v>
      </c>
      <c r="AF25" t="s">
        <v>560</v>
      </c>
      <c r="AG25" t="s">
        <v>561</v>
      </c>
      <c r="AI25" s="5" t="s">
        <v>500</v>
      </c>
      <c r="AJ25" s="5" t="s">
        <v>5398</v>
      </c>
      <c r="AK25" t="s">
        <v>5423</v>
      </c>
      <c r="AL25" t="s">
        <v>5451</v>
      </c>
    </row>
    <row r="26" spans="5:38" x14ac:dyDescent="0.25">
      <c r="I26" t="s">
        <v>307</v>
      </c>
      <c r="J26" t="s">
        <v>51</v>
      </c>
      <c r="K26" t="s">
        <v>56</v>
      </c>
      <c r="L26" t="s">
        <v>58</v>
      </c>
      <c r="M26" t="s">
        <v>5406</v>
      </c>
      <c r="N26" t="s">
        <v>5435</v>
      </c>
      <c r="Q26" t="s">
        <v>4988</v>
      </c>
      <c r="R26" t="s">
        <v>4989</v>
      </c>
      <c r="S26" s="1"/>
      <c r="U26" s="16" t="s">
        <v>5689</v>
      </c>
      <c r="Z26" t="s">
        <v>598</v>
      </c>
      <c r="AA26" t="s">
        <v>544</v>
      </c>
      <c r="AB26" s="4" t="s">
        <v>2303</v>
      </c>
      <c r="AC26" t="s">
        <v>597</v>
      </c>
      <c r="AD26" s="3">
        <v>716000060011</v>
      </c>
      <c r="AE26" t="s">
        <v>545</v>
      </c>
      <c r="AF26" t="s">
        <v>560</v>
      </c>
      <c r="AG26" t="s">
        <v>561</v>
      </c>
      <c r="AI26" s="5" t="s">
        <v>516</v>
      </c>
      <c r="AJ26" s="5" t="s">
        <v>5399</v>
      </c>
      <c r="AK26" t="s">
        <v>5424</v>
      </c>
      <c r="AL26" t="s">
        <v>5452</v>
      </c>
    </row>
    <row r="27" spans="5:38" x14ac:dyDescent="0.25">
      <c r="I27" t="s">
        <v>308</v>
      </c>
      <c r="J27" t="s">
        <v>51</v>
      </c>
      <c r="K27" t="s">
        <v>56</v>
      </c>
      <c r="L27" t="s">
        <v>59</v>
      </c>
      <c r="M27" t="s">
        <v>5406</v>
      </c>
      <c r="N27" t="s">
        <v>5435</v>
      </c>
      <c r="Q27" t="s">
        <v>4990</v>
      </c>
      <c r="R27" t="s">
        <v>2842</v>
      </c>
      <c r="S27" s="1"/>
      <c r="U27" s="16" t="s">
        <v>5690</v>
      </c>
      <c r="Z27" t="s">
        <v>600</v>
      </c>
      <c r="AA27" t="s">
        <v>544</v>
      </c>
      <c r="AB27" s="4" t="s">
        <v>2304</v>
      </c>
      <c r="AC27" t="s">
        <v>599</v>
      </c>
      <c r="AD27" s="3">
        <v>475100010566</v>
      </c>
      <c r="AE27" t="s">
        <v>545</v>
      </c>
      <c r="AF27" t="s">
        <v>601</v>
      </c>
      <c r="AG27" t="s">
        <v>561</v>
      </c>
      <c r="AI27" s="5"/>
      <c r="AJ27" s="5" t="s">
        <v>91</v>
      </c>
      <c r="AK27" t="s">
        <v>5425</v>
      </c>
      <c r="AL27" t="s">
        <v>5453</v>
      </c>
    </row>
    <row r="28" spans="5:38" x14ac:dyDescent="0.25">
      <c r="I28" t="s">
        <v>309</v>
      </c>
      <c r="J28" t="s">
        <v>51</v>
      </c>
      <c r="K28" t="s">
        <v>60</v>
      </c>
      <c r="M28" t="s">
        <v>5406</v>
      </c>
      <c r="N28" t="s">
        <v>5435</v>
      </c>
      <c r="Q28" t="s">
        <v>4991</v>
      </c>
      <c r="R28" t="s">
        <v>4992</v>
      </c>
      <c r="S28" s="1"/>
      <c r="Z28" t="s">
        <v>603</v>
      </c>
      <c r="AA28" t="s">
        <v>604</v>
      </c>
      <c r="AB28" s="4" t="s">
        <v>2305</v>
      </c>
      <c r="AC28" t="s">
        <v>602</v>
      </c>
      <c r="AD28" s="3">
        <v>712000010003</v>
      </c>
      <c r="AE28" t="s">
        <v>545</v>
      </c>
      <c r="AF28" t="s">
        <v>560</v>
      </c>
      <c r="AG28" t="s">
        <v>561</v>
      </c>
      <c r="AI28" s="5"/>
      <c r="AJ28" s="5" t="s">
        <v>101</v>
      </c>
      <c r="AK28" t="s">
        <v>5426</v>
      </c>
      <c r="AL28" t="s">
        <v>5454</v>
      </c>
    </row>
    <row r="29" spans="5:38" x14ac:dyDescent="0.25">
      <c r="I29" t="s">
        <v>310</v>
      </c>
      <c r="J29" t="s">
        <v>51</v>
      </c>
      <c r="K29" t="s">
        <v>60</v>
      </c>
      <c r="L29" t="s">
        <v>61</v>
      </c>
      <c r="M29" t="s">
        <v>5406</v>
      </c>
      <c r="N29" t="s">
        <v>5435</v>
      </c>
      <c r="Q29" t="s">
        <v>4993</v>
      </c>
      <c r="R29" t="s">
        <v>2843</v>
      </c>
      <c r="S29" s="1"/>
      <c r="U29" s="16" t="s">
        <v>5692</v>
      </c>
      <c r="Z29" t="s">
        <v>606</v>
      </c>
      <c r="AA29" t="s">
        <v>607</v>
      </c>
      <c r="AB29" s="4" t="s">
        <v>2306</v>
      </c>
      <c r="AC29" t="s">
        <v>605</v>
      </c>
      <c r="AD29" s="3">
        <v>150400030332</v>
      </c>
      <c r="AE29" t="s">
        <v>545</v>
      </c>
      <c r="AF29" t="s">
        <v>608</v>
      </c>
      <c r="AG29" t="s">
        <v>561</v>
      </c>
      <c r="AI29" s="5"/>
      <c r="AJ29" s="5" t="s">
        <v>102</v>
      </c>
      <c r="AK29" t="s">
        <v>5427</v>
      </c>
      <c r="AL29" t="s">
        <v>5455</v>
      </c>
    </row>
    <row r="30" spans="5:38" x14ac:dyDescent="0.25">
      <c r="I30" t="s">
        <v>311</v>
      </c>
      <c r="J30" t="s">
        <v>51</v>
      </c>
      <c r="K30" t="s">
        <v>60</v>
      </c>
      <c r="L30" t="s">
        <v>60</v>
      </c>
      <c r="M30" t="s">
        <v>5406</v>
      </c>
      <c r="N30" t="s">
        <v>5435</v>
      </c>
      <c r="Q30" t="s">
        <v>4994</v>
      </c>
      <c r="R30" t="s">
        <v>5474</v>
      </c>
      <c r="S30" s="1"/>
      <c r="U30" s="16" t="s">
        <v>5693</v>
      </c>
      <c r="Z30" t="s">
        <v>610</v>
      </c>
      <c r="AA30" t="s">
        <v>607</v>
      </c>
      <c r="AB30" s="4" t="s">
        <v>2306</v>
      </c>
      <c r="AC30" t="s">
        <v>609</v>
      </c>
      <c r="AD30" s="3">
        <v>150400030333</v>
      </c>
      <c r="AE30" t="s">
        <v>545</v>
      </c>
      <c r="AF30" t="s">
        <v>608</v>
      </c>
      <c r="AG30" t="s">
        <v>561</v>
      </c>
      <c r="AI30" s="5"/>
      <c r="AJ30" s="5" t="s">
        <v>5400</v>
      </c>
      <c r="AK30" t="s">
        <v>5428</v>
      </c>
      <c r="AL30" t="s">
        <v>5456</v>
      </c>
    </row>
    <row r="31" spans="5:38" x14ac:dyDescent="0.25">
      <c r="I31" t="s">
        <v>312</v>
      </c>
      <c r="J31" t="s">
        <v>62</v>
      </c>
      <c r="M31" t="s">
        <v>5410</v>
      </c>
      <c r="N31" t="s">
        <v>5439</v>
      </c>
      <c r="Q31" t="s">
        <v>4995</v>
      </c>
      <c r="R31" t="s">
        <v>5475</v>
      </c>
      <c r="S31" s="1"/>
      <c r="U31" s="16" t="s">
        <v>5694</v>
      </c>
      <c r="Z31" t="s">
        <v>612</v>
      </c>
      <c r="AA31" t="s">
        <v>607</v>
      </c>
      <c r="AB31" s="4" t="s">
        <v>2306</v>
      </c>
      <c r="AC31" t="s">
        <v>611</v>
      </c>
      <c r="AD31" s="3">
        <v>150400030334</v>
      </c>
      <c r="AE31" t="s">
        <v>545</v>
      </c>
      <c r="AF31" t="s">
        <v>608</v>
      </c>
      <c r="AG31" t="s">
        <v>561</v>
      </c>
      <c r="AI31" s="5"/>
      <c r="AJ31" s="5" t="s">
        <v>5401</v>
      </c>
      <c r="AK31" t="s">
        <v>5429</v>
      </c>
      <c r="AL31" t="s">
        <v>5457</v>
      </c>
    </row>
    <row r="32" spans="5:38" x14ac:dyDescent="0.25">
      <c r="I32" t="s">
        <v>313</v>
      </c>
      <c r="J32" t="s">
        <v>62</v>
      </c>
      <c r="L32" t="s">
        <v>63</v>
      </c>
      <c r="M32" t="s">
        <v>5410</v>
      </c>
      <c r="N32" t="s">
        <v>5439</v>
      </c>
      <c r="Q32" t="s">
        <v>4996</v>
      </c>
      <c r="R32" t="s">
        <v>5476</v>
      </c>
      <c r="S32" s="1"/>
      <c r="Z32" t="s">
        <v>614</v>
      </c>
      <c r="AA32" t="s">
        <v>607</v>
      </c>
      <c r="AB32" s="4" t="s">
        <v>2306</v>
      </c>
      <c r="AC32" t="s">
        <v>613</v>
      </c>
      <c r="AD32" s="3">
        <v>150400030335</v>
      </c>
      <c r="AE32" t="s">
        <v>545</v>
      </c>
      <c r="AF32" t="s">
        <v>608</v>
      </c>
      <c r="AG32" t="s">
        <v>561</v>
      </c>
      <c r="AI32" s="5"/>
      <c r="AJ32" s="5" t="s">
        <v>99</v>
      </c>
      <c r="AK32" t="s">
        <v>5430</v>
      </c>
      <c r="AL32" t="s">
        <v>5458</v>
      </c>
    </row>
    <row r="33" spans="9:38" x14ac:dyDescent="0.25">
      <c r="I33" t="s">
        <v>314</v>
      </c>
      <c r="J33" t="s">
        <v>62</v>
      </c>
      <c r="K33" t="s">
        <v>64</v>
      </c>
      <c r="M33" t="s">
        <v>5410</v>
      </c>
      <c r="N33" t="s">
        <v>5439</v>
      </c>
      <c r="Q33" t="s">
        <v>4997</v>
      </c>
      <c r="R33" t="s">
        <v>2844</v>
      </c>
      <c r="S33" s="1"/>
      <c r="Z33" t="s">
        <v>616</v>
      </c>
      <c r="AA33" t="s">
        <v>617</v>
      </c>
      <c r="AB33" s="4" t="s">
        <v>2307</v>
      </c>
      <c r="AC33" t="s">
        <v>615</v>
      </c>
      <c r="AD33" s="3">
        <v>475100010412</v>
      </c>
      <c r="AE33" t="s">
        <v>545</v>
      </c>
      <c r="AF33" t="s">
        <v>618</v>
      </c>
      <c r="AG33" t="s">
        <v>619</v>
      </c>
      <c r="AI33" s="5"/>
      <c r="AJ33" s="5" t="s">
        <v>103</v>
      </c>
      <c r="AK33" t="s">
        <v>5431</v>
      </c>
      <c r="AL33" t="s">
        <v>5459</v>
      </c>
    </row>
    <row r="34" spans="9:38" x14ac:dyDescent="0.25">
      <c r="I34" t="s">
        <v>315</v>
      </c>
      <c r="J34" t="s">
        <v>62</v>
      </c>
      <c r="K34" t="s">
        <v>64</v>
      </c>
      <c r="L34" t="s">
        <v>65</v>
      </c>
      <c r="M34" t="s">
        <v>5410</v>
      </c>
      <c r="N34" t="s">
        <v>5439</v>
      </c>
      <c r="Q34" t="s">
        <v>4998</v>
      </c>
      <c r="R34" t="s">
        <v>5477</v>
      </c>
      <c r="S34" s="1"/>
      <c r="Z34" t="s">
        <v>621</v>
      </c>
      <c r="AA34" t="s">
        <v>544</v>
      </c>
      <c r="AB34" s="4" t="s">
        <v>2308</v>
      </c>
      <c r="AC34" t="s">
        <v>620</v>
      </c>
      <c r="AD34" s="3">
        <v>470300010017</v>
      </c>
      <c r="AE34" t="s">
        <v>545</v>
      </c>
      <c r="AF34" t="s">
        <v>618</v>
      </c>
      <c r="AG34" t="s">
        <v>622</v>
      </c>
      <c r="AI34" s="5"/>
      <c r="AJ34" s="5"/>
    </row>
    <row r="35" spans="9:38" x14ac:dyDescent="0.25">
      <c r="I35" t="s">
        <v>316</v>
      </c>
      <c r="J35" t="s">
        <v>62</v>
      </c>
      <c r="K35" t="s">
        <v>64</v>
      </c>
      <c r="L35" t="s">
        <v>66</v>
      </c>
      <c r="M35" t="s">
        <v>5410</v>
      </c>
      <c r="N35" t="s">
        <v>5439</v>
      </c>
      <c r="Q35" t="s">
        <v>4999</v>
      </c>
      <c r="R35" t="s">
        <v>5478</v>
      </c>
      <c r="S35" s="1"/>
      <c r="Z35" t="s">
        <v>624</v>
      </c>
      <c r="AA35" t="s">
        <v>617</v>
      </c>
      <c r="AB35" s="4" t="s">
        <v>2307</v>
      </c>
      <c r="AC35" t="s">
        <v>623</v>
      </c>
      <c r="AD35" s="3">
        <v>475100010410</v>
      </c>
      <c r="AE35" t="s">
        <v>545</v>
      </c>
      <c r="AF35" t="s">
        <v>618</v>
      </c>
      <c r="AG35" t="s">
        <v>622</v>
      </c>
      <c r="AI35" s="5"/>
      <c r="AJ35" s="5"/>
    </row>
    <row r="36" spans="9:38" x14ac:dyDescent="0.25">
      <c r="I36" t="s">
        <v>317</v>
      </c>
      <c r="J36" t="s">
        <v>62</v>
      </c>
      <c r="K36" t="s">
        <v>67</v>
      </c>
      <c r="M36" t="s">
        <v>5410</v>
      </c>
      <c r="N36" t="s">
        <v>5439</v>
      </c>
      <c r="Q36" t="s">
        <v>5000</v>
      </c>
      <c r="R36" t="s">
        <v>5479</v>
      </c>
      <c r="S36" s="1"/>
      <c r="Z36" t="s">
        <v>626</v>
      </c>
      <c r="AA36" t="s">
        <v>544</v>
      </c>
      <c r="AB36" s="4" t="s">
        <v>2309</v>
      </c>
      <c r="AC36" t="s">
        <v>625</v>
      </c>
      <c r="AD36" s="3">
        <v>431100020013</v>
      </c>
      <c r="AE36" t="s">
        <v>545</v>
      </c>
      <c r="AF36" t="s">
        <v>618</v>
      </c>
      <c r="AG36" t="s">
        <v>622</v>
      </c>
      <c r="AI36" s="5"/>
      <c r="AJ36" s="5"/>
    </row>
    <row r="37" spans="9:38" x14ac:dyDescent="0.25">
      <c r="I37" t="s">
        <v>318</v>
      </c>
      <c r="J37" t="s">
        <v>62</v>
      </c>
      <c r="K37" t="s">
        <v>67</v>
      </c>
      <c r="L37" t="s">
        <v>68</v>
      </c>
      <c r="M37" t="s">
        <v>5410</v>
      </c>
      <c r="N37" t="s">
        <v>5439</v>
      </c>
      <c r="Q37" t="s">
        <v>5001</v>
      </c>
      <c r="R37" t="s">
        <v>5480</v>
      </c>
      <c r="S37" s="1"/>
      <c r="Z37" t="s">
        <v>628</v>
      </c>
      <c r="AA37" t="s">
        <v>604</v>
      </c>
      <c r="AB37" s="4" t="s">
        <v>2310</v>
      </c>
      <c r="AC37" t="s">
        <v>627</v>
      </c>
      <c r="AD37" s="3">
        <v>475100010520</v>
      </c>
      <c r="AE37" t="s">
        <v>545</v>
      </c>
      <c r="AF37" t="s">
        <v>601</v>
      </c>
      <c r="AG37" t="s">
        <v>622</v>
      </c>
      <c r="AI37" s="5"/>
      <c r="AJ37" s="5"/>
    </row>
    <row r="38" spans="9:38" x14ac:dyDescent="0.25">
      <c r="I38" t="s">
        <v>319</v>
      </c>
      <c r="J38" t="s">
        <v>62</v>
      </c>
      <c r="K38" t="s">
        <v>67</v>
      </c>
      <c r="L38" t="s">
        <v>69</v>
      </c>
      <c r="M38" t="s">
        <v>5410</v>
      </c>
      <c r="N38" t="s">
        <v>5439</v>
      </c>
      <c r="Q38" t="s">
        <v>5002</v>
      </c>
      <c r="R38" t="s">
        <v>5481</v>
      </c>
      <c r="S38" s="1"/>
      <c r="Z38" t="s">
        <v>630</v>
      </c>
      <c r="AA38" t="s">
        <v>544</v>
      </c>
      <c r="AB38" s="4" t="s">
        <v>2311</v>
      </c>
      <c r="AC38" t="s">
        <v>629</v>
      </c>
      <c r="AD38" s="3">
        <v>475100010436</v>
      </c>
      <c r="AE38" t="s">
        <v>545</v>
      </c>
      <c r="AF38" t="s">
        <v>618</v>
      </c>
      <c r="AG38" t="s">
        <v>622</v>
      </c>
      <c r="AI38" s="5"/>
      <c r="AJ38" s="5"/>
    </row>
    <row r="39" spans="9:38" x14ac:dyDescent="0.25">
      <c r="I39" t="s">
        <v>320</v>
      </c>
      <c r="J39" t="s">
        <v>62</v>
      </c>
      <c r="K39" t="s">
        <v>70</v>
      </c>
      <c r="M39" t="s">
        <v>5410</v>
      </c>
      <c r="N39" t="s">
        <v>5439</v>
      </c>
      <c r="Q39" t="s">
        <v>5003</v>
      </c>
      <c r="R39" t="s">
        <v>2845</v>
      </c>
      <c r="S39" s="1"/>
      <c r="Z39" t="s">
        <v>632</v>
      </c>
      <c r="AA39" t="s">
        <v>544</v>
      </c>
      <c r="AB39" s="4" t="s">
        <v>2312</v>
      </c>
      <c r="AC39" t="s">
        <v>631</v>
      </c>
      <c r="AD39" s="3">
        <v>475100010546</v>
      </c>
      <c r="AE39" t="s">
        <v>545</v>
      </c>
      <c r="AF39" t="s">
        <v>601</v>
      </c>
      <c r="AG39" t="s">
        <v>622</v>
      </c>
      <c r="AI39" s="5"/>
      <c r="AJ39" s="5"/>
    </row>
    <row r="40" spans="9:38" x14ac:dyDescent="0.25">
      <c r="I40" t="s">
        <v>321</v>
      </c>
      <c r="J40" t="s">
        <v>62</v>
      </c>
      <c r="K40" t="s">
        <v>71</v>
      </c>
      <c r="M40" t="s">
        <v>5410</v>
      </c>
      <c r="N40" t="s">
        <v>5439</v>
      </c>
      <c r="Q40" t="s">
        <v>5004</v>
      </c>
      <c r="R40" t="s">
        <v>2846</v>
      </c>
      <c r="S40" s="1"/>
      <c r="Z40" t="s">
        <v>634</v>
      </c>
      <c r="AA40" t="s">
        <v>544</v>
      </c>
      <c r="AB40" s="4" t="s">
        <v>2313</v>
      </c>
      <c r="AC40" t="s">
        <v>633</v>
      </c>
      <c r="AD40" s="3">
        <v>475100010435</v>
      </c>
      <c r="AE40" t="s">
        <v>545</v>
      </c>
      <c r="AF40" t="s">
        <v>618</v>
      </c>
      <c r="AG40" t="s">
        <v>622</v>
      </c>
      <c r="AI40" s="5"/>
      <c r="AJ40" s="5"/>
    </row>
    <row r="41" spans="9:38" x14ac:dyDescent="0.25">
      <c r="I41" t="s">
        <v>322</v>
      </c>
      <c r="J41" t="s">
        <v>62</v>
      </c>
      <c r="K41" t="s">
        <v>71</v>
      </c>
      <c r="L41" t="s">
        <v>72</v>
      </c>
      <c r="M41" t="s">
        <v>5410</v>
      </c>
      <c r="N41" t="s">
        <v>5439</v>
      </c>
      <c r="Q41" t="s">
        <v>5005</v>
      </c>
      <c r="R41" t="s">
        <v>2847</v>
      </c>
      <c r="S41" s="1"/>
      <c r="Z41" t="s">
        <v>636</v>
      </c>
      <c r="AA41" t="s">
        <v>604</v>
      </c>
      <c r="AB41" s="4" t="s">
        <v>2314</v>
      </c>
      <c r="AC41" t="s">
        <v>635</v>
      </c>
      <c r="AD41" s="3">
        <v>475100010414</v>
      </c>
      <c r="AE41" t="s">
        <v>545</v>
      </c>
      <c r="AF41" t="s">
        <v>618</v>
      </c>
      <c r="AG41" t="s">
        <v>622</v>
      </c>
      <c r="AI41" s="5"/>
      <c r="AJ41" s="5"/>
    </row>
    <row r="42" spans="9:38" x14ac:dyDescent="0.25">
      <c r="I42" t="s">
        <v>323</v>
      </c>
      <c r="J42" t="s">
        <v>62</v>
      </c>
      <c r="K42" t="s">
        <v>71</v>
      </c>
      <c r="L42" t="s">
        <v>73</v>
      </c>
      <c r="M42" t="s">
        <v>5410</v>
      </c>
      <c r="N42" t="s">
        <v>5439</v>
      </c>
      <c r="Q42" t="s">
        <v>5006</v>
      </c>
      <c r="R42" t="s">
        <v>5482</v>
      </c>
      <c r="S42" s="1"/>
      <c r="Z42" t="s">
        <v>638</v>
      </c>
      <c r="AA42" t="s">
        <v>544</v>
      </c>
      <c r="AB42" s="4" t="s">
        <v>2315</v>
      </c>
      <c r="AC42" t="s">
        <v>637</v>
      </c>
      <c r="AD42" s="3">
        <v>475100010604</v>
      </c>
      <c r="AE42" t="s">
        <v>545</v>
      </c>
      <c r="AF42" t="s">
        <v>601</v>
      </c>
      <c r="AG42" t="s">
        <v>622</v>
      </c>
      <c r="AI42" s="5"/>
      <c r="AJ42" s="5"/>
    </row>
    <row r="43" spans="9:38" x14ac:dyDescent="0.25">
      <c r="I43" t="s">
        <v>324</v>
      </c>
      <c r="J43" t="s">
        <v>62</v>
      </c>
      <c r="K43" t="s">
        <v>71</v>
      </c>
      <c r="L43" t="s">
        <v>74</v>
      </c>
      <c r="M43" t="s">
        <v>5410</v>
      </c>
      <c r="N43" t="s">
        <v>5439</v>
      </c>
      <c r="Q43" t="s">
        <v>5007</v>
      </c>
      <c r="R43" t="s">
        <v>5483</v>
      </c>
      <c r="S43" s="1"/>
      <c r="Z43" t="s">
        <v>640</v>
      </c>
      <c r="AA43" t="s">
        <v>544</v>
      </c>
      <c r="AB43" s="4" t="s">
        <v>2316</v>
      </c>
      <c r="AC43" t="s">
        <v>639</v>
      </c>
      <c r="AD43" s="3">
        <v>475100010547</v>
      </c>
      <c r="AE43" t="s">
        <v>545</v>
      </c>
      <c r="AF43" t="s">
        <v>601</v>
      </c>
      <c r="AG43" t="s">
        <v>622</v>
      </c>
      <c r="AI43" s="5"/>
      <c r="AJ43" s="5"/>
    </row>
    <row r="44" spans="9:38" x14ac:dyDescent="0.25">
      <c r="I44" t="s">
        <v>325</v>
      </c>
      <c r="J44" t="s">
        <v>62</v>
      </c>
      <c r="K44" t="s">
        <v>71</v>
      </c>
      <c r="L44" t="s">
        <v>75</v>
      </c>
      <c r="M44" t="s">
        <v>5410</v>
      </c>
      <c r="N44" t="s">
        <v>5439</v>
      </c>
      <c r="Q44" t="s">
        <v>5008</v>
      </c>
      <c r="R44" t="s">
        <v>5009</v>
      </c>
      <c r="S44" s="1"/>
      <c r="Z44" t="s">
        <v>642</v>
      </c>
      <c r="AA44" t="s">
        <v>604</v>
      </c>
      <c r="AB44" s="4" t="s">
        <v>2317</v>
      </c>
      <c r="AC44" t="s">
        <v>641</v>
      </c>
      <c r="AD44" s="3">
        <v>717200050024</v>
      </c>
      <c r="AE44" t="s">
        <v>545</v>
      </c>
      <c r="AF44" t="s">
        <v>618</v>
      </c>
      <c r="AG44" t="s">
        <v>622</v>
      </c>
      <c r="AI44" s="5"/>
      <c r="AJ44" s="5"/>
    </row>
    <row r="45" spans="9:38" x14ac:dyDescent="0.25">
      <c r="I45" t="s">
        <v>326</v>
      </c>
      <c r="J45" t="s">
        <v>76</v>
      </c>
      <c r="M45" t="s">
        <v>5411</v>
      </c>
      <c r="N45" t="s">
        <v>5440</v>
      </c>
      <c r="Q45" t="s">
        <v>5010</v>
      </c>
      <c r="R45" t="s">
        <v>5484</v>
      </c>
      <c r="S45" s="1"/>
      <c r="Z45" t="s">
        <v>644</v>
      </c>
      <c r="AA45" t="s">
        <v>604</v>
      </c>
      <c r="AB45" s="4" t="s">
        <v>2318</v>
      </c>
      <c r="AC45" t="s">
        <v>643</v>
      </c>
      <c r="AD45" s="3">
        <v>717200050025</v>
      </c>
      <c r="AE45" t="s">
        <v>545</v>
      </c>
      <c r="AF45" t="s">
        <v>618</v>
      </c>
      <c r="AG45" t="s">
        <v>561</v>
      </c>
      <c r="AI45" s="5"/>
      <c r="AJ45" s="5"/>
    </row>
    <row r="46" spans="9:38" x14ac:dyDescent="0.25">
      <c r="I46" t="s">
        <v>327</v>
      </c>
      <c r="J46" t="s">
        <v>76</v>
      </c>
      <c r="L46" t="s">
        <v>77</v>
      </c>
      <c r="M46" t="s">
        <v>5411</v>
      </c>
      <c r="N46" t="s">
        <v>5440</v>
      </c>
      <c r="Q46" t="s">
        <v>5011</v>
      </c>
      <c r="R46" t="s">
        <v>2848</v>
      </c>
      <c r="S46" s="1"/>
      <c r="Z46" t="s">
        <v>626</v>
      </c>
      <c r="AA46" t="s">
        <v>544</v>
      </c>
      <c r="AB46" s="4" t="s">
        <v>2316</v>
      </c>
      <c r="AC46" t="s">
        <v>645</v>
      </c>
      <c r="AD46" s="3">
        <v>475100010551</v>
      </c>
      <c r="AE46" t="s">
        <v>545</v>
      </c>
      <c r="AF46" t="s">
        <v>601</v>
      </c>
      <c r="AG46" t="s">
        <v>622</v>
      </c>
      <c r="AI46" s="5"/>
      <c r="AJ46" s="5"/>
    </row>
    <row r="47" spans="9:38" x14ac:dyDescent="0.25">
      <c r="I47" t="s">
        <v>328</v>
      </c>
      <c r="J47" t="s">
        <v>76</v>
      </c>
      <c r="K47" t="s">
        <v>78</v>
      </c>
      <c r="M47" t="s">
        <v>5411</v>
      </c>
      <c r="N47" t="s">
        <v>5440</v>
      </c>
      <c r="Q47" t="s">
        <v>5012</v>
      </c>
      <c r="R47" t="s">
        <v>2849</v>
      </c>
      <c r="S47" s="1"/>
      <c r="Z47" t="s">
        <v>647</v>
      </c>
      <c r="AA47" t="s">
        <v>607</v>
      </c>
      <c r="AB47" s="4" t="s">
        <v>2319</v>
      </c>
      <c r="AC47" t="s">
        <v>646</v>
      </c>
      <c r="AD47" s="3">
        <v>475100010420</v>
      </c>
      <c r="AE47" t="s">
        <v>545</v>
      </c>
      <c r="AF47" t="s">
        <v>618</v>
      </c>
      <c r="AG47" t="s">
        <v>622</v>
      </c>
      <c r="AI47" s="5"/>
      <c r="AJ47" s="5"/>
    </row>
    <row r="48" spans="9:38" x14ac:dyDescent="0.25">
      <c r="I48" t="s">
        <v>329</v>
      </c>
      <c r="J48" t="s">
        <v>76</v>
      </c>
      <c r="K48" t="s">
        <v>78</v>
      </c>
      <c r="L48" t="s">
        <v>79</v>
      </c>
      <c r="M48" t="s">
        <v>5411</v>
      </c>
      <c r="N48" t="s">
        <v>5440</v>
      </c>
      <c r="Q48" t="s">
        <v>5013</v>
      </c>
      <c r="R48" t="s">
        <v>2850</v>
      </c>
      <c r="S48" s="1"/>
      <c r="Z48" t="s">
        <v>649</v>
      </c>
      <c r="AA48" t="s">
        <v>544</v>
      </c>
      <c r="AB48" s="4" t="s">
        <v>2306</v>
      </c>
      <c r="AC48" t="s">
        <v>648</v>
      </c>
      <c r="AD48" s="3">
        <v>475100010422</v>
      </c>
      <c r="AE48" t="s">
        <v>545</v>
      </c>
      <c r="AF48" t="s">
        <v>618</v>
      </c>
      <c r="AG48" t="s">
        <v>622</v>
      </c>
      <c r="AI48" s="5"/>
      <c r="AJ48" s="5"/>
    </row>
    <row r="49" spans="9:36" x14ac:dyDescent="0.25">
      <c r="I49" t="s">
        <v>330</v>
      </c>
      <c r="J49" t="s">
        <v>76</v>
      </c>
      <c r="K49" t="s">
        <v>78</v>
      </c>
      <c r="L49" t="s">
        <v>80</v>
      </c>
      <c r="M49" t="s">
        <v>5411</v>
      </c>
      <c r="N49" t="s">
        <v>5440</v>
      </c>
      <c r="Q49" t="s">
        <v>5014</v>
      </c>
      <c r="R49" t="s">
        <v>2851</v>
      </c>
      <c r="S49" s="1"/>
      <c r="Z49" t="s">
        <v>651</v>
      </c>
      <c r="AA49" t="s">
        <v>544</v>
      </c>
      <c r="AB49" s="4" t="s">
        <v>2320</v>
      </c>
      <c r="AC49" t="s">
        <v>650</v>
      </c>
      <c r="AD49" s="3">
        <v>475100010437</v>
      </c>
      <c r="AE49" t="s">
        <v>545</v>
      </c>
      <c r="AF49" t="s">
        <v>618</v>
      </c>
      <c r="AG49" t="s">
        <v>619</v>
      </c>
      <c r="AI49" s="5"/>
      <c r="AJ49" s="5"/>
    </row>
    <row r="50" spans="9:36" x14ac:dyDescent="0.25">
      <c r="I50" t="s">
        <v>331</v>
      </c>
      <c r="J50" t="s">
        <v>76</v>
      </c>
      <c r="K50" t="s">
        <v>78</v>
      </c>
      <c r="L50" t="s">
        <v>81</v>
      </c>
      <c r="M50" t="s">
        <v>5411</v>
      </c>
      <c r="N50" t="s">
        <v>5440</v>
      </c>
      <c r="Q50" t="s">
        <v>5015</v>
      </c>
      <c r="R50" t="s">
        <v>5485</v>
      </c>
      <c r="S50" s="1"/>
      <c r="Z50" t="s">
        <v>653</v>
      </c>
      <c r="AA50" t="s">
        <v>654</v>
      </c>
      <c r="AB50" s="4" t="s">
        <v>2321</v>
      </c>
      <c r="AC50" t="s">
        <v>652</v>
      </c>
      <c r="AD50" s="3">
        <v>475100010513</v>
      </c>
      <c r="AE50" t="s">
        <v>545</v>
      </c>
      <c r="AF50" t="s">
        <v>601</v>
      </c>
      <c r="AG50" t="s">
        <v>622</v>
      </c>
      <c r="AI50" s="5"/>
      <c r="AJ50" s="5"/>
    </row>
    <row r="51" spans="9:36" x14ac:dyDescent="0.25">
      <c r="I51" t="s">
        <v>332</v>
      </c>
      <c r="J51" t="s">
        <v>76</v>
      </c>
      <c r="K51" t="s">
        <v>82</v>
      </c>
      <c r="M51" t="s">
        <v>5411</v>
      </c>
      <c r="N51" t="s">
        <v>5440</v>
      </c>
      <c r="Q51" t="s">
        <v>5016</v>
      </c>
      <c r="R51" t="s">
        <v>2852</v>
      </c>
      <c r="S51" s="1"/>
      <c r="Z51" t="s">
        <v>656</v>
      </c>
      <c r="AA51" t="s">
        <v>607</v>
      </c>
      <c r="AB51" s="4" t="s">
        <v>2322</v>
      </c>
      <c r="AC51" t="s">
        <v>655</v>
      </c>
      <c r="AD51" s="3">
        <v>475100010514</v>
      </c>
      <c r="AE51" t="s">
        <v>545</v>
      </c>
      <c r="AF51" t="s">
        <v>601</v>
      </c>
      <c r="AG51" t="s">
        <v>622</v>
      </c>
      <c r="AI51" s="5"/>
      <c r="AJ51" s="5"/>
    </row>
    <row r="52" spans="9:36" x14ac:dyDescent="0.25">
      <c r="I52" t="s">
        <v>333</v>
      </c>
      <c r="J52" t="s">
        <v>76</v>
      </c>
      <c r="K52" t="s">
        <v>82</v>
      </c>
      <c r="L52" t="s">
        <v>83</v>
      </c>
      <c r="M52" t="s">
        <v>5411</v>
      </c>
      <c r="N52" t="s">
        <v>5440</v>
      </c>
      <c r="Q52" t="s">
        <v>5017</v>
      </c>
      <c r="R52" t="s">
        <v>5486</v>
      </c>
      <c r="S52" s="1"/>
      <c r="Z52" t="s">
        <v>658</v>
      </c>
      <c r="AA52" t="s">
        <v>604</v>
      </c>
      <c r="AB52" s="4" t="s">
        <v>2323</v>
      </c>
      <c r="AC52" t="s">
        <v>657</v>
      </c>
      <c r="AD52" s="3">
        <v>475100010515</v>
      </c>
      <c r="AE52" t="s">
        <v>545</v>
      </c>
      <c r="AF52" t="s">
        <v>601</v>
      </c>
      <c r="AG52" t="s">
        <v>622</v>
      </c>
      <c r="AI52" s="5"/>
      <c r="AJ52" s="5"/>
    </row>
    <row r="53" spans="9:36" x14ac:dyDescent="0.25">
      <c r="I53" t="s">
        <v>334</v>
      </c>
      <c r="J53" t="s">
        <v>76</v>
      </c>
      <c r="K53" t="s">
        <v>82</v>
      </c>
      <c r="L53" t="s">
        <v>84</v>
      </c>
      <c r="M53" t="s">
        <v>5411</v>
      </c>
      <c r="N53" t="s">
        <v>5440</v>
      </c>
      <c r="Q53" t="s">
        <v>5018</v>
      </c>
      <c r="R53" t="s">
        <v>2853</v>
      </c>
      <c r="S53" s="1"/>
      <c r="Z53" t="s">
        <v>660</v>
      </c>
      <c r="AA53" t="s">
        <v>607</v>
      </c>
      <c r="AB53" s="4" t="s">
        <v>2324</v>
      </c>
      <c r="AC53" t="s">
        <v>659</v>
      </c>
      <c r="AD53" s="3">
        <v>475100010523</v>
      </c>
      <c r="AE53" t="s">
        <v>545</v>
      </c>
      <c r="AF53" t="s">
        <v>601</v>
      </c>
      <c r="AG53" t="s">
        <v>622</v>
      </c>
      <c r="AI53" s="5"/>
      <c r="AJ53" s="5"/>
    </row>
    <row r="54" spans="9:36" x14ac:dyDescent="0.25">
      <c r="I54" t="s">
        <v>335</v>
      </c>
      <c r="J54" t="s">
        <v>76</v>
      </c>
      <c r="K54" t="s">
        <v>82</v>
      </c>
      <c r="L54" t="s">
        <v>85</v>
      </c>
      <c r="M54" t="s">
        <v>5411</v>
      </c>
      <c r="N54" t="s">
        <v>5440</v>
      </c>
      <c r="Q54" t="s">
        <v>5019</v>
      </c>
      <c r="R54" t="s">
        <v>2854</v>
      </c>
      <c r="S54" s="1"/>
      <c r="Z54" t="s">
        <v>662</v>
      </c>
      <c r="AA54" t="s">
        <v>544</v>
      </c>
      <c r="AB54" s="4" t="s">
        <v>2325</v>
      </c>
      <c r="AC54" t="s">
        <v>661</v>
      </c>
      <c r="AD54" s="3">
        <v>475100010524</v>
      </c>
      <c r="AE54" t="s">
        <v>545</v>
      </c>
      <c r="AF54" t="s">
        <v>601</v>
      </c>
      <c r="AG54" t="s">
        <v>622</v>
      </c>
      <c r="AI54" s="5"/>
      <c r="AJ54" s="5"/>
    </row>
    <row r="55" spans="9:36" x14ac:dyDescent="0.25">
      <c r="I55" t="s">
        <v>336</v>
      </c>
      <c r="J55" t="s">
        <v>76</v>
      </c>
      <c r="K55" t="s">
        <v>82</v>
      </c>
      <c r="L55" t="s">
        <v>86</v>
      </c>
      <c r="M55" t="s">
        <v>5411</v>
      </c>
      <c r="N55" t="s">
        <v>5440</v>
      </c>
      <c r="Q55" t="s">
        <v>5020</v>
      </c>
      <c r="R55" t="s">
        <v>5487</v>
      </c>
      <c r="S55" s="1"/>
      <c r="Z55" t="s">
        <v>664</v>
      </c>
      <c r="AA55" t="s">
        <v>544</v>
      </c>
      <c r="AB55" s="4" t="s">
        <v>2326</v>
      </c>
      <c r="AC55" t="s">
        <v>663</v>
      </c>
      <c r="AD55" s="3">
        <v>475100010525</v>
      </c>
      <c r="AE55" t="s">
        <v>545</v>
      </c>
      <c r="AF55" t="s">
        <v>601</v>
      </c>
      <c r="AG55" t="s">
        <v>622</v>
      </c>
      <c r="AI55" s="5"/>
      <c r="AJ55" s="5"/>
    </row>
    <row r="56" spans="9:36" x14ac:dyDescent="0.25">
      <c r="I56" t="s">
        <v>337</v>
      </c>
      <c r="J56" t="s">
        <v>76</v>
      </c>
      <c r="K56" t="s">
        <v>87</v>
      </c>
      <c r="M56" t="s">
        <v>5411</v>
      </c>
      <c r="N56" t="s">
        <v>5440</v>
      </c>
      <c r="Q56" t="s">
        <v>5021</v>
      </c>
      <c r="R56" t="s">
        <v>2855</v>
      </c>
      <c r="S56" s="1"/>
      <c r="Z56" t="s">
        <v>666</v>
      </c>
      <c r="AA56" t="s">
        <v>544</v>
      </c>
      <c r="AB56" s="4" t="s">
        <v>2320</v>
      </c>
      <c r="AC56" t="s">
        <v>665</v>
      </c>
      <c r="AD56" s="3">
        <v>475100010526</v>
      </c>
      <c r="AE56" t="s">
        <v>545</v>
      </c>
      <c r="AF56" t="s">
        <v>601</v>
      </c>
      <c r="AG56" t="s">
        <v>622</v>
      </c>
      <c r="AI56" s="5"/>
      <c r="AJ56" s="5"/>
    </row>
    <row r="57" spans="9:36" x14ac:dyDescent="0.25">
      <c r="I57" t="s">
        <v>338</v>
      </c>
      <c r="J57" t="s">
        <v>76</v>
      </c>
      <c r="K57" t="s">
        <v>87</v>
      </c>
      <c r="L57" t="s">
        <v>88</v>
      </c>
      <c r="M57" t="s">
        <v>5411</v>
      </c>
      <c r="N57" t="s">
        <v>5440</v>
      </c>
      <c r="Q57" t="s">
        <v>5022</v>
      </c>
      <c r="R57" t="s">
        <v>5488</v>
      </c>
      <c r="S57" s="1"/>
      <c r="Z57" t="s">
        <v>653</v>
      </c>
      <c r="AA57" t="s">
        <v>654</v>
      </c>
      <c r="AB57" s="4" t="s">
        <v>2327</v>
      </c>
      <c r="AC57" t="s">
        <v>667</v>
      </c>
      <c r="AD57" s="3">
        <v>475100010041</v>
      </c>
      <c r="AE57" t="s">
        <v>545</v>
      </c>
      <c r="AF57" t="s">
        <v>618</v>
      </c>
      <c r="AG57" t="s">
        <v>622</v>
      </c>
      <c r="AI57" s="5"/>
      <c r="AJ57" s="5"/>
    </row>
    <row r="58" spans="9:36" x14ac:dyDescent="0.25">
      <c r="I58" t="s">
        <v>339</v>
      </c>
      <c r="J58" t="s">
        <v>76</v>
      </c>
      <c r="K58" t="s">
        <v>87</v>
      </c>
      <c r="L58" t="s">
        <v>89</v>
      </c>
      <c r="M58" t="s">
        <v>5411</v>
      </c>
      <c r="N58" t="s">
        <v>5440</v>
      </c>
      <c r="Q58" t="s">
        <v>5023</v>
      </c>
      <c r="R58" t="s">
        <v>5489</v>
      </c>
      <c r="S58" s="1"/>
      <c r="Z58" t="s">
        <v>669</v>
      </c>
      <c r="AA58" t="s">
        <v>604</v>
      </c>
      <c r="AB58" s="4" t="s">
        <v>2328</v>
      </c>
      <c r="AC58" t="s">
        <v>668</v>
      </c>
      <c r="AD58" s="3">
        <v>475100010304</v>
      </c>
      <c r="AE58" t="s">
        <v>545</v>
      </c>
      <c r="AF58" t="s">
        <v>618</v>
      </c>
      <c r="AG58" t="s">
        <v>622</v>
      </c>
      <c r="AI58" s="5"/>
      <c r="AJ58" s="5"/>
    </row>
    <row r="59" spans="9:36" x14ac:dyDescent="0.25">
      <c r="I59" t="s">
        <v>340</v>
      </c>
      <c r="J59" t="s">
        <v>90</v>
      </c>
      <c r="M59" t="s">
        <v>5657</v>
      </c>
      <c r="N59" t="s">
        <v>5658</v>
      </c>
      <c r="Q59" t="s">
        <v>5024</v>
      </c>
      <c r="R59" t="s">
        <v>5490</v>
      </c>
      <c r="S59" s="1"/>
      <c r="Z59" t="s">
        <v>671</v>
      </c>
      <c r="AA59" t="s">
        <v>604</v>
      </c>
      <c r="AB59" s="4" t="s">
        <v>2329</v>
      </c>
      <c r="AC59" t="s">
        <v>670</v>
      </c>
      <c r="AD59" s="3">
        <v>475100010531</v>
      </c>
      <c r="AE59" t="s">
        <v>545</v>
      </c>
      <c r="AF59" t="s">
        <v>601</v>
      </c>
      <c r="AG59" t="s">
        <v>622</v>
      </c>
      <c r="AI59" s="5"/>
      <c r="AJ59" s="5"/>
    </row>
    <row r="60" spans="9:36" x14ac:dyDescent="0.25">
      <c r="I60" t="s">
        <v>341</v>
      </c>
      <c r="J60" t="s">
        <v>90</v>
      </c>
      <c r="K60" t="s">
        <v>91</v>
      </c>
      <c r="M60" t="s">
        <v>5425</v>
      </c>
      <c r="N60" t="s">
        <v>5453</v>
      </c>
      <c r="Q60" t="s">
        <v>5025</v>
      </c>
      <c r="R60" t="s">
        <v>5491</v>
      </c>
      <c r="S60" s="1"/>
      <c r="Z60" t="s">
        <v>673</v>
      </c>
      <c r="AA60" t="s">
        <v>604</v>
      </c>
      <c r="AB60" s="4" t="s">
        <v>2330</v>
      </c>
      <c r="AC60" t="s">
        <v>672</v>
      </c>
      <c r="AD60" s="3">
        <v>475100010535</v>
      </c>
      <c r="AE60" t="s">
        <v>545</v>
      </c>
      <c r="AF60" t="s">
        <v>601</v>
      </c>
      <c r="AG60" t="s">
        <v>622</v>
      </c>
      <c r="AI60" s="5"/>
      <c r="AJ60" s="5"/>
    </row>
    <row r="61" spans="9:36" x14ac:dyDescent="0.25">
      <c r="I61" t="s">
        <v>342</v>
      </c>
      <c r="J61" t="s">
        <v>90</v>
      </c>
      <c r="K61" t="s">
        <v>91</v>
      </c>
      <c r="L61" t="s">
        <v>92</v>
      </c>
      <c r="M61" t="s">
        <v>5425</v>
      </c>
      <c r="N61" t="s">
        <v>5453</v>
      </c>
      <c r="Q61" t="s">
        <v>5026</v>
      </c>
      <c r="R61" t="s">
        <v>5492</v>
      </c>
      <c r="S61" s="1"/>
      <c r="Z61" t="s">
        <v>675</v>
      </c>
      <c r="AA61" t="s">
        <v>604</v>
      </c>
      <c r="AB61" s="4" t="s">
        <v>2331</v>
      </c>
      <c r="AC61" t="s">
        <v>674</v>
      </c>
      <c r="AD61" s="3">
        <v>475100010536</v>
      </c>
      <c r="AE61" t="s">
        <v>545</v>
      </c>
      <c r="AF61" t="s">
        <v>601</v>
      </c>
      <c r="AG61" t="s">
        <v>622</v>
      </c>
      <c r="AI61" s="5"/>
      <c r="AJ61" s="5"/>
    </row>
    <row r="62" spans="9:36" x14ac:dyDescent="0.25">
      <c r="I62" t="s">
        <v>343</v>
      </c>
      <c r="J62" t="s">
        <v>90</v>
      </c>
      <c r="K62" t="s">
        <v>91</v>
      </c>
      <c r="L62" t="s">
        <v>93</v>
      </c>
      <c r="M62" t="s">
        <v>5425</v>
      </c>
      <c r="N62" t="s">
        <v>5453</v>
      </c>
      <c r="Q62" t="s">
        <v>5027</v>
      </c>
      <c r="R62" t="s">
        <v>5493</v>
      </c>
      <c r="S62" s="1"/>
      <c r="Z62" t="s">
        <v>677</v>
      </c>
      <c r="AA62" t="s">
        <v>604</v>
      </c>
      <c r="AB62" s="4" t="s">
        <v>2331</v>
      </c>
      <c r="AC62" t="s">
        <v>676</v>
      </c>
      <c r="AD62" s="3">
        <v>475100010537</v>
      </c>
      <c r="AE62" t="s">
        <v>545</v>
      </c>
      <c r="AF62" t="s">
        <v>601</v>
      </c>
      <c r="AG62" t="s">
        <v>622</v>
      </c>
      <c r="AI62" s="5"/>
      <c r="AJ62" s="5"/>
    </row>
    <row r="63" spans="9:36" x14ac:dyDescent="0.25">
      <c r="I63" t="s">
        <v>344</v>
      </c>
      <c r="J63" t="s">
        <v>90</v>
      </c>
      <c r="K63" t="s">
        <v>94</v>
      </c>
      <c r="M63" t="s">
        <v>5657</v>
      </c>
      <c r="N63" t="s">
        <v>5658</v>
      </c>
      <c r="Q63" t="s">
        <v>5028</v>
      </c>
      <c r="R63" t="s">
        <v>5494</v>
      </c>
      <c r="S63" s="1"/>
      <c r="Z63" t="s">
        <v>679</v>
      </c>
      <c r="AA63" t="s">
        <v>604</v>
      </c>
      <c r="AB63" s="4" t="s">
        <v>2332</v>
      </c>
      <c r="AC63" t="s">
        <v>678</v>
      </c>
      <c r="AD63" s="3">
        <v>475100010538</v>
      </c>
      <c r="AE63" t="s">
        <v>545</v>
      </c>
      <c r="AF63" t="s">
        <v>601</v>
      </c>
      <c r="AG63" t="s">
        <v>622</v>
      </c>
      <c r="AI63" s="5"/>
      <c r="AJ63" s="5"/>
    </row>
    <row r="64" spans="9:36" x14ac:dyDescent="0.25">
      <c r="I64" t="s">
        <v>345</v>
      </c>
      <c r="J64" t="s">
        <v>90</v>
      </c>
      <c r="K64" t="s">
        <v>94</v>
      </c>
      <c r="L64" t="s">
        <v>95</v>
      </c>
      <c r="M64" t="s">
        <v>5657</v>
      </c>
      <c r="N64" t="s">
        <v>5658</v>
      </c>
      <c r="Q64" t="s">
        <v>5029</v>
      </c>
      <c r="R64" t="s">
        <v>5495</v>
      </c>
      <c r="S64" s="1"/>
      <c r="Z64" t="s">
        <v>681</v>
      </c>
      <c r="AA64" t="s">
        <v>604</v>
      </c>
      <c r="AB64" s="4" t="s">
        <v>2333</v>
      </c>
      <c r="AC64" t="s">
        <v>680</v>
      </c>
      <c r="AD64" s="3">
        <v>475100010539</v>
      </c>
      <c r="AE64" t="s">
        <v>545</v>
      </c>
      <c r="AF64" t="s">
        <v>601</v>
      </c>
      <c r="AG64" t="s">
        <v>622</v>
      </c>
      <c r="AI64" s="5"/>
      <c r="AJ64" s="5"/>
    </row>
    <row r="65" spans="9:36" x14ac:dyDescent="0.25">
      <c r="I65" t="s">
        <v>346</v>
      </c>
      <c r="J65" t="s">
        <v>90</v>
      </c>
      <c r="K65" t="s">
        <v>94</v>
      </c>
      <c r="L65" t="s">
        <v>96</v>
      </c>
      <c r="M65" t="s">
        <v>5657</v>
      </c>
      <c r="N65" t="s">
        <v>5658</v>
      </c>
      <c r="Q65" t="s">
        <v>5030</v>
      </c>
      <c r="R65" t="s">
        <v>5496</v>
      </c>
      <c r="S65" s="1"/>
      <c r="Z65" t="s">
        <v>656</v>
      </c>
      <c r="AA65" t="s">
        <v>607</v>
      </c>
      <c r="AB65" s="4" t="s">
        <v>2334</v>
      </c>
      <c r="AC65" t="s">
        <v>682</v>
      </c>
      <c r="AD65" s="3">
        <v>475100010048</v>
      </c>
      <c r="AE65" t="s">
        <v>545</v>
      </c>
      <c r="AF65" t="s">
        <v>618</v>
      </c>
      <c r="AG65" t="s">
        <v>622</v>
      </c>
      <c r="AI65" s="5"/>
      <c r="AJ65" s="5"/>
    </row>
    <row r="66" spans="9:36" x14ac:dyDescent="0.25">
      <c r="I66" t="s">
        <v>347</v>
      </c>
      <c r="J66" t="s">
        <v>90</v>
      </c>
      <c r="K66" t="s">
        <v>94</v>
      </c>
      <c r="L66" t="s">
        <v>97</v>
      </c>
      <c r="M66" t="s">
        <v>5657</v>
      </c>
      <c r="N66" t="s">
        <v>5658</v>
      </c>
      <c r="Q66" t="s">
        <v>5031</v>
      </c>
      <c r="R66" t="s">
        <v>2856</v>
      </c>
      <c r="S66" s="1"/>
      <c r="Z66" t="s">
        <v>684</v>
      </c>
      <c r="AA66" t="s">
        <v>654</v>
      </c>
      <c r="AB66" s="4" t="s">
        <v>2335</v>
      </c>
      <c r="AC66" t="s">
        <v>683</v>
      </c>
      <c r="AD66" s="3">
        <v>475100010049</v>
      </c>
      <c r="AE66" t="s">
        <v>545</v>
      </c>
      <c r="AF66" t="s">
        <v>618</v>
      </c>
      <c r="AG66" t="s">
        <v>622</v>
      </c>
      <c r="AI66" s="5"/>
      <c r="AJ66" s="5"/>
    </row>
    <row r="67" spans="9:36" x14ac:dyDescent="0.25">
      <c r="I67" t="s">
        <v>348</v>
      </c>
      <c r="J67" t="s">
        <v>90</v>
      </c>
      <c r="K67" t="s">
        <v>20</v>
      </c>
      <c r="M67" t="s">
        <v>5657</v>
      </c>
      <c r="N67" t="s">
        <v>5658</v>
      </c>
      <c r="Q67" t="s">
        <v>5032</v>
      </c>
      <c r="R67" t="s">
        <v>5497</v>
      </c>
      <c r="S67" s="1"/>
      <c r="Z67" t="s">
        <v>660</v>
      </c>
      <c r="AA67" t="s">
        <v>607</v>
      </c>
      <c r="AB67" s="4" t="s">
        <v>2336</v>
      </c>
      <c r="AC67" t="s">
        <v>685</v>
      </c>
      <c r="AD67" s="3">
        <v>475100010050</v>
      </c>
      <c r="AE67" t="s">
        <v>545</v>
      </c>
      <c r="AF67" t="s">
        <v>618</v>
      </c>
      <c r="AG67" t="s">
        <v>622</v>
      </c>
      <c r="AI67" s="5"/>
      <c r="AJ67" s="5"/>
    </row>
    <row r="68" spans="9:36" x14ac:dyDescent="0.25">
      <c r="I68" t="s">
        <v>349</v>
      </c>
      <c r="J68" t="s">
        <v>90</v>
      </c>
      <c r="K68" t="s">
        <v>20</v>
      </c>
      <c r="L68" t="s">
        <v>98</v>
      </c>
      <c r="M68" t="s">
        <v>5429</v>
      </c>
      <c r="N68" t="s">
        <v>5457</v>
      </c>
      <c r="Q68" t="s">
        <v>5033</v>
      </c>
      <c r="R68" t="s">
        <v>5498</v>
      </c>
      <c r="S68" s="1"/>
      <c r="Z68" t="s">
        <v>687</v>
      </c>
      <c r="AA68" t="s">
        <v>604</v>
      </c>
      <c r="AB68" s="4" t="s">
        <v>2337</v>
      </c>
      <c r="AC68" t="s">
        <v>686</v>
      </c>
      <c r="AD68" s="3">
        <v>475100010575</v>
      </c>
      <c r="AE68" t="s">
        <v>545</v>
      </c>
      <c r="AF68" t="s">
        <v>601</v>
      </c>
      <c r="AG68" t="s">
        <v>622</v>
      </c>
      <c r="AI68" s="5"/>
      <c r="AJ68" s="5"/>
    </row>
    <row r="69" spans="9:36" x14ac:dyDescent="0.25">
      <c r="I69" t="s">
        <v>350</v>
      </c>
      <c r="J69" t="s">
        <v>90</v>
      </c>
      <c r="K69" t="s">
        <v>20</v>
      </c>
      <c r="L69" t="s">
        <v>99</v>
      </c>
      <c r="M69" t="s">
        <v>5430</v>
      </c>
      <c r="N69" t="s">
        <v>5458</v>
      </c>
      <c r="Q69" t="s">
        <v>5034</v>
      </c>
      <c r="R69" t="s">
        <v>2857</v>
      </c>
      <c r="S69" s="1"/>
      <c r="Z69" t="s">
        <v>689</v>
      </c>
      <c r="AA69" t="s">
        <v>604</v>
      </c>
      <c r="AB69" s="4" t="s">
        <v>2338</v>
      </c>
      <c r="AC69" t="s">
        <v>688</v>
      </c>
      <c r="AD69" s="3">
        <v>475100010576</v>
      </c>
      <c r="AE69" t="s">
        <v>545</v>
      </c>
      <c r="AF69" t="s">
        <v>601</v>
      </c>
      <c r="AG69" t="s">
        <v>622</v>
      </c>
      <c r="AI69" s="5"/>
      <c r="AJ69" s="5"/>
    </row>
    <row r="70" spans="9:36" x14ac:dyDescent="0.25">
      <c r="I70" t="s">
        <v>351</v>
      </c>
      <c r="J70" t="s">
        <v>90</v>
      </c>
      <c r="K70" t="s">
        <v>20</v>
      </c>
      <c r="L70" t="s">
        <v>100</v>
      </c>
      <c r="M70" t="s">
        <v>5428</v>
      </c>
      <c r="N70" t="s">
        <v>5456</v>
      </c>
      <c r="Q70" t="s">
        <v>5035</v>
      </c>
      <c r="R70" t="s">
        <v>2858</v>
      </c>
      <c r="S70" s="1"/>
      <c r="Z70" t="s">
        <v>691</v>
      </c>
      <c r="AA70" t="s">
        <v>654</v>
      </c>
      <c r="AB70" s="4" t="s">
        <v>2339</v>
      </c>
      <c r="AC70" t="s">
        <v>690</v>
      </c>
      <c r="AD70" s="3">
        <v>475100010059</v>
      </c>
      <c r="AE70" t="s">
        <v>545</v>
      </c>
      <c r="AF70" t="s">
        <v>618</v>
      </c>
      <c r="AG70" t="s">
        <v>561</v>
      </c>
      <c r="AI70" s="5"/>
      <c r="AJ70" s="5"/>
    </row>
    <row r="71" spans="9:36" x14ac:dyDescent="0.25">
      <c r="I71" t="s">
        <v>352</v>
      </c>
      <c r="J71" t="s">
        <v>90</v>
      </c>
      <c r="K71" t="s">
        <v>20</v>
      </c>
      <c r="L71" t="s">
        <v>101</v>
      </c>
      <c r="M71" t="s">
        <v>5426</v>
      </c>
      <c r="N71" t="s">
        <v>5454</v>
      </c>
      <c r="Q71" t="s">
        <v>5036</v>
      </c>
      <c r="R71" t="s">
        <v>2859</v>
      </c>
      <c r="S71" s="1"/>
      <c r="Z71" t="s">
        <v>693</v>
      </c>
      <c r="AA71" t="s">
        <v>654</v>
      </c>
      <c r="AB71" s="4" t="s">
        <v>2339</v>
      </c>
      <c r="AC71" t="s">
        <v>692</v>
      </c>
      <c r="AD71" s="3">
        <v>475100010617</v>
      </c>
      <c r="AE71" t="s">
        <v>545</v>
      </c>
      <c r="AF71" t="s">
        <v>601</v>
      </c>
      <c r="AG71" t="s">
        <v>622</v>
      </c>
      <c r="AI71" s="5"/>
      <c r="AJ71" s="5"/>
    </row>
    <row r="72" spans="9:36" x14ac:dyDescent="0.25">
      <c r="I72" t="s">
        <v>353</v>
      </c>
      <c r="J72" t="s">
        <v>90</v>
      </c>
      <c r="K72" t="s">
        <v>20</v>
      </c>
      <c r="L72" t="s">
        <v>102</v>
      </c>
      <c r="M72" t="s">
        <v>5427</v>
      </c>
      <c r="N72" t="s">
        <v>5455</v>
      </c>
      <c r="Q72" t="s">
        <v>5037</v>
      </c>
      <c r="R72" t="s">
        <v>2860</v>
      </c>
      <c r="S72" s="1"/>
      <c r="Z72" t="s">
        <v>695</v>
      </c>
      <c r="AA72" t="s">
        <v>544</v>
      </c>
      <c r="AB72" s="4" t="s">
        <v>2340</v>
      </c>
      <c r="AC72" t="s">
        <v>694</v>
      </c>
      <c r="AD72" s="3">
        <v>475100010603</v>
      </c>
      <c r="AE72" t="s">
        <v>545</v>
      </c>
      <c r="AF72" t="s">
        <v>601</v>
      </c>
      <c r="AG72" t="s">
        <v>622</v>
      </c>
      <c r="AI72" s="5"/>
      <c r="AJ72" s="5"/>
    </row>
    <row r="73" spans="9:36" x14ac:dyDescent="0.25">
      <c r="I73" t="s">
        <v>354</v>
      </c>
      <c r="J73" t="s">
        <v>90</v>
      </c>
      <c r="K73" t="s">
        <v>103</v>
      </c>
      <c r="M73" t="s">
        <v>5431</v>
      </c>
      <c r="N73" t="s">
        <v>5459</v>
      </c>
      <c r="Q73" t="s">
        <v>5038</v>
      </c>
      <c r="R73" t="s">
        <v>5499</v>
      </c>
      <c r="S73" s="1"/>
      <c r="Z73" t="s">
        <v>697</v>
      </c>
      <c r="AA73" t="s">
        <v>544</v>
      </c>
      <c r="AB73" s="4" t="s">
        <v>2341</v>
      </c>
      <c r="AC73" t="s">
        <v>696</v>
      </c>
      <c r="AD73" s="3">
        <v>475100010602</v>
      </c>
      <c r="AE73" t="s">
        <v>545</v>
      </c>
      <c r="AF73" t="s">
        <v>601</v>
      </c>
      <c r="AG73" t="s">
        <v>622</v>
      </c>
      <c r="AI73" s="5"/>
      <c r="AJ73" s="5"/>
    </row>
    <row r="74" spans="9:36" x14ac:dyDescent="0.25">
      <c r="I74" t="s">
        <v>355</v>
      </c>
      <c r="J74" t="s">
        <v>104</v>
      </c>
      <c r="M74" t="s">
        <v>5407</v>
      </c>
      <c r="N74" t="s">
        <v>5436</v>
      </c>
      <c r="Q74" t="s">
        <v>5039</v>
      </c>
      <c r="R74" t="s">
        <v>5500</v>
      </c>
      <c r="S74" s="1"/>
      <c r="Z74" t="s">
        <v>699</v>
      </c>
      <c r="AA74" t="s">
        <v>544</v>
      </c>
      <c r="AB74" s="4" t="s">
        <v>2306</v>
      </c>
      <c r="AC74" t="s">
        <v>698</v>
      </c>
      <c r="AD74" s="3">
        <v>475100010612</v>
      </c>
      <c r="AE74" t="s">
        <v>545</v>
      </c>
      <c r="AF74" t="s">
        <v>601</v>
      </c>
      <c r="AG74" t="s">
        <v>622</v>
      </c>
      <c r="AI74" s="5"/>
      <c r="AJ74" s="5"/>
    </row>
    <row r="75" spans="9:36" x14ac:dyDescent="0.25">
      <c r="I75" t="s">
        <v>356</v>
      </c>
      <c r="J75" t="s">
        <v>104</v>
      </c>
      <c r="L75" t="s">
        <v>105</v>
      </c>
      <c r="M75" t="s">
        <v>5407</v>
      </c>
      <c r="N75" t="s">
        <v>5436</v>
      </c>
      <c r="Q75" t="s">
        <v>5040</v>
      </c>
      <c r="R75" t="s">
        <v>5501</v>
      </c>
      <c r="S75" s="1"/>
      <c r="Z75" t="s">
        <v>701</v>
      </c>
      <c r="AA75" t="s">
        <v>604</v>
      </c>
      <c r="AB75" s="4" t="s">
        <v>2342</v>
      </c>
      <c r="AC75" t="s">
        <v>700</v>
      </c>
      <c r="AD75" s="3">
        <v>475100010502</v>
      </c>
      <c r="AE75" t="s">
        <v>545</v>
      </c>
      <c r="AF75" t="s">
        <v>601</v>
      </c>
      <c r="AG75" t="s">
        <v>622</v>
      </c>
      <c r="AI75" s="5"/>
      <c r="AJ75" s="5"/>
    </row>
    <row r="76" spans="9:36" x14ac:dyDescent="0.25">
      <c r="I76" t="s">
        <v>357</v>
      </c>
      <c r="J76" t="s">
        <v>104</v>
      </c>
      <c r="K76" t="s">
        <v>106</v>
      </c>
      <c r="M76" t="s">
        <v>5407</v>
      </c>
      <c r="N76" t="s">
        <v>5436</v>
      </c>
      <c r="Q76" t="s">
        <v>5041</v>
      </c>
      <c r="R76" t="s">
        <v>5502</v>
      </c>
      <c r="S76" s="1"/>
      <c r="Z76" t="s">
        <v>703</v>
      </c>
      <c r="AA76" t="s">
        <v>604</v>
      </c>
      <c r="AB76" s="4" t="s">
        <v>2343</v>
      </c>
      <c r="AC76" t="s">
        <v>702</v>
      </c>
      <c r="AD76" s="3">
        <v>475100010532</v>
      </c>
      <c r="AE76" t="s">
        <v>545</v>
      </c>
      <c r="AF76" t="s">
        <v>601</v>
      </c>
      <c r="AG76" t="s">
        <v>622</v>
      </c>
      <c r="AI76" s="5"/>
      <c r="AJ76" s="5"/>
    </row>
    <row r="77" spans="9:36" x14ac:dyDescent="0.25">
      <c r="I77" t="s">
        <v>358</v>
      </c>
      <c r="J77" t="s">
        <v>104</v>
      </c>
      <c r="K77" t="s">
        <v>107</v>
      </c>
      <c r="M77" t="s">
        <v>5407</v>
      </c>
      <c r="N77" t="s">
        <v>5436</v>
      </c>
      <c r="Q77" t="s">
        <v>5042</v>
      </c>
      <c r="R77" t="s">
        <v>5503</v>
      </c>
      <c r="S77" s="1"/>
      <c r="Z77" t="s">
        <v>703</v>
      </c>
      <c r="AA77" t="s">
        <v>604</v>
      </c>
      <c r="AB77" s="4" t="s">
        <v>2344</v>
      </c>
      <c r="AC77" t="s">
        <v>704</v>
      </c>
      <c r="AD77" s="3">
        <v>475000050004</v>
      </c>
      <c r="AE77" t="s">
        <v>545</v>
      </c>
      <c r="AF77" t="s">
        <v>601</v>
      </c>
      <c r="AG77" t="s">
        <v>561</v>
      </c>
      <c r="AI77" s="5"/>
      <c r="AJ77" s="5"/>
    </row>
    <row r="78" spans="9:36" x14ac:dyDescent="0.25">
      <c r="I78" t="s">
        <v>359</v>
      </c>
      <c r="J78" t="s">
        <v>108</v>
      </c>
      <c r="M78" t="s">
        <v>5408</v>
      </c>
      <c r="N78" t="s">
        <v>5437</v>
      </c>
      <c r="Q78" t="s">
        <v>5043</v>
      </c>
      <c r="R78" t="s">
        <v>5503</v>
      </c>
      <c r="S78" s="1"/>
      <c r="Z78" t="s">
        <v>706</v>
      </c>
      <c r="AA78" t="s">
        <v>604</v>
      </c>
      <c r="AB78" s="4" t="s">
        <v>2345</v>
      </c>
      <c r="AC78" t="s">
        <v>705</v>
      </c>
      <c r="AD78" s="3">
        <v>475100010533</v>
      </c>
      <c r="AE78" t="s">
        <v>545</v>
      </c>
      <c r="AF78" t="s">
        <v>601</v>
      </c>
      <c r="AG78" t="s">
        <v>622</v>
      </c>
      <c r="AI78" s="5"/>
      <c r="AJ78" s="5"/>
    </row>
    <row r="79" spans="9:36" x14ac:dyDescent="0.25">
      <c r="I79" t="s">
        <v>360</v>
      </c>
      <c r="J79" t="s">
        <v>108</v>
      </c>
      <c r="K79" t="s">
        <v>109</v>
      </c>
      <c r="M79" t="s">
        <v>5408</v>
      </c>
      <c r="N79" t="s">
        <v>5437</v>
      </c>
      <c r="Q79" t="s">
        <v>5044</v>
      </c>
      <c r="R79" t="s">
        <v>5504</v>
      </c>
      <c r="S79" s="1"/>
      <c r="Z79" t="s">
        <v>706</v>
      </c>
      <c r="AA79" t="s">
        <v>604</v>
      </c>
      <c r="AB79" s="4" t="s">
        <v>2346</v>
      </c>
      <c r="AC79" t="s">
        <v>707</v>
      </c>
      <c r="AD79" s="3">
        <v>475000050005</v>
      </c>
      <c r="AE79" t="s">
        <v>545</v>
      </c>
      <c r="AF79" t="s">
        <v>601</v>
      </c>
      <c r="AG79" t="s">
        <v>561</v>
      </c>
      <c r="AI79" s="5"/>
      <c r="AJ79" s="5"/>
    </row>
    <row r="80" spans="9:36" x14ac:dyDescent="0.25">
      <c r="I80" t="s">
        <v>361</v>
      </c>
      <c r="J80" t="s">
        <v>108</v>
      </c>
      <c r="K80" t="s">
        <v>109</v>
      </c>
      <c r="L80" t="s">
        <v>110</v>
      </c>
      <c r="M80" t="s">
        <v>5408</v>
      </c>
      <c r="N80" t="s">
        <v>5437</v>
      </c>
      <c r="Q80" t="s">
        <v>5045</v>
      </c>
      <c r="R80" t="s">
        <v>5505</v>
      </c>
      <c r="S80" s="1"/>
      <c r="Z80" t="s">
        <v>679</v>
      </c>
      <c r="AA80" t="s">
        <v>604</v>
      </c>
      <c r="AB80" s="4" t="s">
        <v>2347</v>
      </c>
      <c r="AC80" t="s">
        <v>708</v>
      </c>
      <c r="AD80" s="3">
        <v>475100010070</v>
      </c>
      <c r="AE80" t="s">
        <v>545</v>
      </c>
      <c r="AF80" t="s">
        <v>618</v>
      </c>
      <c r="AG80" t="s">
        <v>622</v>
      </c>
      <c r="AI80" s="5"/>
      <c r="AJ80" s="5"/>
    </row>
    <row r="81" spans="9:36" x14ac:dyDescent="0.25">
      <c r="I81" t="s">
        <v>362</v>
      </c>
      <c r="J81" t="s">
        <v>108</v>
      </c>
      <c r="K81" t="s">
        <v>109</v>
      </c>
      <c r="L81" t="s">
        <v>111</v>
      </c>
      <c r="M81" t="s">
        <v>5408</v>
      </c>
      <c r="N81" t="s">
        <v>5437</v>
      </c>
      <c r="Q81" t="s">
        <v>5046</v>
      </c>
      <c r="R81" t="s">
        <v>5506</v>
      </c>
      <c r="S81" s="1"/>
      <c r="Z81" t="s">
        <v>681</v>
      </c>
      <c r="AA81" t="s">
        <v>604</v>
      </c>
      <c r="AB81" s="4" t="s">
        <v>2348</v>
      </c>
      <c r="AC81" t="s">
        <v>709</v>
      </c>
      <c r="AD81" s="3">
        <v>475100010071</v>
      </c>
      <c r="AE81" t="s">
        <v>545</v>
      </c>
      <c r="AF81" t="s">
        <v>618</v>
      </c>
      <c r="AG81" t="s">
        <v>622</v>
      </c>
      <c r="AI81" s="5"/>
      <c r="AJ81" s="5"/>
    </row>
    <row r="82" spans="9:36" x14ac:dyDescent="0.25">
      <c r="I82" t="s">
        <v>363</v>
      </c>
      <c r="J82" t="s">
        <v>108</v>
      </c>
      <c r="K82" t="s">
        <v>112</v>
      </c>
      <c r="M82" t="s">
        <v>5408</v>
      </c>
      <c r="N82" t="s">
        <v>5437</v>
      </c>
      <c r="Q82" t="s">
        <v>5047</v>
      </c>
      <c r="R82" t="s">
        <v>5507</v>
      </c>
      <c r="S82" s="1"/>
      <c r="Z82" t="s">
        <v>701</v>
      </c>
      <c r="AA82" t="s">
        <v>604</v>
      </c>
      <c r="AB82" s="4" t="s">
        <v>2349</v>
      </c>
      <c r="AC82" t="s">
        <v>710</v>
      </c>
      <c r="AD82" s="3">
        <v>475100010002</v>
      </c>
      <c r="AE82" t="s">
        <v>545</v>
      </c>
      <c r="AF82" t="s">
        <v>618</v>
      </c>
      <c r="AG82" t="s">
        <v>622</v>
      </c>
      <c r="AI82" s="5"/>
      <c r="AJ82" s="5"/>
    </row>
    <row r="83" spans="9:36" x14ac:dyDescent="0.25">
      <c r="I83" t="s">
        <v>364</v>
      </c>
      <c r="J83" t="s">
        <v>108</v>
      </c>
      <c r="K83" t="s">
        <v>113</v>
      </c>
      <c r="M83" t="s">
        <v>5408</v>
      </c>
      <c r="N83" t="s">
        <v>5437</v>
      </c>
      <c r="Q83" t="s">
        <v>5048</v>
      </c>
      <c r="R83" t="s">
        <v>5508</v>
      </c>
      <c r="S83" s="1"/>
      <c r="Z83" t="s">
        <v>673</v>
      </c>
      <c r="AA83" t="s">
        <v>604</v>
      </c>
      <c r="AB83" s="4" t="s">
        <v>2350</v>
      </c>
      <c r="AC83" t="s">
        <v>711</v>
      </c>
      <c r="AD83" s="3">
        <v>475100010072</v>
      </c>
      <c r="AE83" t="s">
        <v>545</v>
      </c>
      <c r="AF83" t="s">
        <v>618</v>
      </c>
      <c r="AG83" t="s">
        <v>622</v>
      </c>
      <c r="AI83" s="5"/>
      <c r="AJ83" s="5"/>
    </row>
    <row r="84" spans="9:36" x14ac:dyDescent="0.25">
      <c r="I84" t="s">
        <v>365</v>
      </c>
      <c r="J84" t="s">
        <v>114</v>
      </c>
      <c r="M84" t="s">
        <v>5409</v>
      </c>
      <c r="N84" t="s">
        <v>5438</v>
      </c>
      <c r="Q84" t="s">
        <v>5049</v>
      </c>
      <c r="R84" t="s">
        <v>5509</v>
      </c>
      <c r="S84" s="1"/>
      <c r="Z84" t="s">
        <v>713</v>
      </c>
      <c r="AA84" t="s">
        <v>604</v>
      </c>
      <c r="AB84" s="4" t="s">
        <v>2351</v>
      </c>
      <c r="AC84" t="s">
        <v>712</v>
      </c>
      <c r="AD84" s="3">
        <v>475100010416</v>
      </c>
      <c r="AE84" t="s">
        <v>545</v>
      </c>
      <c r="AF84" t="s">
        <v>618</v>
      </c>
      <c r="AG84" t="s">
        <v>622</v>
      </c>
      <c r="AI84" s="5"/>
      <c r="AJ84" s="5"/>
    </row>
    <row r="85" spans="9:36" x14ac:dyDescent="0.25">
      <c r="I85" t="s">
        <v>366</v>
      </c>
      <c r="J85" t="s">
        <v>114</v>
      </c>
      <c r="K85" t="s">
        <v>115</v>
      </c>
      <c r="M85" t="s">
        <v>5409</v>
      </c>
      <c r="N85" t="s">
        <v>5438</v>
      </c>
      <c r="Q85" t="s">
        <v>5050</v>
      </c>
      <c r="R85" t="s">
        <v>5510</v>
      </c>
      <c r="S85" s="1"/>
      <c r="Z85" t="s">
        <v>715</v>
      </c>
      <c r="AA85" t="s">
        <v>604</v>
      </c>
      <c r="AB85" s="4" t="s">
        <v>2352</v>
      </c>
      <c r="AC85" t="s">
        <v>714</v>
      </c>
      <c r="AD85" s="3">
        <v>767400060010</v>
      </c>
      <c r="AE85" t="s">
        <v>545</v>
      </c>
      <c r="AF85" t="s">
        <v>618</v>
      </c>
      <c r="AG85" t="s">
        <v>622</v>
      </c>
      <c r="AI85" s="5"/>
      <c r="AJ85" s="5"/>
    </row>
    <row r="86" spans="9:36" x14ac:dyDescent="0.25">
      <c r="I86" t="s">
        <v>367</v>
      </c>
      <c r="J86" t="s">
        <v>114</v>
      </c>
      <c r="K86" t="s">
        <v>116</v>
      </c>
      <c r="M86" t="s">
        <v>5409</v>
      </c>
      <c r="N86" t="s">
        <v>5438</v>
      </c>
      <c r="Q86" t="s">
        <v>5051</v>
      </c>
      <c r="R86" t="s">
        <v>5511</v>
      </c>
      <c r="S86" s="1"/>
      <c r="Z86" t="s">
        <v>717</v>
      </c>
      <c r="AA86" t="s">
        <v>604</v>
      </c>
      <c r="AB86" s="4" t="s">
        <v>2353</v>
      </c>
      <c r="AC86" t="s">
        <v>716</v>
      </c>
      <c r="AD86" s="3">
        <v>767400080002</v>
      </c>
      <c r="AE86" t="s">
        <v>545</v>
      </c>
      <c r="AF86" t="s">
        <v>618</v>
      </c>
      <c r="AG86" t="s">
        <v>622</v>
      </c>
      <c r="AI86" s="5"/>
      <c r="AJ86" s="5"/>
    </row>
    <row r="87" spans="9:36" x14ac:dyDescent="0.25">
      <c r="I87" t="s">
        <v>368</v>
      </c>
      <c r="J87" t="s">
        <v>114</v>
      </c>
      <c r="K87" t="s">
        <v>117</v>
      </c>
      <c r="M87" t="s">
        <v>5409</v>
      </c>
      <c r="N87" t="s">
        <v>5438</v>
      </c>
      <c r="Q87" t="s">
        <v>5052</v>
      </c>
      <c r="R87" t="s">
        <v>5512</v>
      </c>
      <c r="S87" s="1"/>
      <c r="Z87" t="s">
        <v>713</v>
      </c>
      <c r="AA87" t="s">
        <v>604</v>
      </c>
      <c r="AB87" s="4" t="s">
        <v>2323</v>
      </c>
      <c r="AC87" t="s">
        <v>718</v>
      </c>
      <c r="AD87" s="3">
        <v>475100010501</v>
      </c>
      <c r="AE87" t="s">
        <v>545</v>
      </c>
      <c r="AF87" t="s">
        <v>601</v>
      </c>
      <c r="AG87" t="s">
        <v>622</v>
      </c>
      <c r="AI87" s="5"/>
      <c r="AJ87" s="5"/>
    </row>
    <row r="88" spans="9:36" x14ac:dyDescent="0.25">
      <c r="I88" t="s">
        <v>369</v>
      </c>
      <c r="J88" t="s">
        <v>118</v>
      </c>
      <c r="M88" t="s">
        <v>5412</v>
      </c>
      <c r="N88" t="s">
        <v>5667</v>
      </c>
      <c r="Q88" t="s">
        <v>5053</v>
      </c>
      <c r="R88" t="s">
        <v>5513</v>
      </c>
      <c r="S88" s="1"/>
      <c r="Z88" t="s">
        <v>720</v>
      </c>
      <c r="AA88" t="s">
        <v>544</v>
      </c>
      <c r="AB88" s="4" t="s">
        <v>2354</v>
      </c>
      <c r="AC88" t="s">
        <v>719</v>
      </c>
      <c r="AD88" s="3">
        <v>475100010510</v>
      </c>
      <c r="AE88" t="s">
        <v>545</v>
      </c>
      <c r="AF88" t="s">
        <v>601</v>
      </c>
      <c r="AG88" t="s">
        <v>622</v>
      </c>
      <c r="AI88" s="5"/>
      <c r="AJ88" s="5"/>
    </row>
    <row r="89" spans="9:36" x14ac:dyDescent="0.25">
      <c r="I89" t="s">
        <v>370</v>
      </c>
      <c r="J89" t="s">
        <v>118</v>
      </c>
      <c r="K89" t="s">
        <v>119</v>
      </c>
      <c r="M89" t="s">
        <v>5412</v>
      </c>
      <c r="N89" t="s">
        <v>5668</v>
      </c>
      <c r="Q89" t="s">
        <v>5054</v>
      </c>
      <c r="R89" t="s">
        <v>5514</v>
      </c>
      <c r="S89" s="1"/>
      <c r="Z89" t="s">
        <v>722</v>
      </c>
      <c r="AA89" t="s">
        <v>607</v>
      </c>
      <c r="AB89" s="4" t="s">
        <v>2355</v>
      </c>
      <c r="AC89" t="s">
        <v>721</v>
      </c>
      <c r="AD89" s="3">
        <v>475100010160</v>
      </c>
      <c r="AE89" t="s">
        <v>545</v>
      </c>
      <c r="AF89" t="s">
        <v>618</v>
      </c>
      <c r="AG89" t="s">
        <v>622</v>
      </c>
      <c r="AI89" s="5"/>
      <c r="AJ89" s="5"/>
    </row>
    <row r="90" spans="9:36" x14ac:dyDescent="0.25">
      <c r="I90" t="s">
        <v>371</v>
      </c>
      <c r="J90" t="s">
        <v>118</v>
      </c>
      <c r="K90" t="s">
        <v>119</v>
      </c>
      <c r="L90" t="s">
        <v>120</v>
      </c>
      <c r="M90" t="s">
        <v>5412</v>
      </c>
      <c r="N90" t="s">
        <v>5669</v>
      </c>
      <c r="Q90" t="s">
        <v>5055</v>
      </c>
      <c r="R90" t="s">
        <v>5515</v>
      </c>
      <c r="S90" s="1"/>
      <c r="Z90" t="s">
        <v>724</v>
      </c>
      <c r="AA90" t="s">
        <v>607</v>
      </c>
      <c r="AB90" s="4" t="s">
        <v>2356</v>
      </c>
      <c r="AC90" t="s">
        <v>723</v>
      </c>
      <c r="AD90" s="3">
        <v>475100010441</v>
      </c>
      <c r="AE90" t="s">
        <v>545</v>
      </c>
      <c r="AF90" t="s">
        <v>618</v>
      </c>
      <c r="AG90" t="s">
        <v>622</v>
      </c>
      <c r="AI90" s="5"/>
      <c r="AJ90" s="5"/>
    </row>
    <row r="91" spans="9:36" x14ac:dyDescent="0.25">
      <c r="I91" t="s">
        <v>372</v>
      </c>
      <c r="J91" t="s">
        <v>118</v>
      </c>
      <c r="K91" t="s">
        <v>119</v>
      </c>
      <c r="L91" t="s">
        <v>121</v>
      </c>
      <c r="M91" t="s">
        <v>5412</v>
      </c>
      <c r="N91" t="s">
        <v>5670</v>
      </c>
      <c r="Q91" t="s">
        <v>5056</v>
      </c>
      <c r="R91" t="s">
        <v>5516</v>
      </c>
      <c r="S91" s="1"/>
      <c r="Z91" t="s">
        <v>720</v>
      </c>
      <c r="AA91" t="s">
        <v>544</v>
      </c>
      <c r="AB91" s="4" t="s">
        <v>2313</v>
      </c>
      <c r="AC91" t="s">
        <v>725</v>
      </c>
      <c r="AD91" s="3">
        <v>475100010442</v>
      </c>
      <c r="AE91" t="s">
        <v>545</v>
      </c>
      <c r="AF91" t="s">
        <v>618</v>
      </c>
      <c r="AG91" t="s">
        <v>622</v>
      </c>
      <c r="AI91" s="5"/>
      <c r="AJ91" s="5"/>
    </row>
    <row r="92" spans="9:36" x14ac:dyDescent="0.25">
      <c r="I92" t="s">
        <v>373</v>
      </c>
      <c r="J92" t="s">
        <v>118</v>
      </c>
      <c r="K92" t="s">
        <v>122</v>
      </c>
      <c r="M92" t="s">
        <v>5412</v>
      </c>
      <c r="N92" t="s">
        <v>5671</v>
      </c>
      <c r="Q92" t="s">
        <v>5057</v>
      </c>
      <c r="R92" t="s">
        <v>5517</v>
      </c>
      <c r="S92" s="1"/>
      <c r="Z92" t="s">
        <v>727</v>
      </c>
      <c r="AA92" t="s">
        <v>607</v>
      </c>
      <c r="AB92" s="4" t="s">
        <v>2357</v>
      </c>
      <c r="AC92" t="s">
        <v>726</v>
      </c>
      <c r="AD92" s="3">
        <v>475100010443</v>
      </c>
      <c r="AE92" t="s">
        <v>545</v>
      </c>
      <c r="AF92" t="s">
        <v>618</v>
      </c>
      <c r="AG92" t="s">
        <v>622</v>
      </c>
      <c r="AI92" s="5"/>
      <c r="AJ92" s="5"/>
    </row>
    <row r="93" spans="9:36" x14ac:dyDescent="0.25">
      <c r="I93" t="s">
        <v>374</v>
      </c>
      <c r="J93" t="s">
        <v>118</v>
      </c>
      <c r="K93" t="s">
        <v>122</v>
      </c>
      <c r="L93" t="s">
        <v>123</v>
      </c>
      <c r="M93" t="s">
        <v>5412</v>
      </c>
      <c r="N93" t="s">
        <v>5672</v>
      </c>
      <c r="Q93" t="s">
        <v>5058</v>
      </c>
      <c r="R93" t="s">
        <v>5518</v>
      </c>
      <c r="S93" s="1"/>
      <c r="Z93" t="s">
        <v>729</v>
      </c>
      <c r="AA93" t="s">
        <v>607</v>
      </c>
      <c r="AB93" s="4" t="s">
        <v>2358</v>
      </c>
      <c r="AC93" t="s">
        <v>728</v>
      </c>
      <c r="AD93" s="3">
        <v>475100010075</v>
      </c>
      <c r="AE93" t="s">
        <v>545</v>
      </c>
      <c r="AF93" t="s">
        <v>618</v>
      </c>
      <c r="AG93" t="s">
        <v>622</v>
      </c>
      <c r="AI93" s="5"/>
      <c r="AJ93" s="5"/>
    </row>
    <row r="94" spans="9:36" x14ac:dyDescent="0.25">
      <c r="I94" t="s">
        <v>375</v>
      </c>
      <c r="J94" t="s">
        <v>118</v>
      </c>
      <c r="K94" t="s">
        <v>122</v>
      </c>
      <c r="L94" t="s">
        <v>124</v>
      </c>
      <c r="M94" t="s">
        <v>5412</v>
      </c>
      <c r="N94" t="s">
        <v>5673</v>
      </c>
      <c r="Q94" t="s">
        <v>5059</v>
      </c>
      <c r="R94" t="s">
        <v>5519</v>
      </c>
      <c r="S94" s="1"/>
      <c r="Z94" t="s">
        <v>722</v>
      </c>
      <c r="AA94" t="s">
        <v>607</v>
      </c>
      <c r="AB94" s="4" t="s">
        <v>2359</v>
      </c>
      <c r="AC94" t="s">
        <v>730</v>
      </c>
      <c r="AD94" s="3">
        <v>475100010511</v>
      </c>
      <c r="AE94" t="s">
        <v>545</v>
      </c>
      <c r="AF94" t="s">
        <v>601</v>
      </c>
      <c r="AG94" t="s">
        <v>622</v>
      </c>
      <c r="AI94" s="5"/>
      <c r="AJ94" s="5"/>
    </row>
    <row r="95" spans="9:36" x14ac:dyDescent="0.25">
      <c r="I95" t="s">
        <v>376</v>
      </c>
      <c r="J95" t="s">
        <v>125</v>
      </c>
      <c r="M95" t="s">
        <v>5414</v>
      </c>
      <c r="N95" t="s">
        <v>5442</v>
      </c>
      <c r="Q95" t="s">
        <v>5060</v>
      </c>
      <c r="R95" t="s">
        <v>5520</v>
      </c>
      <c r="S95" s="1"/>
      <c r="Z95" t="s">
        <v>729</v>
      </c>
      <c r="AA95" t="s">
        <v>607</v>
      </c>
      <c r="AB95" s="4" t="s">
        <v>2360</v>
      </c>
      <c r="AC95" t="s">
        <v>731</v>
      </c>
      <c r="AD95" s="3">
        <v>475100010512</v>
      </c>
      <c r="AE95" t="s">
        <v>545</v>
      </c>
      <c r="AF95" t="s">
        <v>601</v>
      </c>
      <c r="AG95" t="s">
        <v>622</v>
      </c>
      <c r="AI95" s="5"/>
      <c r="AJ95" s="5"/>
    </row>
    <row r="96" spans="9:36" x14ac:dyDescent="0.25">
      <c r="I96" t="s">
        <v>377</v>
      </c>
      <c r="J96" t="s">
        <v>125</v>
      </c>
      <c r="K96" t="s">
        <v>126</v>
      </c>
      <c r="M96" t="s">
        <v>5414</v>
      </c>
      <c r="N96" t="s">
        <v>5442</v>
      </c>
      <c r="Q96" t="s">
        <v>5061</v>
      </c>
      <c r="R96" t="s">
        <v>5521</v>
      </c>
      <c r="S96" s="1"/>
      <c r="Z96" t="s">
        <v>733</v>
      </c>
      <c r="AA96" t="s">
        <v>607</v>
      </c>
      <c r="AB96" s="4" t="s">
        <v>2361</v>
      </c>
      <c r="AC96" t="s">
        <v>732</v>
      </c>
      <c r="AD96" s="3">
        <v>475100010504</v>
      </c>
      <c r="AE96" t="s">
        <v>545</v>
      </c>
      <c r="AF96" t="s">
        <v>601</v>
      </c>
      <c r="AG96" t="s">
        <v>622</v>
      </c>
      <c r="AI96" s="5"/>
      <c r="AJ96" s="5"/>
    </row>
    <row r="97" spans="9:36" x14ac:dyDescent="0.25">
      <c r="I97" t="s">
        <v>378</v>
      </c>
      <c r="J97" t="s">
        <v>125</v>
      </c>
      <c r="K97" t="s">
        <v>126</v>
      </c>
      <c r="L97" t="s">
        <v>127</v>
      </c>
      <c r="M97" t="s">
        <v>5414</v>
      </c>
      <c r="N97" t="s">
        <v>5442</v>
      </c>
      <c r="Q97" t="s">
        <v>5062</v>
      </c>
      <c r="R97" t="s">
        <v>5522</v>
      </c>
      <c r="S97" s="1"/>
      <c r="Z97" t="s">
        <v>735</v>
      </c>
      <c r="AA97" t="s">
        <v>544</v>
      </c>
      <c r="AB97" s="4" t="s">
        <v>2306</v>
      </c>
      <c r="AC97" t="s">
        <v>734</v>
      </c>
      <c r="AD97" s="3">
        <v>475100010505</v>
      </c>
      <c r="AE97" t="s">
        <v>545</v>
      </c>
      <c r="AF97" t="s">
        <v>601</v>
      </c>
      <c r="AG97" t="s">
        <v>622</v>
      </c>
      <c r="AI97" s="5"/>
      <c r="AJ97" s="5"/>
    </row>
    <row r="98" spans="9:36" x14ac:dyDescent="0.25">
      <c r="I98" t="s">
        <v>379</v>
      </c>
      <c r="J98" t="s">
        <v>125</v>
      </c>
      <c r="K98" t="s">
        <v>126</v>
      </c>
      <c r="L98" t="s">
        <v>128</v>
      </c>
      <c r="M98" t="s">
        <v>5414</v>
      </c>
      <c r="N98" t="s">
        <v>5442</v>
      </c>
      <c r="Q98" t="s">
        <v>5063</v>
      </c>
      <c r="R98" t="s">
        <v>5523</v>
      </c>
      <c r="S98" s="1"/>
      <c r="Z98" t="s">
        <v>737</v>
      </c>
      <c r="AA98" t="s">
        <v>617</v>
      </c>
      <c r="AB98" s="4" t="s">
        <v>2362</v>
      </c>
      <c r="AC98" t="s">
        <v>736</v>
      </c>
      <c r="AD98" s="3">
        <v>475100010506</v>
      </c>
      <c r="AE98" t="s">
        <v>545</v>
      </c>
      <c r="AF98" t="s">
        <v>601</v>
      </c>
      <c r="AG98" t="s">
        <v>622</v>
      </c>
      <c r="AI98" s="5"/>
      <c r="AJ98" s="5"/>
    </row>
    <row r="99" spans="9:36" x14ac:dyDescent="0.25">
      <c r="I99" t="s">
        <v>380</v>
      </c>
      <c r="J99" t="s">
        <v>125</v>
      </c>
      <c r="K99" t="s">
        <v>129</v>
      </c>
      <c r="M99" t="s">
        <v>5414</v>
      </c>
      <c r="N99" t="s">
        <v>5442</v>
      </c>
      <c r="Q99" t="s">
        <v>5064</v>
      </c>
      <c r="R99" t="s">
        <v>5524</v>
      </c>
      <c r="S99" s="1"/>
      <c r="Z99" t="s">
        <v>634</v>
      </c>
      <c r="AA99" t="s">
        <v>544</v>
      </c>
      <c r="AB99" s="4" t="s">
        <v>2363</v>
      </c>
      <c r="AC99" t="s">
        <v>738</v>
      </c>
      <c r="AD99" s="3">
        <v>475100010507</v>
      </c>
      <c r="AE99" t="s">
        <v>545</v>
      </c>
      <c r="AF99" t="s">
        <v>601</v>
      </c>
      <c r="AG99" t="s">
        <v>622</v>
      </c>
      <c r="AI99" s="5"/>
      <c r="AJ99" s="5"/>
    </row>
    <row r="100" spans="9:36" x14ac:dyDescent="0.25">
      <c r="I100" t="s">
        <v>381</v>
      </c>
      <c r="J100" t="s">
        <v>125</v>
      </c>
      <c r="K100" t="s">
        <v>129</v>
      </c>
      <c r="L100" t="s">
        <v>130</v>
      </c>
      <c r="M100" t="s">
        <v>5414</v>
      </c>
      <c r="N100" t="s">
        <v>5442</v>
      </c>
      <c r="Q100" t="s">
        <v>5065</v>
      </c>
      <c r="R100" t="s">
        <v>5525</v>
      </c>
      <c r="S100" s="1"/>
      <c r="Z100" t="s">
        <v>724</v>
      </c>
      <c r="AA100" t="s">
        <v>607</v>
      </c>
      <c r="AB100" s="4" t="s">
        <v>2364</v>
      </c>
      <c r="AC100" t="s">
        <v>739</v>
      </c>
      <c r="AD100" s="3">
        <v>475100010508</v>
      </c>
      <c r="AE100" t="s">
        <v>545</v>
      </c>
      <c r="AF100" t="s">
        <v>601</v>
      </c>
      <c r="AG100" t="s">
        <v>622</v>
      </c>
      <c r="AI100" s="5"/>
      <c r="AJ100" s="5"/>
    </row>
    <row r="101" spans="9:36" x14ac:dyDescent="0.25">
      <c r="I101" t="s">
        <v>382</v>
      </c>
      <c r="J101" t="s">
        <v>125</v>
      </c>
      <c r="K101" t="s">
        <v>129</v>
      </c>
      <c r="L101" t="s">
        <v>131</v>
      </c>
      <c r="M101" t="s">
        <v>5414</v>
      </c>
      <c r="N101" t="s">
        <v>5442</v>
      </c>
      <c r="Q101" t="s">
        <v>5066</v>
      </c>
      <c r="R101" t="s">
        <v>5526</v>
      </c>
      <c r="S101" s="1"/>
      <c r="Z101" t="s">
        <v>727</v>
      </c>
      <c r="AA101" t="s">
        <v>607</v>
      </c>
      <c r="AB101" s="4" t="s">
        <v>2357</v>
      </c>
      <c r="AC101" t="s">
        <v>740</v>
      </c>
      <c r="AD101" s="3">
        <v>475100010509</v>
      </c>
      <c r="AE101" t="s">
        <v>545</v>
      </c>
      <c r="AF101" t="s">
        <v>601</v>
      </c>
      <c r="AG101" t="s">
        <v>622</v>
      </c>
      <c r="AI101" s="5"/>
      <c r="AJ101" s="5"/>
    </row>
    <row r="102" spans="9:36" x14ac:dyDescent="0.25">
      <c r="I102" t="s">
        <v>383</v>
      </c>
      <c r="J102" t="s">
        <v>125</v>
      </c>
      <c r="K102" t="s">
        <v>132</v>
      </c>
      <c r="M102" t="s">
        <v>5414</v>
      </c>
      <c r="N102" t="s">
        <v>5442</v>
      </c>
      <c r="Q102" t="s">
        <v>5067</v>
      </c>
      <c r="R102" t="s">
        <v>2861</v>
      </c>
      <c r="S102" s="1"/>
      <c r="Z102" t="s">
        <v>742</v>
      </c>
      <c r="AA102" t="s">
        <v>544</v>
      </c>
      <c r="AB102" s="4" t="s">
        <v>2306</v>
      </c>
      <c r="AC102" t="s">
        <v>741</v>
      </c>
      <c r="AD102" s="3">
        <v>475100010400</v>
      </c>
      <c r="AE102" t="s">
        <v>545</v>
      </c>
      <c r="AF102" t="s">
        <v>618</v>
      </c>
      <c r="AG102" t="s">
        <v>622</v>
      </c>
      <c r="AI102" s="5"/>
      <c r="AJ102" s="5"/>
    </row>
    <row r="103" spans="9:36" x14ac:dyDescent="0.25">
      <c r="I103" t="s">
        <v>384</v>
      </c>
      <c r="J103" t="s">
        <v>125</v>
      </c>
      <c r="K103" t="s">
        <v>132</v>
      </c>
      <c r="L103" t="s">
        <v>133</v>
      </c>
      <c r="M103" t="s">
        <v>5414</v>
      </c>
      <c r="N103" t="s">
        <v>5442</v>
      </c>
      <c r="Q103" t="s">
        <v>5068</v>
      </c>
      <c r="R103" t="s">
        <v>5527</v>
      </c>
      <c r="S103" s="1"/>
      <c r="Z103" t="s">
        <v>744</v>
      </c>
      <c r="AA103" t="s">
        <v>544</v>
      </c>
      <c r="AB103" s="4" t="s">
        <v>2365</v>
      </c>
      <c r="AC103" t="s">
        <v>743</v>
      </c>
      <c r="AD103" s="3">
        <v>475100010229</v>
      </c>
      <c r="AE103" t="s">
        <v>545</v>
      </c>
      <c r="AF103" t="s">
        <v>618</v>
      </c>
      <c r="AG103" t="s">
        <v>622</v>
      </c>
      <c r="AI103" s="5"/>
      <c r="AJ103" s="5"/>
    </row>
    <row r="104" spans="9:36" x14ac:dyDescent="0.25">
      <c r="I104" t="s">
        <v>385</v>
      </c>
      <c r="J104" t="s">
        <v>125</v>
      </c>
      <c r="K104" t="s">
        <v>132</v>
      </c>
      <c r="L104" t="s">
        <v>134</v>
      </c>
      <c r="M104" t="s">
        <v>5414</v>
      </c>
      <c r="N104" t="s">
        <v>5442</v>
      </c>
      <c r="Q104" t="s">
        <v>5069</v>
      </c>
      <c r="R104" t="s">
        <v>5528</v>
      </c>
      <c r="S104" s="1"/>
      <c r="Z104" t="s">
        <v>746</v>
      </c>
      <c r="AA104" t="s">
        <v>544</v>
      </c>
      <c r="AB104" s="4" t="s">
        <v>2327</v>
      </c>
      <c r="AC104" t="s">
        <v>745</v>
      </c>
      <c r="AD104" s="3">
        <v>475100010402</v>
      </c>
      <c r="AE104" t="s">
        <v>545</v>
      </c>
      <c r="AF104" t="s">
        <v>618</v>
      </c>
      <c r="AG104" t="s">
        <v>622</v>
      </c>
      <c r="AI104" s="5"/>
      <c r="AJ104" s="5"/>
    </row>
    <row r="105" spans="9:36" x14ac:dyDescent="0.25">
      <c r="I105" t="s">
        <v>386</v>
      </c>
      <c r="J105" t="s">
        <v>125</v>
      </c>
      <c r="K105" t="s">
        <v>135</v>
      </c>
      <c r="M105" t="s">
        <v>5414</v>
      </c>
      <c r="N105" t="s">
        <v>5442</v>
      </c>
      <c r="Q105" t="s">
        <v>5070</v>
      </c>
      <c r="R105" t="s">
        <v>5529</v>
      </c>
      <c r="S105" s="1"/>
      <c r="Z105" t="s">
        <v>748</v>
      </c>
      <c r="AA105" t="s">
        <v>544</v>
      </c>
      <c r="AB105" s="4" t="s">
        <v>2327</v>
      </c>
      <c r="AC105" t="s">
        <v>747</v>
      </c>
      <c r="AD105" s="3">
        <v>475100010231</v>
      </c>
      <c r="AE105" t="s">
        <v>545</v>
      </c>
      <c r="AF105" t="s">
        <v>618</v>
      </c>
      <c r="AG105" t="s">
        <v>622</v>
      </c>
      <c r="AI105" s="5"/>
      <c r="AJ105" s="5"/>
    </row>
    <row r="106" spans="9:36" x14ac:dyDescent="0.25">
      <c r="I106" t="s">
        <v>387</v>
      </c>
      <c r="J106" t="s">
        <v>125</v>
      </c>
      <c r="K106" t="s">
        <v>135</v>
      </c>
      <c r="L106" t="s">
        <v>136</v>
      </c>
      <c r="M106" t="s">
        <v>5414</v>
      </c>
      <c r="N106" t="s">
        <v>5442</v>
      </c>
      <c r="Q106" t="s">
        <v>5071</v>
      </c>
      <c r="R106" t="s">
        <v>5530</v>
      </c>
      <c r="S106" s="1"/>
      <c r="Z106" t="s">
        <v>750</v>
      </c>
      <c r="AA106" t="s">
        <v>544</v>
      </c>
      <c r="AB106" s="4" t="s">
        <v>2366</v>
      </c>
      <c r="AC106" t="s">
        <v>749</v>
      </c>
      <c r="AD106" s="3">
        <v>475100010404</v>
      </c>
      <c r="AE106" t="s">
        <v>545</v>
      </c>
      <c r="AF106" t="s">
        <v>618</v>
      </c>
      <c r="AG106" t="s">
        <v>622</v>
      </c>
      <c r="AI106" s="5"/>
      <c r="AJ106" s="5"/>
    </row>
    <row r="107" spans="9:36" x14ac:dyDescent="0.25">
      <c r="I107" t="s">
        <v>388</v>
      </c>
      <c r="J107" t="s">
        <v>125</v>
      </c>
      <c r="K107" t="s">
        <v>135</v>
      </c>
      <c r="L107" t="s">
        <v>137</v>
      </c>
      <c r="M107" t="s">
        <v>5414</v>
      </c>
      <c r="N107" t="s">
        <v>5442</v>
      </c>
      <c r="Q107" t="s">
        <v>5072</v>
      </c>
      <c r="R107" t="s">
        <v>2862</v>
      </c>
      <c r="S107" s="1"/>
      <c r="Z107" t="s">
        <v>752</v>
      </c>
      <c r="AA107" t="s">
        <v>604</v>
      </c>
      <c r="AB107" s="4" t="s">
        <v>2367</v>
      </c>
      <c r="AC107" t="s">
        <v>751</v>
      </c>
      <c r="AD107" s="3">
        <v>475100010565</v>
      </c>
      <c r="AE107" t="s">
        <v>545</v>
      </c>
      <c r="AF107" t="s">
        <v>601</v>
      </c>
      <c r="AG107" t="s">
        <v>547</v>
      </c>
      <c r="AI107" s="5"/>
      <c r="AJ107" s="5"/>
    </row>
    <row r="108" spans="9:36" x14ac:dyDescent="0.25">
      <c r="I108" t="s">
        <v>389</v>
      </c>
      <c r="J108" t="s">
        <v>125</v>
      </c>
      <c r="K108" t="s">
        <v>135</v>
      </c>
      <c r="L108" t="s">
        <v>138</v>
      </c>
      <c r="M108" t="s">
        <v>5414</v>
      </c>
      <c r="N108" t="s">
        <v>5442</v>
      </c>
      <c r="Q108" t="s">
        <v>5073</v>
      </c>
      <c r="R108" t="s">
        <v>5531</v>
      </c>
      <c r="S108" s="1"/>
      <c r="Z108" t="s">
        <v>630</v>
      </c>
      <c r="AA108" t="s">
        <v>544</v>
      </c>
      <c r="AB108" s="4" t="s">
        <v>2320</v>
      </c>
      <c r="AC108" t="s">
        <v>753</v>
      </c>
      <c r="AD108" s="3">
        <v>475100010527</v>
      </c>
      <c r="AE108" t="s">
        <v>545</v>
      </c>
      <c r="AF108" t="s">
        <v>601</v>
      </c>
      <c r="AG108" t="s">
        <v>622</v>
      </c>
      <c r="AI108" s="5"/>
      <c r="AJ108" s="5"/>
    </row>
    <row r="109" spans="9:36" x14ac:dyDescent="0.25">
      <c r="I109" t="s">
        <v>390</v>
      </c>
      <c r="J109" t="s">
        <v>125</v>
      </c>
      <c r="K109" t="s">
        <v>135</v>
      </c>
      <c r="L109" t="s">
        <v>139</v>
      </c>
      <c r="M109" t="s">
        <v>5414</v>
      </c>
      <c r="N109" t="s">
        <v>5442</v>
      </c>
      <c r="Q109" t="s">
        <v>5074</v>
      </c>
      <c r="R109" t="s">
        <v>5075</v>
      </c>
      <c r="S109" s="1"/>
      <c r="Z109" t="s">
        <v>755</v>
      </c>
      <c r="AA109" t="s">
        <v>544</v>
      </c>
      <c r="AB109" s="4" t="s">
        <v>2365</v>
      </c>
      <c r="AC109" t="s">
        <v>754</v>
      </c>
      <c r="AD109" s="3">
        <v>475100010579</v>
      </c>
      <c r="AE109" t="s">
        <v>545</v>
      </c>
      <c r="AF109" t="s">
        <v>601</v>
      </c>
      <c r="AG109" t="s">
        <v>561</v>
      </c>
      <c r="AI109" s="5"/>
      <c r="AJ109" s="5"/>
    </row>
    <row r="110" spans="9:36" x14ac:dyDescent="0.25">
      <c r="I110" t="s">
        <v>391</v>
      </c>
      <c r="J110" t="s">
        <v>125</v>
      </c>
      <c r="K110" t="s">
        <v>140</v>
      </c>
      <c r="M110" t="s">
        <v>5414</v>
      </c>
      <c r="N110" t="s">
        <v>5442</v>
      </c>
      <c r="Q110" t="s">
        <v>5076</v>
      </c>
      <c r="R110" t="s">
        <v>5077</v>
      </c>
      <c r="S110" s="1"/>
      <c r="Z110" t="s">
        <v>757</v>
      </c>
      <c r="AA110" t="s">
        <v>544</v>
      </c>
      <c r="AB110" s="4" t="s">
        <v>2368</v>
      </c>
      <c r="AC110" t="s">
        <v>756</v>
      </c>
      <c r="AD110" s="3">
        <v>475100010580</v>
      </c>
      <c r="AE110" t="s">
        <v>545</v>
      </c>
      <c r="AF110" t="s">
        <v>601</v>
      </c>
      <c r="AG110" t="s">
        <v>561</v>
      </c>
      <c r="AI110" s="5"/>
      <c r="AJ110" s="5"/>
    </row>
    <row r="111" spans="9:36" x14ac:dyDescent="0.25">
      <c r="I111" t="s">
        <v>392</v>
      </c>
      <c r="J111" t="s">
        <v>125</v>
      </c>
      <c r="K111" t="s">
        <v>140</v>
      </c>
      <c r="L111" t="s">
        <v>141</v>
      </c>
      <c r="M111" t="s">
        <v>5414</v>
      </c>
      <c r="N111" t="s">
        <v>5442</v>
      </c>
      <c r="Q111" t="s">
        <v>5078</v>
      </c>
      <c r="R111" t="s">
        <v>5079</v>
      </c>
      <c r="S111" s="1"/>
      <c r="Z111" t="s">
        <v>759</v>
      </c>
      <c r="AA111" t="s">
        <v>544</v>
      </c>
      <c r="AB111" s="4" t="s">
        <v>2368</v>
      </c>
      <c r="AC111" t="s">
        <v>758</v>
      </c>
      <c r="AD111" s="3">
        <v>475100010581</v>
      </c>
      <c r="AE111" t="s">
        <v>545</v>
      </c>
      <c r="AF111" t="s">
        <v>601</v>
      </c>
      <c r="AG111" t="s">
        <v>561</v>
      </c>
      <c r="AI111" s="5"/>
      <c r="AJ111" s="5"/>
    </row>
    <row r="112" spans="9:36" x14ac:dyDescent="0.25">
      <c r="I112" t="s">
        <v>393</v>
      </c>
      <c r="J112" t="s">
        <v>125</v>
      </c>
      <c r="K112" t="s">
        <v>140</v>
      </c>
      <c r="L112" t="s">
        <v>142</v>
      </c>
      <c r="M112" t="s">
        <v>5414</v>
      </c>
      <c r="N112" t="s">
        <v>5442</v>
      </c>
      <c r="Q112" t="s">
        <v>5080</v>
      </c>
      <c r="R112" t="s">
        <v>5532</v>
      </c>
      <c r="S112" s="1"/>
      <c r="Z112" t="s">
        <v>761</v>
      </c>
      <c r="AA112" t="s">
        <v>544</v>
      </c>
      <c r="AB112" s="4" t="s">
        <v>2368</v>
      </c>
      <c r="AC112" t="s">
        <v>760</v>
      </c>
      <c r="AD112" s="3">
        <v>475100010582</v>
      </c>
      <c r="AE112" t="s">
        <v>545</v>
      </c>
      <c r="AF112" t="s">
        <v>601</v>
      </c>
      <c r="AG112" t="s">
        <v>561</v>
      </c>
      <c r="AI112" s="5"/>
      <c r="AJ112" s="5"/>
    </row>
    <row r="113" spans="9:36" x14ac:dyDescent="0.25">
      <c r="I113" t="s">
        <v>394</v>
      </c>
      <c r="J113" t="s">
        <v>125</v>
      </c>
      <c r="K113" t="s">
        <v>140</v>
      </c>
      <c r="L113" t="s">
        <v>143</v>
      </c>
      <c r="M113" t="s">
        <v>5414</v>
      </c>
      <c r="N113" t="s">
        <v>5442</v>
      </c>
      <c r="Q113" t="s">
        <v>5081</v>
      </c>
      <c r="R113" t="s">
        <v>5533</v>
      </c>
      <c r="S113" s="1"/>
      <c r="Z113" t="s">
        <v>763</v>
      </c>
      <c r="AA113" t="s">
        <v>544</v>
      </c>
      <c r="AB113" s="4" t="s">
        <v>2368</v>
      </c>
      <c r="AC113" t="s">
        <v>762</v>
      </c>
      <c r="AD113" s="3">
        <v>475100010583</v>
      </c>
      <c r="AE113" t="s">
        <v>545</v>
      </c>
      <c r="AF113" t="s">
        <v>601</v>
      </c>
      <c r="AG113" t="s">
        <v>561</v>
      </c>
      <c r="AI113" s="5"/>
      <c r="AJ113" s="5"/>
    </row>
    <row r="114" spans="9:36" x14ac:dyDescent="0.25">
      <c r="I114" t="s">
        <v>395</v>
      </c>
      <c r="J114" t="s">
        <v>144</v>
      </c>
      <c r="M114" t="s">
        <v>5416</v>
      </c>
      <c r="N114" t="s">
        <v>5444</v>
      </c>
      <c r="Q114" t="s">
        <v>5082</v>
      </c>
      <c r="R114" t="s">
        <v>5534</v>
      </c>
      <c r="S114" s="1"/>
      <c r="Z114" t="s">
        <v>658</v>
      </c>
      <c r="AA114" t="s">
        <v>604</v>
      </c>
      <c r="AB114" s="4" t="s">
        <v>2369</v>
      </c>
      <c r="AC114" t="s">
        <v>764</v>
      </c>
      <c r="AD114" s="3">
        <v>475100010124</v>
      </c>
      <c r="AE114" t="s">
        <v>545</v>
      </c>
      <c r="AF114" t="s">
        <v>618</v>
      </c>
      <c r="AG114" t="s">
        <v>622</v>
      </c>
      <c r="AI114" s="5"/>
      <c r="AJ114" s="5"/>
    </row>
    <row r="115" spans="9:36" x14ac:dyDescent="0.25">
      <c r="I115" t="s">
        <v>396</v>
      </c>
      <c r="J115" t="s">
        <v>144</v>
      </c>
      <c r="L115" t="s">
        <v>145</v>
      </c>
      <c r="M115" t="s">
        <v>5416</v>
      </c>
      <c r="N115" t="s">
        <v>5444</v>
      </c>
      <c r="Q115" t="s">
        <v>5083</v>
      </c>
      <c r="R115" t="s">
        <v>5535</v>
      </c>
      <c r="S115" s="1"/>
      <c r="Z115" t="s">
        <v>766</v>
      </c>
      <c r="AA115" t="s">
        <v>544</v>
      </c>
      <c r="AB115" s="4" t="s">
        <v>2368</v>
      </c>
      <c r="AC115" t="s">
        <v>765</v>
      </c>
      <c r="AD115" s="3">
        <v>475100010585</v>
      </c>
      <c r="AE115" t="s">
        <v>545</v>
      </c>
      <c r="AF115" t="s">
        <v>601</v>
      </c>
      <c r="AG115" t="s">
        <v>622</v>
      </c>
      <c r="AI115" s="5"/>
      <c r="AJ115" s="5"/>
    </row>
    <row r="116" spans="9:36" x14ac:dyDescent="0.25">
      <c r="I116" t="s">
        <v>397</v>
      </c>
      <c r="J116" t="s">
        <v>144</v>
      </c>
      <c r="L116" t="s">
        <v>146</v>
      </c>
      <c r="M116" t="s">
        <v>5416</v>
      </c>
      <c r="N116" t="s">
        <v>5444</v>
      </c>
      <c r="Q116" t="s">
        <v>5084</v>
      </c>
      <c r="R116" t="s">
        <v>5536</v>
      </c>
      <c r="S116" s="1"/>
      <c r="Z116" t="s">
        <v>744</v>
      </c>
      <c r="AA116" t="s">
        <v>544</v>
      </c>
      <c r="AB116" s="4" t="s">
        <v>2368</v>
      </c>
      <c r="AC116" t="s">
        <v>767</v>
      </c>
      <c r="AD116" s="3">
        <v>475100010586</v>
      </c>
      <c r="AE116" t="s">
        <v>545</v>
      </c>
      <c r="AF116" t="s">
        <v>601</v>
      </c>
      <c r="AG116" t="s">
        <v>622</v>
      </c>
      <c r="AI116" s="5"/>
      <c r="AJ116" s="5"/>
    </row>
    <row r="117" spans="9:36" x14ac:dyDescent="0.25">
      <c r="I117" t="s">
        <v>398</v>
      </c>
      <c r="J117" t="s">
        <v>144</v>
      </c>
      <c r="L117" t="s">
        <v>147</v>
      </c>
      <c r="M117" t="s">
        <v>5416</v>
      </c>
      <c r="N117" t="s">
        <v>5444</v>
      </c>
      <c r="Q117" t="s">
        <v>5085</v>
      </c>
      <c r="R117" t="s">
        <v>5537</v>
      </c>
      <c r="S117" s="1"/>
      <c r="Z117" t="s">
        <v>769</v>
      </c>
      <c r="AA117" t="s">
        <v>544</v>
      </c>
      <c r="AB117" s="4" t="s">
        <v>2368</v>
      </c>
      <c r="AC117" t="s">
        <v>768</v>
      </c>
      <c r="AD117" s="3">
        <v>475100010587</v>
      </c>
      <c r="AE117" t="s">
        <v>545</v>
      </c>
      <c r="AF117" t="s">
        <v>601</v>
      </c>
      <c r="AG117" t="s">
        <v>622</v>
      </c>
      <c r="AI117" s="5"/>
      <c r="AJ117" s="5"/>
    </row>
    <row r="118" spans="9:36" x14ac:dyDescent="0.25">
      <c r="I118" t="s">
        <v>399</v>
      </c>
      <c r="J118" t="s">
        <v>144</v>
      </c>
      <c r="L118" t="s">
        <v>148</v>
      </c>
      <c r="M118" t="s">
        <v>5416</v>
      </c>
      <c r="N118" t="s">
        <v>5444</v>
      </c>
      <c r="Q118" t="s">
        <v>5086</v>
      </c>
      <c r="R118" t="s">
        <v>2863</v>
      </c>
      <c r="S118" s="1"/>
      <c r="Z118" t="s">
        <v>748</v>
      </c>
      <c r="AA118" t="s">
        <v>544</v>
      </c>
      <c r="AB118" s="4" t="s">
        <v>2368</v>
      </c>
      <c r="AC118" t="s">
        <v>770</v>
      </c>
      <c r="AD118" s="3">
        <v>475100010588</v>
      </c>
      <c r="AE118" t="s">
        <v>545</v>
      </c>
      <c r="AF118" t="s">
        <v>601</v>
      </c>
      <c r="AG118" t="s">
        <v>622</v>
      </c>
      <c r="AI118" s="5"/>
      <c r="AJ118" s="5"/>
    </row>
    <row r="119" spans="9:36" x14ac:dyDescent="0.25">
      <c r="I119" t="s">
        <v>400</v>
      </c>
      <c r="J119" t="s">
        <v>144</v>
      </c>
      <c r="K119" t="s">
        <v>149</v>
      </c>
      <c r="M119" t="s">
        <v>5416</v>
      </c>
      <c r="N119" t="s">
        <v>5444</v>
      </c>
      <c r="Q119" t="s">
        <v>5087</v>
      </c>
      <c r="R119" t="s">
        <v>2864</v>
      </c>
      <c r="S119" s="1"/>
      <c r="Z119" t="s">
        <v>640</v>
      </c>
      <c r="AA119" t="s">
        <v>544</v>
      </c>
      <c r="AB119" s="4" t="s">
        <v>2370</v>
      </c>
      <c r="AC119" t="s">
        <v>771</v>
      </c>
      <c r="AD119" s="3">
        <v>475100010079</v>
      </c>
      <c r="AE119" t="s">
        <v>545</v>
      </c>
      <c r="AF119" t="s">
        <v>618</v>
      </c>
      <c r="AG119" t="s">
        <v>622</v>
      </c>
      <c r="AI119" s="5"/>
      <c r="AJ119" s="5"/>
    </row>
    <row r="120" spans="9:36" x14ac:dyDescent="0.25">
      <c r="I120" t="s">
        <v>401</v>
      </c>
      <c r="J120" t="s">
        <v>144</v>
      </c>
      <c r="K120" t="s">
        <v>149</v>
      </c>
      <c r="L120" t="s">
        <v>150</v>
      </c>
      <c r="M120" t="s">
        <v>5416</v>
      </c>
      <c r="N120" t="s">
        <v>5444</v>
      </c>
      <c r="Q120" t="s">
        <v>5088</v>
      </c>
      <c r="R120" t="s">
        <v>2832</v>
      </c>
      <c r="S120" s="1"/>
      <c r="Z120" t="s">
        <v>773</v>
      </c>
      <c r="AA120" t="s">
        <v>774</v>
      </c>
      <c r="AB120" t="s">
        <v>2287</v>
      </c>
      <c r="AC120" t="s">
        <v>772</v>
      </c>
      <c r="AD120" s="3">
        <v>475100010618</v>
      </c>
      <c r="AE120" t="s">
        <v>545</v>
      </c>
      <c r="AF120" t="s">
        <v>601</v>
      </c>
      <c r="AG120" t="s">
        <v>622</v>
      </c>
      <c r="AI120" s="5"/>
      <c r="AJ120" s="5"/>
    </row>
    <row r="121" spans="9:36" x14ac:dyDescent="0.25">
      <c r="I121" t="s">
        <v>402</v>
      </c>
      <c r="J121" t="s">
        <v>144</v>
      </c>
      <c r="K121" t="s">
        <v>149</v>
      </c>
      <c r="L121" t="s">
        <v>151</v>
      </c>
      <c r="M121" t="s">
        <v>5416</v>
      </c>
      <c r="N121" t="s">
        <v>5444</v>
      </c>
      <c r="Q121" t="s">
        <v>5089</v>
      </c>
      <c r="R121" t="s">
        <v>2833</v>
      </c>
      <c r="S121" s="1"/>
      <c r="Z121" t="s">
        <v>776</v>
      </c>
      <c r="AA121" t="s">
        <v>544</v>
      </c>
      <c r="AB121" t="s">
        <v>2368</v>
      </c>
      <c r="AC121" t="s">
        <v>775</v>
      </c>
      <c r="AD121" s="3">
        <v>475100010589</v>
      </c>
      <c r="AE121" t="s">
        <v>545</v>
      </c>
      <c r="AF121" t="s">
        <v>601</v>
      </c>
      <c r="AG121" t="s">
        <v>622</v>
      </c>
      <c r="AI121" s="5"/>
      <c r="AJ121" s="5"/>
    </row>
    <row r="122" spans="9:36" x14ac:dyDescent="0.25">
      <c r="I122" t="s">
        <v>403</v>
      </c>
      <c r="J122" t="s">
        <v>144</v>
      </c>
      <c r="K122" t="s">
        <v>152</v>
      </c>
      <c r="M122" t="s">
        <v>5416</v>
      </c>
      <c r="N122" t="s">
        <v>5444</v>
      </c>
      <c r="Q122" t="s">
        <v>5090</v>
      </c>
      <c r="R122" t="s">
        <v>2834</v>
      </c>
      <c r="S122" s="1"/>
      <c r="Z122" t="s">
        <v>778</v>
      </c>
      <c r="AA122" t="s">
        <v>544</v>
      </c>
      <c r="AB122" t="s">
        <v>2306</v>
      </c>
      <c r="AC122" t="s">
        <v>777</v>
      </c>
      <c r="AD122" s="3">
        <v>475100010590</v>
      </c>
      <c r="AE122" t="s">
        <v>545</v>
      </c>
      <c r="AF122" t="s">
        <v>601</v>
      </c>
      <c r="AG122" t="s">
        <v>561</v>
      </c>
      <c r="AI122" s="5"/>
      <c r="AJ122" s="5"/>
    </row>
    <row r="123" spans="9:36" x14ac:dyDescent="0.25">
      <c r="I123" t="s">
        <v>404</v>
      </c>
      <c r="J123" t="s">
        <v>144</v>
      </c>
      <c r="K123" t="s">
        <v>152</v>
      </c>
      <c r="L123" t="s">
        <v>153</v>
      </c>
      <c r="M123" t="s">
        <v>5416</v>
      </c>
      <c r="N123" t="s">
        <v>5444</v>
      </c>
      <c r="Q123" t="s">
        <v>5091</v>
      </c>
      <c r="R123" t="s">
        <v>2835</v>
      </c>
      <c r="S123" s="1"/>
      <c r="Z123" t="s">
        <v>780</v>
      </c>
      <c r="AA123" t="s">
        <v>544</v>
      </c>
      <c r="AB123" t="s">
        <v>2306</v>
      </c>
      <c r="AC123" t="s">
        <v>779</v>
      </c>
      <c r="AD123" s="3">
        <v>475100010591</v>
      </c>
      <c r="AE123" t="s">
        <v>545</v>
      </c>
      <c r="AF123" t="s">
        <v>601</v>
      </c>
      <c r="AG123" t="s">
        <v>561</v>
      </c>
      <c r="AI123" s="5"/>
      <c r="AJ123" s="5"/>
    </row>
    <row r="124" spans="9:36" x14ac:dyDescent="0.25">
      <c r="I124" t="s">
        <v>405</v>
      </c>
      <c r="J124" t="s">
        <v>144</v>
      </c>
      <c r="K124" t="s">
        <v>152</v>
      </c>
      <c r="L124" t="s">
        <v>154</v>
      </c>
      <c r="M124" t="s">
        <v>5416</v>
      </c>
      <c r="N124" t="s">
        <v>5444</v>
      </c>
      <c r="Q124" t="s">
        <v>5092</v>
      </c>
      <c r="R124" t="s">
        <v>2836</v>
      </c>
      <c r="S124" s="1"/>
      <c r="Z124" t="s">
        <v>782</v>
      </c>
      <c r="AA124" t="s">
        <v>544</v>
      </c>
      <c r="AB124" t="s">
        <v>2306</v>
      </c>
      <c r="AC124" t="s">
        <v>781</v>
      </c>
      <c r="AD124" s="3">
        <v>475100010592</v>
      </c>
      <c r="AE124" t="s">
        <v>545</v>
      </c>
      <c r="AF124" t="s">
        <v>601</v>
      </c>
      <c r="AG124" t="s">
        <v>561</v>
      </c>
      <c r="AI124" s="5"/>
      <c r="AJ124" s="5"/>
    </row>
    <row r="125" spans="9:36" x14ac:dyDescent="0.25">
      <c r="I125" t="s">
        <v>406</v>
      </c>
      <c r="J125" t="s">
        <v>144</v>
      </c>
      <c r="K125" t="s">
        <v>152</v>
      </c>
      <c r="L125" t="s">
        <v>155</v>
      </c>
      <c r="M125" t="s">
        <v>5416</v>
      </c>
      <c r="N125" t="s">
        <v>5444</v>
      </c>
      <c r="Q125" t="s">
        <v>5093</v>
      </c>
      <c r="R125" t="s">
        <v>2837</v>
      </c>
      <c r="S125" s="1"/>
      <c r="Z125" t="s">
        <v>784</v>
      </c>
      <c r="AA125" t="s">
        <v>544</v>
      </c>
      <c r="AB125" t="s">
        <v>2306</v>
      </c>
      <c r="AC125" t="s">
        <v>783</v>
      </c>
      <c r="AD125" s="3">
        <v>475100010593</v>
      </c>
      <c r="AE125" t="s">
        <v>545</v>
      </c>
      <c r="AF125" t="s">
        <v>601</v>
      </c>
      <c r="AG125" t="s">
        <v>561</v>
      </c>
      <c r="AI125" s="5"/>
      <c r="AJ125" s="5"/>
    </row>
    <row r="126" spans="9:36" x14ac:dyDescent="0.25">
      <c r="I126" t="s">
        <v>407</v>
      </c>
      <c r="J126" t="s">
        <v>144</v>
      </c>
      <c r="K126" t="s">
        <v>152</v>
      </c>
      <c r="L126" t="s">
        <v>156</v>
      </c>
      <c r="M126" t="s">
        <v>5416</v>
      </c>
      <c r="N126" t="s">
        <v>5444</v>
      </c>
      <c r="Q126" t="s">
        <v>5094</v>
      </c>
      <c r="R126" t="s">
        <v>5465</v>
      </c>
      <c r="S126" s="1"/>
      <c r="Z126" t="s">
        <v>786</v>
      </c>
      <c r="AA126" t="s">
        <v>544</v>
      </c>
      <c r="AB126" t="s">
        <v>2306</v>
      </c>
      <c r="AC126" t="s">
        <v>785</v>
      </c>
      <c r="AD126" s="3">
        <v>475100010594</v>
      </c>
      <c r="AE126" t="s">
        <v>545</v>
      </c>
      <c r="AF126" t="s">
        <v>601</v>
      </c>
      <c r="AG126" t="s">
        <v>561</v>
      </c>
      <c r="AI126" s="5"/>
      <c r="AJ126" s="5"/>
    </row>
    <row r="127" spans="9:36" x14ac:dyDescent="0.25">
      <c r="I127" t="s">
        <v>408</v>
      </c>
      <c r="J127" t="s">
        <v>144</v>
      </c>
      <c r="K127" t="s">
        <v>152</v>
      </c>
      <c r="L127" t="s">
        <v>157</v>
      </c>
      <c r="M127" t="s">
        <v>5416</v>
      </c>
      <c r="N127" t="s">
        <v>5444</v>
      </c>
      <c r="Q127" t="s">
        <v>5095</v>
      </c>
      <c r="R127" t="s">
        <v>5466</v>
      </c>
      <c r="S127" s="1"/>
      <c r="Z127" t="s">
        <v>788</v>
      </c>
      <c r="AA127" t="s">
        <v>544</v>
      </c>
      <c r="AB127" t="s">
        <v>2306</v>
      </c>
      <c r="AC127" t="s">
        <v>787</v>
      </c>
      <c r="AD127" s="3">
        <v>475100010595</v>
      </c>
      <c r="AE127" t="s">
        <v>545</v>
      </c>
      <c r="AF127" t="s">
        <v>601</v>
      </c>
      <c r="AG127" t="s">
        <v>561</v>
      </c>
      <c r="AI127" s="5"/>
      <c r="AJ127" s="5"/>
    </row>
    <row r="128" spans="9:36" x14ac:dyDescent="0.25">
      <c r="I128" t="s">
        <v>409</v>
      </c>
      <c r="J128" t="s">
        <v>144</v>
      </c>
      <c r="K128" t="s">
        <v>158</v>
      </c>
      <c r="M128" t="s">
        <v>5416</v>
      </c>
      <c r="N128" t="s">
        <v>5444</v>
      </c>
      <c r="Q128" t="s">
        <v>5096</v>
      </c>
      <c r="R128" t="s">
        <v>5467</v>
      </c>
      <c r="S128" s="1"/>
      <c r="Z128" t="s">
        <v>790</v>
      </c>
      <c r="AA128" t="s">
        <v>544</v>
      </c>
      <c r="AB128" t="s">
        <v>2306</v>
      </c>
      <c r="AC128" t="s">
        <v>789</v>
      </c>
      <c r="AD128" s="3">
        <v>475100010596</v>
      </c>
      <c r="AE128" t="s">
        <v>545</v>
      </c>
      <c r="AF128" t="s">
        <v>601</v>
      </c>
      <c r="AG128" t="s">
        <v>561</v>
      </c>
      <c r="AI128" s="5"/>
      <c r="AJ128" s="5"/>
    </row>
    <row r="129" spans="9:36" x14ac:dyDescent="0.25">
      <c r="I129" t="s">
        <v>410</v>
      </c>
      <c r="J129" t="s">
        <v>144</v>
      </c>
      <c r="K129" t="s">
        <v>158</v>
      </c>
      <c r="L129" t="s">
        <v>159</v>
      </c>
      <c r="M129" t="s">
        <v>5416</v>
      </c>
      <c r="N129" t="s">
        <v>5444</v>
      </c>
      <c r="Q129" t="s">
        <v>5097</v>
      </c>
      <c r="R129" t="s">
        <v>5468</v>
      </c>
      <c r="S129" s="1"/>
      <c r="Z129" t="s">
        <v>792</v>
      </c>
      <c r="AA129" t="s">
        <v>544</v>
      </c>
      <c r="AB129" t="s">
        <v>2368</v>
      </c>
      <c r="AC129" t="s">
        <v>791</v>
      </c>
      <c r="AD129" s="3">
        <v>475100010597</v>
      </c>
      <c r="AE129" t="s">
        <v>545</v>
      </c>
      <c r="AF129" t="s">
        <v>601</v>
      </c>
      <c r="AG129" t="s">
        <v>622</v>
      </c>
      <c r="AI129" s="5"/>
      <c r="AJ129" s="5"/>
    </row>
    <row r="130" spans="9:36" x14ac:dyDescent="0.25">
      <c r="I130" t="s">
        <v>411</v>
      </c>
      <c r="J130" t="s">
        <v>144</v>
      </c>
      <c r="K130" t="s">
        <v>158</v>
      </c>
      <c r="L130" t="s">
        <v>160</v>
      </c>
      <c r="M130" t="s">
        <v>5416</v>
      </c>
      <c r="N130" t="s">
        <v>5444</v>
      </c>
      <c r="Q130" t="s">
        <v>5098</v>
      </c>
      <c r="R130" t="s">
        <v>5469</v>
      </c>
      <c r="S130" s="1"/>
      <c r="Z130" t="s">
        <v>794</v>
      </c>
      <c r="AA130" t="s">
        <v>544</v>
      </c>
      <c r="AB130" t="s">
        <v>2368</v>
      </c>
      <c r="AC130" t="s">
        <v>793</v>
      </c>
      <c r="AD130" s="3">
        <v>475100010598</v>
      </c>
      <c r="AE130" t="s">
        <v>545</v>
      </c>
      <c r="AF130" t="s">
        <v>601</v>
      </c>
      <c r="AG130" t="s">
        <v>622</v>
      </c>
      <c r="AI130" s="5"/>
      <c r="AJ130" s="5"/>
    </row>
    <row r="131" spans="9:36" x14ac:dyDescent="0.25">
      <c r="I131" t="s">
        <v>412</v>
      </c>
      <c r="J131" t="s">
        <v>161</v>
      </c>
      <c r="M131" t="s">
        <v>5415</v>
      </c>
      <c r="N131" t="s">
        <v>5443</v>
      </c>
      <c r="Q131" t="s">
        <v>5099</v>
      </c>
      <c r="R131" t="s">
        <v>2839</v>
      </c>
      <c r="S131" s="1"/>
      <c r="Z131" t="s">
        <v>796</v>
      </c>
      <c r="AA131" t="s">
        <v>544</v>
      </c>
      <c r="AB131" t="s">
        <v>2368</v>
      </c>
      <c r="AC131" t="s">
        <v>795</v>
      </c>
      <c r="AD131" s="3">
        <v>475100010599</v>
      </c>
      <c r="AE131" t="s">
        <v>545</v>
      </c>
      <c r="AF131" t="s">
        <v>601</v>
      </c>
      <c r="AG131" t="s">
        <v>622</v>
      </c>
      <c r="AI131" s="5"/>
      <c r="AJ131" s="5"/>
    </row>
    <row r="132" spans="9:36" x14ac:dyDescent="0.25">
      <c r="I132" t="s">
        <v>413</v>
      </c>
      <c r="J132" t="s">
        <v>161</v>
      </c>
      <c r="K132" t="s">
        <v>162</v>
      </c>
      <c r="M132" t="s">
        <v>5415</v>
      </c>
      <c r="N132" t="s">
        <v>5443</v>
      </c>
      <c r="Q132" t="s">
        <v>5100</v>
      </c>
      <c r="R132" t="s">
        <v>2840</v>
      </c>
      <c r="S132" s="1"/>
      <c r="Z132" t="s">
        <v>798</v>
      </c>
      <c r="AA132" t="s">
        <v>544</v>
      </c>
      <c r="AB132" t="s">
        <v>2368</v>
      </c>
      <c r="AC132" t="s">
        <v>797</v>
      </c>
      <c r="AD132" s="3">
        <v>475100010600</v>
      </c>
      <c r="AE132" t="s">
        <v>545</v>
      </c>
      <c r="AF132" t="s">
        <v>601</v>
      </c>
      <c r="AG132" t="s">
        <v>622</v>
      </c>
      <c r="AI132" s="5"/>
      <c r="AJ132" s="5"/>
    </row>
    <row r="133" spans="9:36" x14ac:dyDescent="0.25">
      <c r="I133" t="s">
        <v>414</v>
      </c>
      <c r="J133" t="s">
        <v>161</v>
      </c>
      <c r="K133" t="s">
        <v>162</v>
      </c>
      <c r="L133" t="s">
        <v>163</v>
      </c>
      <c r="M133" t="s">
        <v>5415</v>
      </c>
      <c r="N133" t="s">
        <v>5443</v>
      </c>
      <c r="Q133" t="s">
        <v>5101</v>
      </c>
      <c r="R133" t="s">
        <v>5538</v>
      </c>
      <c r="S133" s="1"/>
      <c r="Z133" t="s">
        <v>750</v>
      </c>
      <c r="AA133" t="s">
        <v>544</v>
      </c>
      <c r="AB133" t="s">
        <v>2368</v>
      </c>
      <c r="AC133" t="s">
        <v>799</v>
      </c>
      <c r="AD133" s="3">
        <v>475100010601</v>
      </c>
      <c r="AE133" t="s">
        <v>545</v>
      </c>
      <c r="AF133" t="s">
        <v>601</v>
      </c>
      <c r="AG133" t="s">
        <v>622</v>
      </c>
      <c r="AI133" s="5"/>
      <c r="AJ133" s="5"/>
    </row>
    <row r="134" spans="9:36" x14ac:dyDescent="0.25">
      <c r="I134" t="s">
        <v>415</v>
      </c>
      <c r="J134" t="s">
        <v>161</v>
      </c>
      <c r="K134" t="s">
        <v>162</v>
      </c>
      <c r="L134" t="s">
        <v>164</v>
      </c>
      <c r="M134" t="s">
        <v>5415</v>
      </c>
      <c r="N134" t="s">
        <v>5443</v>
      </c>
      <c r="Q134" t="s">
        <v>5102</v>
      </c>
      <c r="R134" t="s">
        <v>2829</v>
      </c>
      <c r="S134" s="1"/>
      <c r="Z134" t="s">
        <v>801</v>
      </c>
      <c r="AA134" t="s">
        <v>544</v>
      </c>
      <c r="AB134" t="s">
        <v>2368</v>
      </c>
      <c r="AC134" t="s">
        <v>800</v>
      </c>
      <c r="AD134" s="3">
        <v>475100010584</v>
      </c>
      <c r="AE134" t="s">
        <v>545</v>
      </c>
      <c r="AF134" t="s">
        <v>601</v>
      </c>
      <c r="AG134" t="s">
        <v>561</v>
      </c>
      <c r="AI134" s="5"/>
      <c r="AJ134" s="5"/>
    </row>
    <row r="135" spans="9:36" x14ac:dyDescent="0.25">
      <c r="I135" t="s">
        <v>416</v>
      </c>
      <c r="J135" t="s">
        <v>161</v>
      </c>
      <c r="K135" t="s">
        <v>162</v>
      </c>
      <c r="L135" t="s">
        <v>165</v>
      </c>
      <c r="M135" t="s">
        <v>5415</v>
      </c>
      <c r="N135" t="s">
        <v>5443</v>
      </c>
      <c r="Q135" t="s">
        <v>5103</v>
      </c>
      <c r="R135" t="s">
        <v>2842</v>
      </c>
      <c r="S135" s="1"/>
      <c r="Z135" t="s">
        <v>803</v>
      </c>
      <c r="AA135" t="s">
        <v>607</v>
      </c>
      <c r="AB135" t="s">
        <v>2371</v>
      </c>
      <c r="AC135" t="s">
        <v>802</v>
      </c>
      <c r="AD135" s="3">
        <v>475100010503</v>
      </c>
      <c r="AE135" t="s">
        <v>545</v>
      </c>
      <c r="AF135" t="s">
        <v>601</v>
      </c>
      <c r="AG135" t="s">
        <v>622</v>
      </c>
      <c r="AI135" s="5"/>
      <c r="AJ135" s="5"/>
    </row>
    <row r="136" spans="9:36" x14ac:dyDescent="0.25">
      <c r="I136" t="s">
        <v>417</v>
      </c>
      <c r="J136" t="s">
        <v>161</v>
      </c>
      <c r="K136" t="s">
        <v>166</v>
      </c>
      <c r="M136" t="s">
        <v>5415</v>
      </c>
      <c r="N136" t="s">
        <v>5443</v>
      </c>
      <c r="Q136" t="s">
        <v>5104</v>
      </c>
      <c r="R136" t="s">
        <v>2865</v>
      </c>
      <c r="S136" s="1"/>
      <c r="Z136" t="s">
        <v>805</v>
      </c>
      <c r="AA136" t="s">
        <v>604</v>
      </c>
      <c r="AB136" t="s">
        <v>2372</v>
      </c>
      <c r="AC136" t="s">
        <v>804</v>
      </c>
      <c r="AD136" s="3">
        <v>475100010534</v>
      </c>
      <c r="AE136" t="s">
        <v>545</v>
      </c>
      <c r="AF136" t="s">
        <v>601</v>
      </c>
      <c r="AG136" t="s">
        <v>622</v>
      </c>
      <c r="AI136" s="5"/>
      <c r="AJ136" s="5"/>
    </row>
    <row r="137" spans="9:36" x14ac:dyDescent="0.25">
      <c r="I137" t="s">
        <v>418</v>
      </c>
      <c r="J137" t="s">
        <v>161</v>
      </c>
      <c r="K137" t="s">
        <v>166</v>
      </c>
      <c r="L137" t="s">
        <v>167</v>
      </c>
      <c r="M137" t="s">
        <v>5415</v>
      </c>
      <c r="N137" t="s">
        <v>5443</v>
      </c>
      <c r="Q137" t="s">
        <v>5105</v>
      </c>
      <c r="R137" t="s">
        <v>2866</v>
      </c>
      <c r="S137" s="1"/>
      <c r="Z137" t="s">
        <v>807</v>
      </c>
      <c r="AA137" t="s">
        <v>607</v>
      </c>
      <c r="AB137" t="s">
        <v>2371</v>
      </c>
      <c r="AC137" t="s">
        <v>806</v>
      </c>
      <c r="AD137" s="3">
        <v>475100010614</v>
      </c>
      <c r="AE137" t="s">
        <v>545</v>
      </c>
      <c r="AF137" t="s">
        <v>618</v>
      </c>
      <c r="AG137" t="s">
        <v>622</v>
      </c>
      <c r="AI137" s="5"/>
      <c r="AJ137" s="5"/>
    </row>
    <row r="138" spans="9:36" x14ac:dyDescent="0.25">
      <c r="I138" t="s">
        <v>419</v>
      </c>
      <c r="J138" t="s">
        <v>161</v>
      </c>
      <c r="K138" t="s">
        <v>166</v>
      </c>
      <c r="L138" t="s">
        <v>168</v>
      </c>
      <c r="M138" t="s">
        <v>5415</v>
      </c>
      <c r="N138" t="s">
        <v>5443</v>
      </c>
      <c r="Q138" t="s">
        <v>5106</v>
      </c>
      <c r="R138" t="s">
        <v>5107</v>
      </c>
      <c r="S138" s="1"/>
      <c r="Z138" t="s">
        <v>809</v>
      </c>
      <c r="AA138" t="s">
        <v>607</v>
      </c>
      <c r="AB138" t="s">
        <v>2356</v>
      </c>
      <c r="AC138" t="s">
        <v>808</v>
      </c>
      <c r="AD138" s="3">
        <v>475100010615</v>
      </c>
      <c r="AE138" t="s">
        <v>545</v>
      </c>
      <c r="AF138" t="s">
        <v>601</v>
      </c>
      <c r="AG138" t="s">
        <v>622</v>
      </c>
      <c r="AI138" s="5"/>
      <c r="AJ138" s="5"/>
    </row>
    <row r="139" spans="9:36" x14ac:dyDescent="0.25">
      <c r="I139" t="s">
        <v>420</v>
      </c>
      <c r="J139" t="s">
        <v>161</v>
      </c>
      <c r="K139" t="s">
        <v>166</v>
      </c>
      <c r="L139" t="s">
        <v>169</v>
      </c>
      <c r="M139" t="s">
        <v>5415</v>
      </c>
      <c r="N139" t="s">
        <v>5443</v>
      </c>
      <c r="Q139" t="s">
        <v>5108</v>
      </c>
      <c r="R139" t="s">
        <v>2867</v>
      </c>
      <c r="S139" s="1"/>
      <c r="Z139" t="s">
        <v>811</v>
      </c>
      <c r="AA139" t="s">
        <v>607</v>
      </c>
      <c r="AB139" t="s">
        <v>2357</v>
      </c>
      <c r="AC139" t="s">
        <v>810</v>
      </c>
      <c r="AD139" s="3">
        <v>475100010616</v>
      </c>
      <c r="AE139" t="s">
        <v>545</v>
      </c>
      <c r="AF139" t="s">
        <v>601</v>
      </c>
      <c r="AG139" t="s">
        <v>622</v>
      </c>
      <c r="AI139" s="5"/>
      <c r="AJ139" s="5"/>
    </row>
    <row r="140" spans="9:36" x14ac:dyDescent="0.25">
      <c r="I140" t="s">
        <v>421</v>
      </c>
      <c r="J140" t="s">
        <v>161</v>
      </c>
      <c r="K140" t="s">
        <v>170</v>
      </c>
      <c r="M140" t="s">
        <v>5415</v>
      </c>
      <c r="N140" t="s">
        <v>5443</v>
      </c>
      <c r="Q140" t="s">
        <v>5109</v>
      </c>
      <c r="R140" t="s">
        <v>5110</v>
      </c>
      <c r="S140" s="1"/>
      <c r="Z140" t="s">
        <v>813</v>
      </c>
      <c r="AA140" t="s">
        <v>607</v>
      </c>
      <c r="AB140" t="s">
        <v>2356</v>
      </c>
      <c r="AC140" t="s">
        <v>812</v>
      </c>
      <c r="AD140" s="3">
        <v>475100010619</v>
      </c>
      <c r="AE140" t="s">
        <v>545</v>
      </c>
      <c r="AF140" t="s">
        <v>601</v>
      </c>
      <c r="AG140" t="s">
        <v>622</v>
      </c>
      <c r="AI140" s="5"/>
      <c r="AJ140" s="5"/>
    </row>
    <row r="141" spans="9:36" x14ac:dyDescent="0.25">
      <c r="I141" t="s">
        <v>422</v>
      </c>
      <c r="J141" t="s">
        <v>161</v>
      </c>
      <c r="K141" t="s">
        <v>170</v>
      </c>
      <c r="L141" t="s">
        <v>171</v>
      </c>
      <c r="M141" t="s">
        <v>5415</v>
      </c>
      <c r="N141" t="s">
        <v>5443</v>
      </c>
      <c r="Q141" t="s">
        <v>5111</v>
      </c>
      <c r="R141" t="s">
        <v>2868</v>
      </c>
      <c r="S141" s="1"/>
      <c r="Z141" t="s">
        <v>815</v>
      </c>
      <c r="AA141" t="s">
        <v>544</v>
      </c>
      <c r="AB141" t="s">
        <v>2306</v>
      </c>
      <c r="AC141" t="s">
        <v>814</v>
      </c>
      <c r="AD141" s="3">
        <v>475100010145</v>
      </c>
      <c r="AE141" t="s">
        <v>545</v>
      </c>
      <c r="AF141" t="s">
        <v>618</v>
      </c>
      <c r="AG141" t="s">
        <v>561</v>
      </c>
      <c r="AI141" s="5"/>
      <c r="AJ141" s="5"/>
    </row>
    <row r="142" spans="9:36" x14ac:dyDescent="0.25">
      <c r="I142" t="s">
        <v>423</v>
      </c>
      <c r="J142" t="s">
        <v>161</v>
      </c>
      <c r="K142" t="s">
        <v>170</v>
      </c>
      <c r="L142" t="s">
        <v>172</v>
      </c>
      <c r="M142" t="s">
        <v>5415</v>
      </c>
      <c r="N142" t="s">
        <v>5443</v>
      </c>
      <c r="Q142" t="s">
        <v>5112</v>
      </c>
      <c r="R142" t="s">
        <v>5539</v>
      </c>
      <c r="S142" s="1"/>
      <c r="Z142" t="s">
        <v>817</v>
      </c>
      <c r="AA142" t="s">
        <v>544</v>
      </c>
      <c r="AB142" t="s">
        <v>2373</v>
      </c>
      <c r="AC142" t="s">
        <v>816</v>
      </c>
      <c r="AD142" s="3">
        <v>475100010146</v>
      </c>
      <c r="AE142" t="s">
        <v>545</v>
      </c>
      <c r="AF142" t="s">
        <v>618</v>
      </c>
      <c r="AG142" t="s">
        <v>561</v>
      </c>
      <c r="AI142" s="5"/>
      <c r="AJ142" s="5"/>
    </row>
    <row r="143" spans="9:36" x14ac:dyDescent="0.25">
      <c r="I143" t="s">
        <v>424</v>
      </c>
      <c r="J143" t="s">
        <v>161</v>
      </c>
      <c r="K143" t="s">
        <v>173</v>
      </c>
      <c r="M143" t="s">
        <v>5415</v>
      </c>
      <c r="N143" t="s">
        <v>5443</v>
      </c>
      <c r="Q143" t="s">
        <v>5113</v>
      </c>
      <c r="R143" t="s">
        <v>5540</v>
      </c>
      <c r="S143" s="1"/>
      <c r="Z143" t="s">
        <v>819</v>
      </c>
      <c r="AA143" t="s">
        <v>544</v>
      </c>
      <c r="AB143" t="s">
        <v>2373</v>
      </c>
      <c r="AC143" t="s">
        <v>818</v>
      </c>
      <c r="AD143" s="3">
        <v>475100010147</v>
      </c>
      <c r="AE143" t="s">
        <v>545</v>
      </c>
      <c r="AF143" t="s">
        <v>618</v>
      </c>
      <c r="AG143" t="s">
        <v>561</v>
      </c>
      <c r="AI143" s="5"/>
      <c r="AJ143" s="5"/>
    </row>
    <row r="144" spans="9:36" x14ac:dyDescent="0.25">
      <c r="I144" t="s">
        <v>425</v>
      </c>
      <c r="J144" t="s">
        <v>161</v>
      </c>
      <c r="K144" t="s">
        <v>173</v>
      </c>
      <c r="L144" t="s">
        <v>174</v>
      </c>
      <c r="M144" t="s">
        <v>5415</v>
      </c>
      <c r="N144" t="s">
        <v>5443</v>
      </c>
      <c r="Q144" t="s">
        <v>5114</v>
      </c>
      <c r="R144" t="s">
        <v>2869</v>
      </c>
      <c r="S144" s="1"/>
      <c r="Z144" t="s">
        <v>821</v>
      </c>
      <c r="AA144" t="s">
        <v>544</v>
      </c>
      <c r="AB144" t="s">
        <v>2374</v>
      </c>
      <c r="AC144" t="s">
        <v>820</v>
      </c>
      <c r="AD144" s="3">
        <v>475100010148</v>
      </c>
      <c r="AE144" t="s">
        <v>545</v>
      </c>
      <c r="AF144" t="s">
        <v>618</v>
      </c>
      <c r="AG144" t="s">
        <v>561</v>
      </c>
      <c r="AI144" s="5"/>
      <c r="AJ144" s="5"/>
    </row>
    <row r="145" spans="9:36" x14ac:dyDescent="0.25">
      <c r="I145" t="s">
        <v>426</v>
      </c>
      <c r="J145" t="s">
        <v>161</v>
      </c>
      <c r="K145" t="s">
        <v>173</v>
      </c>
      <c r="L145" t="s">
        <v>175</v>
      </c>
      <c r="M145" t="s">
        <v>5415</v>
      </c>
      <c r="N145" t="s">
        <v>5443</v>
      </c>
      <c r="Q145" t="s">
        <v>5115</v>
      </c>
      <c r="R145" t="s">
        <v>5541</v>
      </c>
      <c r="S145" s="1"/>
      <c r="Z145" t="s">
        <v>823</v>
      </c>
      <c r="AA145" t="s">
        <v>544</v>
      </c>
      <c r="AB145" t="s">
        <v>2306</v>
      </c>
      <c r="AC145" t="s">
        <v>822</v>
      </c>
      <c r="AD145" s="3">
        <v>475100010149</v>
      </c>
      <c r="AE145" t="s">
        <v>545</v>
      </c>
      <c r="AF145" t="s">
        <v>618</v>
      </c>
      <c r="AG145" t="s">
        <v>561</v>
      </c>
      <c r="AI145" s="5"/>
      <c r="AJ145" s="5"/>
    </row>
    <row r="146" spans="9:36" x14ac:dyDescent="0.25">
      <c r="I146" t="s">
        <v>427</v>
      </c>
      <c r="J146" t="s">
        <v>161</v>
      </c>
      <c r="K146" t="s">
        <v>173</v>
      </c>
      <c r="L146" t="s">
        <v>176</v>
      </c>
      <c r="M146" t="s">
        <v>5415</v>
      </c>
      <c r="N146" t="s">
        <v>5443</v>
      </c>
      <c r="Q146" t="s">
        <v>5116</v>
      </c>
      <c r="R146" t="s">
        <v>5542</v>
      </c>
      <c r="S146" s="1"/>
      <c r="Z146" t="s">
        <v>825</v>
      </c>
      <c r="AA146" t="s">
        <v>544</v>
      </c>
      <c r="AB146" t="s">
        <v>2306</v>
      </c>
      <c r="AC146" t="s">
        <v>824</v>
      </c>
      <c r="AD146" s="3">
        <v>475100010150</v>
      </c>
      <c r="AE146" t="s">
        <v>545</v>
      </c>
      <c r="AF146" t="s">
        <v>618</v>
      </c>
      <c r="AG146" t="s">
        <v>561</v>
      </c>
      <c r="AI146" s="5"/>
      <c r="AJ146" s="5"/>
    </row>
    <row r="147" spans="9:36" x14ac:dyDescent="0.25">
      <c r="I147" t="s">
        <v>428</v>
      </c>
      <c r="J147" t="s">
        <v>161</v>
      </c>
      <c r="K147" t="s">
        <v>173</v>
      </c>
      <c r="L147" t="s">
        <v>177</v>
      </c>
      <c r="M147" t="s">
        <v>5415</v>
      </c>
      <c r="N147" t="s">
        <v>5443</v>
      </c>
      <c r="Q147" t="s">
        <v>5117</v>
      </c>
      <c r="R147" t="s">
        <v>2870</v>
      </c>
      <c r="S147" s="1"/>
      <c r="Z147" t="s">
        <v>827</v>
      </c>
      <c r="AA147" t="s">
        <v>544</v>
      </c>
      <c r="AB147" t="s">
        <v>2306</v>
      </c>
      <c r="AC147" t="s">
        <v>826</v>
      </c>
      <c r="AD147" s="3">
        <v>475100010389</v>
      </c>
      <c r="AE147" t="s">
        <v>545</v>
      </c>
      <c r="AF147" t="s">
        <v>618</v>
      </c>
      <c r="AG147" t="s">
        <v>561</v>
      </c>
      <c r="AI147" s="5"/>
      <c r="AJ147" s="5"/>
    </row>
    <row r="148" spans="9:36" x14ac:dyDescent="0.25">
      <c r="I148" t="s">
        <v>429</v>
      </c>
      <c r="J148" t="s">
        <v>161</v>
      </c>
      <c r="K148" t="s">
        <v>173</v>
      </c>
      <c r="L148" t="s">
        <v>178</v>
      </c>
      <c r="M148" t="s">
        <v>5415</v>
      </c>
      <c r="N148" t="s">
        <v>5443</v>
      </c>
      <c r="Q148" t="s">
        <v>5118</v>
      </c>
      <c r="R148" t="s">
        <v>5543</v>
      </c>
      <c r="S148" s="1"/>
      <c r="Z148" t="s">
        <v>829</v>
      </c>
      <c r="AA148" t="s">
        <v>544</v>
      </c>
      <c r="AB148" t="s">
        <v>2306</v>
      </c>
      <c r="AC148" t="s">
        <v>828</v>
      </c>
      <c r="AD148" s="3">
        <v>475100010387</v>
      </c>
      <c r="AE148" t="s">
        <v>545</v>
      </c>
      <c r="AF148" t="s">
        <v>618</v>
      </c>
      <c r="AG148" t="s">
        <v>561</v>
      </c>
      <c r="AI148" s="5"/>
      <c r="AJ148" s="5"/>
    </row>
    <row r="149" spans="9:36" x14ac:dyDescent="0.25">
      <c r="I149" t="s">
        <v>430</v>
      </c>
      <c r="J149" t="s">
        <v>179</v>
      </c>
      <c r="M149" t="s">
        <v>5413</v>
      </c>
      <c r="N149" t="s">
        <v>5441</v>
      </c>
      <c r="Q149" t="s">
        <v>5119</v>
      </c>
      <c r="R149" t="s">
        <v>5544</v>
      </c>
      <c r="S149" s="1"/>
      <c r="Z149" t="s">
        <v>831</v>
      </c>
      <c r="AA149" t="s">
        <v>544</v>
      </c>
      <c r="AB149" t="s">
        <v>2306</v>
      </c>
      <c r="AC149" t="s">
        <v>830</v>
      </c>
      <c r="AD149" s="3">
        <v>475100010388</v>
      </c>
      <c r="AE149" t="s">
        <v>545</v>
      </c>
      <c r="AF149" t="s">
        <v>618</v>
      </c>
      <c r="AG149" t="s">
        <v>561</v>
      </c>
      <c r="AI149" s="5"/>
      <c r="AJ149" s="5"/>
    </row>
    <row r="150" spans="9:36" x14ac:dyDescent="0.25">
      <c r="I150" t="s">
        <v>431</v>
      </c>
      <c r="J150" t="s">
        <v>179</v>
      </c>
      <c r="K150" t="s">
        <v>180</v>
      </c>
      <c r="M150" t="s">
        <v>5413</v>
      </c>
      <c r="N150" t="s">
        <v>5441</v>
      </c>
      <c r="Q150" t="s">
        <v>5120</v>
      </c>
      <c r="R150" t="s">
        <v>5545</v>
      </c>
      <c r="S150" s="1"/>
      <c r="Z150" t="s">
        <v>833</v>
      </c>
      <c r="AA150" t="s">
        <v>544</v>
      </c>
      <c r="AB150" t="s">
        <v>2306</v>
      </c>
      <c r="AC150" t="s">
        <v>832</v>
      </c>
      <c r="AD150" s="3">
        <v>475100010390</v>
      </c>
      <c r="AE150" t="s">
        <v>545</v>
      </c>
      <c r="AF150" t="s">
        <v>618</v>
      </c>
      <c r="AG150" t="s">
        <v>561</v>
      </c>
      <c r="AI150" s="5"/>
      <c r="AJ150" s="5"/>
    </row>
    <row r="151" spans="9:36" x14ac:dyDescent="0.25">
      <c r="I151" t="s">
        <v>432</v>
      </c>
      <c r="J151" t="s">
        <v>179</v>
      </c>
      <c r="K151" t="s">
        <v>181</v>
      </c>
      <c r="M151" t="s">
        <v>5413</v>
      </c>
      <c r="N151" t="s">
        <v>5441</v>
      </c>
      <c r="Q151" t="s">
        <v>5121</v>
      </c>
      <c r="R151" t="s">
        <v>5546</v>
      </c>
      <c r="S151" s="1"/>
      <c r="Z151" t="s">
        <v>835</v>
      </c>
      <c r="AA151" t="s">
        <v>544</v>
      </c>
      <c r="AB151" t="s">
        <v>2306</v>
      </c>
      <c r="AC151" t="s">
        <v>834</v>
      </c>
      <c r="AD151" s="3">
        <v>475100010397</v>
      </c>
      <c r="AE151" t="s">
        <v>545</v>
      </c>
      <c r="AF151" t="s">
        <v>618</v>
      </c>
      <c r="AG151" t="s">
        <v>561</v>
      </c>
      <c r="AI151" s="5"/>
      <c r="AJ151" s="5"/>
    </row>
    <row r="152" spans="9:36" x14ac:dyDescent="0.25">
      <c r="I152" t="s">
        <v>433</v>
      </c>
      <c r="J152" t="s">
        <v>179</v>
      </c>
      <c r="K152" t="s">
        <v>181</v>
      </c>
      <c r="L152" t="s">
        <v>182</v>
      </c>
      <c r="M152" t="s">
        <v>5413</v>
      </c>
      <c r="N152" t="s">
        <v>5441</v>
      </c>
      <c r="Q152" t="s">
        <v>5122</v>
      </c>
      <c r="R152" t="s">
        <v>2844</v>
      </c>
      <c r="S152" s="1"/>
      <c r="Z152" t="s">
        <v>837</v>
      </c>
      <c r="AA152" t="s">
        <v>544</v>
      </c>
      <c r="AB152" t="s">
        <v>2306</v>
      </c>
      <c r="AC152" t="s">
        <v>836</v>
      </c>
      <c r="AD152" s="3">
        <v>475100010398</v>
      </c>
      <c r="AE152" t="s">
        <v>545</v>
      </c>
      <c r="AF152" t="s">
        <v>618</v>
      </c>
      <c r="AG152" t="s">
        <v>561</v>
      </c>
      <c r="AI152" s="5"/>
      <c r="AJ152" s="5"/>
    </row>
    <row r="153" spans="9:36" x14ac:dyDescent="0.25">
      <c r="I153" t="s">
        <v>434</v>
      </c>
      <c r="J153" t="s">
        <v>179</v>
      </c>
      <c r="K153" t="s">
        <v>181</v>
      </c>
      <c r="L153" t="s">
        <v>183</v>
      </c>
      <c r="M153" t="s">
        <v>5413</v>
      </c>
      <c r="N153" t="s">
        <v>5441</v>
      </c>
      <c r="Q153" t="s">
        <v>5123</v>
      </c>
      <c r="R153" t="s">
        <v>5547</v>
      </c>
      <c r="S153" s="1"/>
      <c r="Z153" t="s">
        <v>839</v>
      </c>
      <c r="AA153" t="s">
        <v>544</v>
      </c>
      <c r="AB153" t="s">
        <v>2306</v>
      </c>
      <c r="AC153" t="s">
        <v>838</v>
      </c>
      <c r="AD153" s="3">
        <v>475100010396</v>
      </c>
      <c r="AE153" t="s">
        <v>545</v>
      </c>
      <c r="AF153" t="s">
        <v>618</v>
      </c>
      <c r="AG153" t="s">
        <v>561</v>
      </c>
      <c r="AI153" s="5"/>
      <c r="AJ153" s="5"/>
    </row>
    <row r="154" spans="9:36" x14ac:dyDescent="0.25">
      <c r="I154" t="s">
        <v>435</v>
      </c>
      <c r="J154" t="s">
        <v>179</v>
      </c>
      <c r="K154" t="s">
        <v>181</v>
      </c>
      <c r="L154" t="s">
        <v>184</v>
      </c>
      <c r="M154" t="s">
        <v>5413</v>
      </c>
      <c r="N154" t="s">
        <v>5441</v>
      </c>
      <c r="Q154" t="s">
        <v>5124</v>
      </c>
      <c r="R154" t="s">
        <v>5125</v>
      </c>
      <c r="S154" s="1"/>
      <c r="Z154" t="s">
        <v>841</v>
      </c>
      <c r="AA154" t="s">
        <v>544</v>
      </c>
      <c r="AB154" t="s">
        <v>2375</v>
      </c>
      <c r="AC154" t="s">
        <v>840</v>
      </c>
      <c r="AD154" s="3">
        <v>470300010011</v>
      </c>
      <c r="AE154" t="s">
        <v>545</v>
      </c>
      <c r="AF154" t="s">
        <v>618</v>
      </c>
      <c r="AG154" t="s">
        <v>622</v>
      </c>
      <c r="AI154" s="5"/>
      <c r="AJ154" s="5"/>
    </row>
    <row r="155" spans="9:36" x14ac:dyDescent="0.25">
      <c r="I155" t="s">
        <v>436</v>
      </c>
      <c r="J155" t="s">
        <v>185</v>
      </c>
      <c r="M155" t="s">
        <v>5417</v>
      </c>
      <c r="N155" t="s">
        <v>5445</v>
      </c>
      <c r="Q155" t="s">
        <v>5126</v>
      </c>
      <c r="R155" t="s">
        <v>5548</v>
      </c>
      <c r="S155" s="1"/>
      <c r="Z155" t="s">
        <v>843</v>
      </c>
      <c r="AA155" t="s">
        <v>544</v>
      </c>
      <c r="AB155" t="s">
        <v>2376</v>
      </c>
      <c r="AC155" t="s">
        <v>842</v>
      </c>
      <c r="AD155" s="3">
        <v>431100020001</v>
      </c>
      <c r="AE155" t="s">
        <v>545</v>
      </c>
      <c r="AF155" t="s">
        <v>618</v>
      </c>
      <c r="AG155" t="s">
        <v>622</v>
      </c>
      <c r="AI155" s="5"/>
      <c r="AJ155" s="5"/>
    </row>
    <row r="156" spans="9:36" x14ac:dyDescent="0.25">
      <c r="I156" t="s">
        <v>437</v>
      </c>
      <c r="J156" t="s">
        <v>185</v>
      </c>
      <c r="K156" t="s">
        <v>186</v>
      </c>
      <c r="M156" t="s">
        <v>5417</v>
      </c>
      <c r="N156" t="s">
        <v>5445</v>
      </c>
      <c r="Q156" t="s">
        <v>5127</v>
      </c>
      <c r="R156" t="s">
        <v>2871</v>
      </c>
      <c r="S156" s="1"/>
      <c r="Z156" t="s">
        <v>845</v>
      </c>
      <c r="AA156" t="s">
        <v>544</v>
      </c>
      <c r="AB156" t="s">
        <v>2376</v>
      </c>
      <c r="AC156" t="s">
        <v>844</v>
      </c>
      <c r="AD156" s="3">
        <v>431100020002</v>
      </c>
      <c r="AE156" t="s">
        <v>545</v>
      </c>
      <c r="AF156" t="s">
        <v>618</v>
      </c>
      <c r="AG156" t="s">
        <v>622</v>
      </c>
      <c r="AI156" s="5"/>
      <c r="AJ156" s="5"/>
    </row>
    <row r="157" spans="9:36" x14ac:dyDescent="0.25">
      <c r="I157" t="s">
        <v>438</v>
      </c>
      <c r="J157" t="s">
        <v>185</v>
      </c>
      <c r="K157" t="s">
        <v>187</v>
      </c>
      <c r="M157" t="s">
        <v>5418</v>
      </c>
      <c r="N157" t="s">
        <v>5446</v>
      </c>
      <c r="Q157" t="s">
        <v>5128</v>
      </c>
      <c r="R157" t="s">
        <v>5549</v>
      </c>
      <c r="S157" s="1"/>
      <c r="Z157" t="s">
        <v>847</v>
      </c>
      <c r="AA157" t="s">
        <v>544</v>
      </c>
      <c r="AB157" t="s">
        <v>2377</v>
      </c>
      <c r="AC157" t="s">
        <v>846</v>
      </c>
      <c r="AD157" s="3">
        <v>431100020011</v>
      </c>
      <c r="AE157" t="s">
        <v>545</v>
      </c>
      <c r="AF157" t="s">
        <v>618</v>
      </c>
      <c r="AG157" t="s">
        <v>622</v>
      </c>
      <c r="AI157" s="5"/>
      <c r="AJ157" s="5"/>
    </row>
    <row r="158" spans="9:36" x14ac:dyDescent="0.25">
      <c r="I158" t="s">
        <v>439</v>
      </c>
      <c r="J158" t="s">
        <v>185</v>
      </c>
      <c r="K158" t="s">
        <v>187</v>
      </c>
      <c r="L158" t="s">
        <v>204</v>
      </c>
      <c r="M158" t="s">
        <v>5418</v>
      </c>
      <c r="N158" t="s">
        <v>5446</v>
      </c>
      <c r="Q158" t="s">
        <v>5129</v>
      </c>
      <c r="R158" t="s">
        <v>5550</v>
      </c>
      <c r="S158" s="1"/>
      <c r="Z158" t="s">
        <v>843</v>
      </c>
      <c r="AA158" t="s">
        <v>544</v>
      </c>
      <c r="AB158" t="s">
        <v>2378</v>
      </c>
      <c r="AC158" t="s">
        <v>848</v>
      </c>
      <c r="AD158" s="3">
        <v>431100020001</v>
      </c>
      <c r="AE158" t="s">
        <v>545</v>
      </c>
      <c r="AF158" t="s">
        <v>618</v>
      </c>
      <c r="AG158" t="s">
        <v>622</v>
      </c>
      <c r="AI158" s="5"/>
      <c r="AJ158" s="5"/>
    </row>
    <row r="159" spans="9:36" x14ac:dyDescent="0.25">
      <c r="I159" t="s">
        <v>440</v>
      </c>
      <c r="J159" t="s">
        <v>185</v>
      </c>
      <c r="K159" t="s">
        <v>187</v>
      </c>
      <c r="L159" t="s">
        <v>205</v>
      </c>
      <c r="M159" t="s">
        <v>5418</v>
      </c>
      <c r="N159" t="s">
        <v>5446</v>
      </c>
      <c r="Q159" t="s">
        <v>5130</v>
      </c>
      <c r="R159" t="s">
        <v>2872</v>
      </c>
      <c r="S159" s="1"/>
      <c r="Z159" t="s">
        <v>845</v>
      </c>
      <c r="AA159" t="s">
        <v>544</v>
      </c>
      <c r="AB159" t="s">
        <v>2378</v>
      </c>
      <c r="AC159" t="s">
        <v>849</v>
      </c>
      <c r="AD159" s="3">
        <v>431100020002</v>
      </c>
      <c r="AE159" t="s">
        <v>545</v>
      </c>
      <c r="AF159" t="s">
        <v>618</v>
      </c>
      <c r="AG159" t="s">
        <v>622</v>
      </c>
      <c r="AI159" s="5"/>
      <c r="AJ159" s="5"/>
    </row>
    <row r="160" spans="9:36" x14ac:dyDescent="0.25">
      <c r="I160" t="s">
        <v>441</v>
      </c>
      <c r="J160" t="s">
        <v>185</v>
      </c>
      <c r="K160" t="s">
        <v>187</v>
      </c>
      <c r="L160" t="s">
        <v>206</v>
      </c>
      <c r="M160" t="s">
        <v>5418</v>
      </c>
      <c r="N160" t="s">
        <v>5446</v>
      </c>
      <c r="Q160" t="s">
        <v>5131</v>
      </c>
      <c r="R160" t="s">
        <v>5551</v>
      </c>
      <c r="S160" s="1"/>
      <c r="Z160" t="s">
        <v>847</v>
      </c>
      <c r="AA160" t="s">
        <v>544</v>
      </c>
      <c r="AB160" t="s">
        <v>2378</v>
      </c>
      <c r="AC160" t="s">
        <v>850</v>
      </c>
      <c r="AD160" s="3">
        <v>431100020011</v>
      </c>
      <c r="AE160" t="s">
        <v>545</v>
      </c>
      <c r="AF160" t="s">
        <v>618</v>
      </c>
      <c r="AG160" t="s">
        <v>622</v>
      </c>
      <c r="AI160" s="5"/>
      <c r="AJ160" s="5"/>
    </row>
    <row r="161" spans="9:36" x14ac:dyDescent="0.25">
      <c r="I161" t="s">
        <v>442</v>
      </c>
      <c r="J161" t="s">
        <v>185</v>
      </c>
      <c r="K161" t="s">
        <v>187</v>
      </c>
      <c r="L161" t="s">
        <v>207</v>
      </c>
      <c r="M161" t="s">
        <v>5418</v>
      </c>
      <c r="N161" t="s">
        <v>5446</v>
      </c>
      <c r="Q161" t="s">
        <v>5132</v>
      </c>
      <c r="R161" t="s">
        <v>5483</v>
      </c>
      <c r="S161" s="1"/>
      <c r="Z161" t="s">
        <v>852</v>
      </c>
      <c r="AA161" t="s">
        <v>853</v>
      </c>
      <c r="AB161" t="s">
        <v>2379</v>
      </c>
      <c r="AC161" t="s">
        <v>851</v>
      </c>
      <c r="AD161" s="3">
        <v>718500100001</v>
      </c>
      <c r="AE161" t="s">
        <v>545</v>
      </c>
      <c r="AF161" t="s">
        <v>560</v>
      </c>
      <c r="AG161" t="s">
        <v>561</v>
      </c>
      <c r="AI161" s="5"/>
      <c r="AJ161" s="5"/>
    </row>
    <row r="162" spans="9:36" x14ac:dyDescent="0.25">
      <c r="I162" t="s">
        <v>443</v>
      </c>
      <c r="J162" t="s">
        <v>185</v>
      </c>
      <c r="K162" t="s">
        <v>188</v>
      </c>
      <c r="M162" t="s">
        <v>5419</v>
      </c>
      <c r="N162" t="s">
        <v>5447</v>
      </c>
      <c r="Q162" t="s">
        <v>5133</v>
      </c>
      <c r="R162" t="s">
        <v>2873</v>
      </c>
      <c r="S162" s="1"/>
      <c r="Z162" t="s">
        <v>855</v>
      </c>
      <c r="AA162" t="s">
        <v>544</v>
      </c>
      <c r="AB162" t="s">
        <v>2380</v>
      </c>
      <c r="AC162" t="s">
        <v>854</v>
      </c>
      <c r="AD162" s="3">
        <v>715000120006</v>
      </c>
      <c r="AE162" t="s">
        <v>545</v>
      </c>
      <c r="AF162" t="s">
        <v>560</v>
      </c>
      <c r="AG162" t="s">
        <v>561</v>
      </c>
      <c r="AI162" s="5"/>
      <c r="AJ162" s="5"/>
    </row>
    <row r="163" spans="9:36" x14ac:dyDescent="0.25">
      <c r="I163" t="s">
        <v>444</v>
      </c>
      <c r="J163" t="s">
        <v>185</v>
      </c>
      <c r="K163" t="s">
        <v>188</v>
      </c>
      <c r="L163" t="s">
        <v>208</v>
      </c>
      <c r="M163" t="s">
        <v>5419</v>
      </c>
      <c r="N163" t="s">
        <v>5447</v>
      </c>
      <c r="Q163" t="s">
        <v>5134</v>
      </c>
      <c r="R163" t="s">
        <v>2853</v>
      </c>
      <c r="S163" s="1"/>
      <c r="Z163" t="s">
        <v>857</v>
      </c>
      <c r="AA163" t="s">
        <v>853</v>
      </c>
      <c r="AB163" t="s">
        <v>2381</v>
      </c>
      <c r="AC163" t="s">
        <v>856</v>
      </c>
      <c r="AD163" s="3">
        <v>443600030006</v>
      </c>
      <c r="AE163" t="s">
        <v>545</v>
      </c>
      <c r="AF163" t="s">
        <v>560</v>
      </c>
      <c r="AG163" t="s">
        <v>561</v>
      </c>
      <c r="AI163" s="5"/>
      <c r="AJ163" s="5"/>
    </row>
    <row r="164" spans="9:36" x14ac:dyDescent="0.25">
      <c r="I164" t="s">
        <v>445</v>
      </c>
      <c r="J164" t="s">
        <v>185</v>
      </c>
      <c r="K164" t="s">
        <v>188</v>
      </c>
      <c r="L164" t="s">
        <v>209</v>
      </c>
      <c r="M164" t="s">
        <v>5419</v>
      </c>
      <c r="N164" t="s">
        <v>5447</v>
      </c>
      <c r="Q164" t="s">
        <v>5135</v>
      </c>
      <c r="R164" t="s">
        <v>2854</v>
      </c>
      <c r="S164" s="1"/>
      <c r="Z164" t="s">
        <v>859</v>
      </c>
      <c r="AA164" t="s">
        <v>544</v>
      </c>
      <c r="AB164" t="s">
        <v>2382</v>
      </c>
      <c r="AC164" t="s">
        <v>858</v>
      </c>
      <c r="AD164" s="3">
        <v>710300120001</v>
      </c>
      <c r="AE164" t="s">
        <v>545</v>
      </c>
      <c r="AF164" t="s">
        <v>560</v>
      </c>
      <c r="AG164" t="s">
        <v>561</v>
      </c>
      <c r="AI164" s="5"/>
      <c r="AJ164" s="5"/>
    </row>
    <row r="165" spans="9:36" x14ac:dyDescent="0.25">
      <c r="I165" t="s">
        <v>446</v>
      </c>
      <c r="J165" t="s">
        <v>185</v>
      </c>
      <c r="K165" t="s">
        <v>188</v>
      </c>
      <c r="L165" t="s">
        <v>210</v>
      </c>
      <c r="M165" t="s">
        <v>5419</v>
      </c>
      <c r="N165" t="s">
        <v>5447</v>
      </c>
      <c r="Q165" t="s">
        <v>5136</v>
      </c>
      <c r="R165" t="s">
        <v>5552</v>
      </c>
      <c r="S165" s="1"/>
      <c r="Z165" t="s">
        <v>861</v>
      </c>
      <c r="AA165" t="s">
        <v>544</v>
      </c>
      <c r="AB165" t="s">
        <v>2383</v>
      </c>
      <c r="AC165" t="s">
        <v>860</v>
      </c>
      <c r="AD165" s="3">
        <v>715000110001</v>
      </c>
      <c r="AE165" t="s">
        <v>545</v>
      </c>
      <c r="AF165" t="s">
        <v>560</v>
      </c>
      <c r="AG165" t="s">
        <v>561</v>
      </c>
      <c r="AI165" s="5"/>
      <c r="AJ165" s="5"/>
    </row>
    <row r="166" spans="9:36" x14ac:dyDescent="0.25">
      <c r="I166" t="s">
        <v>447</v>
      </c>
      <c r="J166" t="s">
        <v>185</v>
      </c>
      <c r="K166" t="s">
        <v>188</v>
      </c>
      <c r="L166" t="s">
        <v>211</v>
      </c>
      <c r="M166" t="s">
        <v>5419</v>
      </c>
      <c r="N166" t="s">
        <v>5447</v>
      </c>
      <c r="Q166" t="s">
        <v>5137</v>
      </c>
      <c r="R166" t="s">
        <v>5502</v>
      </c>
      <c r="S166" s="1"/>
      <c r="Z166" t="s">
        <v>863</v>
      </c>
      <c r="AA166" t="s">
        <v>604</v>
      </c>
      <c r="AB166" t="s">
        <v>2384</v>
      </c>
      <c r="AC166" t="s">
        <v>862</v>
      </c>
      <c r="AD166" s="3">
        <v>710300120003</v>
      </c>
      <c r="AE166" t="s">
        <v>545</v>
      </c>
      <c r="AF166" t="s">
        <v>560</v>
      </c>
      <c r="AG166" t="s">
        <v>561</v>
      </c>
      <c r="AI166" s="5"/>
      <c r="AJ166" s="5"/>
    </row>
    <row r="167" spans="9:36" x14ac:dyDescent="0.25">
      <c r="I167" t="s">
        <v>448</v>
      </c>
      <c r="J167" t="s">
        <v>185</v>
      </c>
      <c r="K167" t="s">
        <v>188</v>
      </c>
      <c r="L167" t="s">
        <v>212</v>
      </c>
      <c r="M167" t="s">
        <v>5419</v>
      </c>
      <c r="N167" t="s">
        <v>5447</v>
      </c>
      <c r="Q167" t="s">
        <v>5138</v>
      </c>
      <c r="R167" t="s">
        <v>2874</v>
      </c>
      <c r="S167" s="1"/>
      <c r="Z167" t="s">
        <v>865</v>
      </c>
      <c r="AA167" t="s">
        <v>544</v>
      </c>
      <c r="AB167" t="s">
        <v>2385</v>
      </c>
      <c r="AC167" t="s">
        <v>864</v>
      </c>
      <c r="AD167" s="3">
        <v>715000220002</v>
      </c>
      <c r="AE167" t="s">
        <v>545</v>
      </c>
      <c r="AF167" t="s">
        <v>560</v>
      </c>
      <c r="AG167" t="s">
        <v>561</v>
      </c>
      <c r="AI167" s="5"/>
      <c r="AJ167" s="5"/>
    </row>
    <row r="168" spans="9:36" x14ac:dyDescent="0.25">
      <c r="I168" t="s">
        <v>449</v>
      </c>
      <c r="J168" t="s">
        <v>185</v>
      </c>
      <c r="K168" t="s">
        <v>188</v>
      </c>
      <c r="L168" t="s">
        <v>213</v>
      </c>
      <c r="M168" t="s">
        <v>5419</v>
      </c>
      <c r="N168" t="s">
        <v>5447</v>
      </c>
      <c r="Q168" t="s">
        <v>5139</v>
      </c>
      <c r="R168" t="s">
        <v>2875</v>
      </c>
      <c r="S168" s="1"/>
      <c r="Z168" t="s">
        <v>867</v>
      </c>
      <c r="AA168" t="s">
        <v>544</v>
      </c>
      <c r="AB168" t="s">
        <v>2386</v>
      </c>
      <c r="AC168" t="s">
        <v>866</v>
      </c>
      <c r="AD168" s="3">
        <v>710600010002</v>
      </c>
      <c r="AE168" t="s">
        <v>545</v>
      </c>
      <c r="AF168" t="s">
        <v>560</v>
      </c>
      <c r="AG168" t="s">
        <v>561</v>
      </c>
      <c r="AI168" s="5"/>
      <c r="AJ168" s="5"/>
    </row>
    <row r="169" spans="9:36" x14ac:dyDescent="0.25">
      <c r="I169" t="s">
        <v>450</v>
      </c>
      <c r="J169" t="s">
        <v>185</v>
      </c>
      <c r="K169" t="s">
        <v>188</v>
      </c>
      <c r="L169" t="s">
        <v>214</v>
      </c>
      <c r="M169" t="s">
        <v>5419</v>
      </c>
      <c r="N169" t="s">
        <v>5447</v>
      </c>
      <c r="Q169" t="s">
        <v>5140</v>
      </c>
      <c r="R169" t="s">
        <v>2876</v>
      </c>
      <c r="S169" s="1"/>
      <c r="Z169" t="s">
        <v>869</v>
      </c>
      <c r="AA169" t="s">
        <v>544</v>
      </c>
      <c r="AB169" t="s">
        <v>2387</v>
      </c>
      <c r="AC169" t="s">
        <v>868</v>
      </c>
      <c r="AD169" s="3">
        <v>475100010522</v>
      </c>
      <c r="AE169" t="s">
        <v>545</v>
      </c>
      <c r="AF169" t="s">
        <v>601</v>
      </c>
      <c r="AG169" t="s">
        <v>622</v>
      </c>
      <c r="AI169" s="5"/>
      <c r="AJ169" s="5"/>
    </row>
    <row r="170" spans="9:36" x14ac:dyDescent="0.25">
      <c r="I170" t="s">
        <v>451</v>
      </c>
      <c r="J170" t="s">
        <v>185</v>
      </c>
      <c r="K170" t="s">
        <v>188</v>
      </c>
      <c r="L170" t="s">
        <v>215</v>
      </c>
      <c r="M170" t="s">
        <v>5419</v>
      </c>
      <c r="N170" t="s">
        <v>5447</v>
      </c>
      <c r="Q170" t="s">
        <v>5141</v>
      </c>
      <c r="R170" t="s">
        <v>2864</v>
      </c>
      <c r="S170" s="1"/>
      <c r="Z170" t="s">
        <v>871</v>
      </c>
      <c r="AA170" t="s">
        <v>573</v>
      </c>
      <c r="AB170" t="s">
        <v>2388</v>
      </c>
      <c r="AC170" t="s">
        <v>870</v>
      </c>
      <c r="AD170" s="3">
        <v>718500110001</v>
      </c>
      <c r="AE170" t="s">
        <v>545</v>
      </c>
      <c r="AF170" t="s">
        <v>560</v>
      </c>
      <c r="AG170" t="s">
        <v>561</v>
      </c>
      <c r="AI170" s="5"/>
      <c r="AJ170" s="5"/>
    </row>
    <row r="171" spans="9:36" x14ac:dyDescent="0.25">
      <c r="I171" t="s">
        <v>452</v>
      </c>
      <c r="J171" t="s">
        <v>185</v>
      </c>
      <c r="K171" t="s">
        <v>188</v>
      </c>
      <c r="L171" t="s">
        <v>216</v>
      </c>
      <c r="M171" t="s">
        <v>5419</v>
      </c>
      <c r="N171" t="s">
        <v>5447</v>
      </c>
      <c r="Q171" t="s">
        <v>5142</v>
      </c>
      <c r="R171" t="s">
        <v>5553</v>
      </c>
      <c r="S171" s="1"/>
      <c r="Z171" t="s">
        <v>873</v>
      </c>
      <c r="AA171" t="s">
        <v>544</v>
      </c>
      <c r="AB171" t="s">
        <v>2389</v>
      </c>
      <c r="AC171" t="s">
        <v>872</v>
      </c>
      <c r="AD171" s="3">
        <v>716000010003</v>
      </c>
      <c r="AE171" t="s">
        <v>545</v>
      </c>
      <c r="AF171" t="s">
        <v>560</v>
      </c>
      <c r="AG171" t="s">
        <v>561</v>
      </c>
      <c r="AI171" s="5"/>
      <c r="AJ171" s="5"/>
    </row>
    <row r="172" spans="9:36" x14ac:dyDescent="0.25">
      <c r="I172" t="s">
        <v>453</v>
      </c>
      <c r="J172" t="s">
        <v>185</v>
      </c>
      <c r="K172" t="s">
        <v>188</v>
      </c>
      <c r="L172" t="s">
        <v>217</v>
      </c>
      <c r="M172" t="s">
        <v>5419</v>
      </c>
      <c r="N172" t="s">
        <v>5447</v>
      </c>
      <c r="Q172" t="s">
        <v>5143</v>
      </c>
      <c r="R172" t="s">
        <v>5554</v>
      </c>
      <c r="S172" s="1"/>
      <c r="Z172" t="s">
        <v>875</v>
      </c>
      <c r="AA172" t="s">
        <v>544</v>
      </c>
      <c r="AB172" t="s">
        <v>2390</v>
      </c>
      <c r="AC172" t="s">
        <v>874</v>
      </c>
      <c r="AD172" s="3">
        <v>716000010004</v>
      </c>
      <c r="AE172" t="s">
        <v>545</v>
      </c>
      <c r="AF172" t="s">
        <v>560</v>
      </c>
      <c r="AG172" t="s">
        <v>561</v>
      </c>
      <c r="AI172" s="5"/>
      <c r="AJ172" s="5"/>
    </row>
    <row r="173" spans="9:36" x14ac:dyDescent="0.25">
      <c r="I173" t="s">
        <v>454</v>
      </c>
      <c r="J173" t="s">
        <v>185</v>
      </c>
      <c r="K173" t="s">
        <v>188</v>
      </c>
      <c r="L173" t="s">
        <v>218</v>
      </c>
      <c r="M173" t="s">
        <v>5419</v>
      </c>
      <c r="N173" t="s">
        <v>5447</v>
      </c>
      <c r="Q173" t="s">
        <v>5144</v>
      </c>
      <c r="R173" t="s">
        <v>5555</v>
      </c>
      <c r="S173" s="1"/>
      <c r="Z173" t="s">
        <v>877</v>
      </c>
      <c r="AA173" t="s">
        <v>544</v>
      </c>
      <c r="AB173" t="s">
        <v>2391</v>
      </c>
      <c r="AC173" t="s">
        <v>876</v>
      </c>
      <c r="AD173" s="3">
        <v>475100010552</v>
      </c>
      <c r="AE173" t="s">
        <v>545</v>
      </c>
      <c r="AF173" t="s">
        <v>601</v>
      </c>
      <c r="AG173" t="s">
        <v>622</v>
      </c>
      <c r="AI173" s="5"/>
      <c r="AJ173" s="5"/>
    </row>
    <row r="174" spans="9:36" x14ac:dyDescent="0.25">
      <c r="I174" t="s">
        <v>455</v>
      </c>
      <c r="J174" t="s">
        <v>185</v>
      </c>
      <c r="K174" t="s">
        <v>188</v>
      </c>
      <c r="L174" t="s">
        <v>219</v>
      </c>
      <c r="M174" t="s">
        <v>5419</v>
      </c>
      <c r="N174" t="s">
        <v>5447</v>
      </c>
      <c r="Q174" t="s">
        <v>5145</v>
      </c>
      <c r="R174" t="s">
        <v>5556</v>
      </c>
      <c r="S174" s="1"/>
      <c r="Z174" t="s">
        <v>879</v>
      </c>
      <c r="AA174" t="s">
        <v>544</v>
      </c>
      <c r="AB174" t="s">
        <v>2392</v>
      </c>
      <c r="AC174" t="s">
        <v>878</v>
      </c>
      <c r="AD174" s="3">
        <v>475100010553</v>
      </c>
      <c r="AE174" t="s">
        <v>545</v>
      </c>
      <c r="AF174" t="s">
        <v>601</v>
      </c>
      <c r="AG174" t="s">
        <v>622</v>
      </c>
      <c r="AI174" s="5"/>
      <c r="AJ174" s="5"/>
    </row>
    <row r="175" spans="9:36" x14ac:dyDescent="0.25">
      <c r="I175" t="s">
        <v>456</v>
      </c>
      <c r="J175" t="s">
        <v>185</v>
      </c>
      <c r="K175" t="s">
        <v>188</v>
      </c>
      <c r="L175" t="s">
        <v>220</v>
      </c>
      <c r="M175" t="s">
        <v>5419</v>
      </c>
      <c r="N175" t="s">
        <v>5447</v>
      </c>
      <c r="Q175" t="s">
        <v>5146</v>
      </c>
      <c r="R175" t="s">
        <v>5557</v>
      </c>
      <c r="S175" s="1"/>
      <c r="Z175" t="s">
        <v>881</v>
      </c>
      <c r="AA175" t="s">
        <v>544</v>
      </c>
      <c r="AB175" t="s">
        <v>2393</v>
      </c>
      <c r="AC175" t="s">
        <v>880</v>
      </c>
      <c r="AD175" s="3">
        <v>475100010554</v>
      </c>
      <c r="AE175" t="s">
        <v>545</v>
      </c>
      <c r="AF175" t="s">
        <v>601</v>
      </c>
      <c r="AG175" t="s">
        <v>622</v>
      </c>
      <c r="AI175" s="5"/>
      <c r="AJ175" s="5"/>
    </row>
    <row r="176" spans="9:36" x14ac:dyDescent="0.25">
      <c r="I176" t="s">
        <v>457</v>
      </c>
      <c r="J176" t="s">
        <v>185</v>
      </c>
      <c r="K176" t="s">
        <v>188</v>
      </c>
      <c r="L176" t="s">
        <v>221</v>
      </c>
      <c r="M176" t="s">
        <v>5419</v>
      </c>
      <c r="N176" t="s">
        <v>5447</v>
      </c>
      <c r="Q176" t="s">
        <v>5147</v>
      </c>
      <c r="R176" t="s">
        <v>5558</v>
      </c>
      <c r="S176" s="1"/>
      <c r="Z176" t="s">
        <v>883</v>
      </c>
      <c r="AA176" t="s">
        <v>544</v>
      </c>
      <c r="AB176" t="s">
        <v>2394</v>
      </c>
      <c r="AC176" t="s">
        <v>882</v>
      </c>
      <c r="AD176" s="3">
        <v>711100010001</v>
      </c>
      <c r="AE176" t="s">
        <v>545</v>
      </c>
      <c r="AF176" t="s">
        <v>560</v>
      </c>
      <c r="AG176" t="s">
        <v>561</v>
      </c>
      <c r="AI176" s="5"/>
      <c r="AJ176" s="5"/>
    </row>
    <row r="177" spans="9:36" x14ac:dyDescent="0.25">
      <c r="I177" t="s">
        <v>458</v>
      </c>
      <c r="J177" t="s">
        <v>185</v>
      </c>
      <c r="K177" t="s">
        <v>188</v>
      </c>
      <c r="L177" t="s">
        <v>222</v>
      </c>
      <c r="M177" t="s">
        <v>5419</v>
      </c>
      <c r="N177" t="s">
        <v>5447</v>
      </c>
      <c r="Q177" t="s">
        <v>5148</v>
      </c>
      <c r="R177" t="s">
        <v>5559</v>
      </c>
      <c r="S177" s="1"/>
      <c r="Z177" t="s">
        <v>885</v>
      </c>
      <c r="AA177" t="s">
        <v>544</v>
      </c>
      <c r="AB177" t="s">
        <v>2395</v>
      </c>
      <c r="AC177" t="s">
        <v>884</v>
      </c>
      <c r="AD177" s="3">
        <v>711100080002</v>
      </c>
      <c r="AE177" t="s">
        <v>545</v>
      </c>
      <c r="AF177" t="s">
        <v>560</v>
      </c>
      <c r="AG177" t="s">
        <v>561</v>
      </c>
      <c r="AI177" s="5"/>
      <c r="AJ177" s="5"/>
    </row>
    <row r="178" spans="9:36" x14ac:dyDescent="0.25">
      <c r="I178" t="s">
        <v>459</v>
      </c>
      <c r="J178" t="s">
        <v>185</v>
      </c>
      <c r="K178" t="s">
        <v>189</v>
      </c>
      <c r="M178" t="s">
        <v>5420</v>
      </c>
      <c r="N178" t="s">
        <v>5448</v>
      </c>
      <c r="Q178" t="s">
        <v>5149</v>
      </c>
      <c r="R178" t="s">
        <v>5560</v>
      </c>
      <c r="S178" s="1"/>
      <c r="Z178" t="s">
        <v>887</v>
      </c>
      <c r="AA178" t="s">
        <v>576</v>
      </c>
      <c r="AB178" t="s">
        <v>2396</v>
      </c>
      <c r="AC178" t="s">
        <v>886</v>
      </c>
      <c r="AD178" s="3">
        <v>710300010003</v>
      </c>
      <c r="AE178" t="s">
        <v>545</v>
      </c>
      <c r="AF178" t="s">
        <v>560</v>
      </c>
      <c r="AG178" t="s">
        <v>561</v>
      </c>
      <c r="AI178" s="5"/>
      <c r="AJ178" s="5"/>
    </row>
    <row r="179" spans="9:36" x14ac:dyDescent="0.25">
      <c r="I179" t="s">
        <v>460</v>
      </c>
      <c r="J179" t="s">
        <v>185</v>
      </c>
      <c r="K179" t="s">
        <v>189</v>
      </c>
      <c r="L179" t="s">
        <v>223</v>
      </c>
      <c r="M179" t="s">
        <v>5420</v>
      </c>
      <c r="N179" t="s">
        <v>5448</v>
      </c>
      <c r="Q179" t="s">
        <v>5150</v>
      </c>
      <c r="R179" t="s">
        <v>5561</v>
      </c>
      <c r="S179" s="1"/>
      <c r="Z179" t="s">
        <v>889</v>
      </c>
      <c r="AA179" t="s">
        <v>544</v>
      </c>
      <c r="AB179" t="s">
        <v>2397</v>
      </c>
      <c r="AC179" t="s">
        <v>888</v>
      </c>
      <c r="AD179" s="3">
        <v>443600120004</v>
      </c>
      <c r="AE179" t="s">
        <v>545</v>
      </c>
      <c r="AF179" t="s">
        <v>560</v>
      </c>
      <c r="AG179" t="s">
        <v>561</v>
      </c>
      <c r="AI179" s="5"/>
      <c r="AJ179" s="5"/>
    </row>
    <row r="180" spans="9:36" x14ac:dyDescent="0.25">
      <c r="I180" t="s">
        <v>461</v>
      </c>
      <c r="J180" t="s">
        <v>185</v>
      </c>
      <c r="K180" t="s">
        <v>189</v>
      </c>
      <c r="L180" t="s">
        <v>224</v>
      </c>
      <c r="M180" t="s">
        <v>5420</v>
      </c>
      <c r="N180" t="s">
        <v>5448</v>
      </c>
      <c r="Q180" t="s">
        <v>5151</v>
      </c>
      <c r="R180" t="s">
        <v>5562</v>
      </c>
      <c r="S180" s="1"/>
      <c r="Z180" t="s">
        <v>891</v>
      </c>
      <c r="AA180" t="s">
        <v>544</v>
      </c>
      <c r="AB180" t="s">
        <v>2398</v>
      </c>
      <c r="AC180" t="s">
        <v>890</v>
      </c>
      <c r="AD180" s="3">
        <v>646100010004</v>
      </c>
      <c r="AE180" t="s">
        <v>545</v>
      </c>
      <c r="AF180" t="s">
        <v>892</v>
      </c>
      <c r="AG180" t="s">
        <v>561</v>
      </c>
      <c r="AI180" s="5"/>
      <c r="AJ180" s="5"/>
    </row>
    <row r="181" spans="9:36" x14ac:dyDescent="0.25">
      <c r="I181" t="s">
        <v>462</v>
      </c>
      <c r="J181" t="s">
        <v>185</v>
      </c>
      <c r="K181" t="s">
        <v>189</v>
      </c>
      <c r="L181" t="s">
        <v>225</v>
      </c>
      <c r="M181" t="s">
        <v>5420</v>
      </c>
      <c r="N181" t="s">
        <v>5448</v>
      </c>
      <c r="Q181" t="s">
        <v>5152</v>
      </c>
      <c r="R181" t="s">
        <v>2881</v>
      </c>
      <c r="S181" s="1"/>
      <c r="Z181" t="s">
        <v>894</v>
      </c>
      <c r="AA181" t="s">
        <v>544</v>
      </c>
      <c r="AB181" t="s">
        <v>2399</v>
      </c>
      <c r="AC181" t="s">
        <v>893</v>
      </c>
      <c r="AD181" s="3">
        <v>711900060008</v>
      </c>
      <c r="AE181" t="s">
        <v>545</v>
      </c>
      <c r="AF181" t="s">
        <v>895</v>
      </c>
      <c r="AG181" t="s">
        <v>561</v>
      </c>
      <c r="AI181" s="5"/>
      <c r="AJ181" s="5"/>
    </row>
    <row r="182" spans="9:36" x14ac:dyDescent="0.25">
      <c r="I182" t="s">
        <v>463</v>
      </c>
      <c r="J182" t="s">
        <v>185</v>
      </c>
      <c r="K182" t="s">
        <v>189</v>
      </c>
      <c r="L182" t="s">
        <v>226</v>
      </c>
      <c r="M182" t="s">
        <v>5420</v>
      </c>
      <c r="N182" t="s">
        <v>5448</v>
      </c>
      <c r="Q182" t="s">
        <v>5153</v>
      </c>
      <c r="R182" t="s">
        <v>5563</v>
      </c>
      <c r="S182" s="1"/>
      <c r="Z182" t="s">
        <v>897</v>
      </c>
      <c r="AA182" t="s">
        <v>853</v>
      </c>
      <c r="AB182" t="s">
        <v>2400</v>
      </c>
      <c r="AC182" t="s">
        <v>896</v>
      </c>
      <c r="AD182" s="3">
        <v>718500050001</v>
      </c>
      <c r="AE182" t="s">
        <v>545</v>
      </c>
      <c r="AF182" t="s">
        <v>560</v>
      </c>
      <c r="AG182" t="s">
        <v>561</v>
      </c>
      <c r="AI182" s="5"/>
      <c r="AJ182" s="5"/>
    </row>
    <row r="183" spans="9:36" x14ac:dyDescent="0.25">
      <c r="I183" t="s">
        <v>464</v>
      </c>
      <c r="J183" t="s">
        <v>185</v>
      </c>
      <c r="K183" t="s">
        <v>189</v>
      </c>
      <c r="L183" t="s">
        <v>227</v>
      </c>
      <c r="M183" t="s">
        <v>5420</v>
      </c>
      <c r="N183" t="s">
        <v>5448</v>
      </c>
      <c r="Q183" t="s">
        <v>5154</v>
      </c>
      <c r="R183" t="s">
        <v>5564</v>
      </c>
      <c r="S183" s="1"/>
      <c r="Z183" t="s">
        <v>877</v>
      </c>
      <c r="AA183" t="s">
        <v>544</v>
      </c>
      <c r="AB183" t="s">
        <v>2401</v>
      </c>
      <c r="AC183" t="s">
        <v>898</v>
      </c>
      <c r="AD183" s="3">
        <v>717200030004</v>
      </c>
      <c r="AE183" t="s">
        <v>545</v>
      </c>
      <c r="AF183" t="s">
        <v>560</v>
      </c>
      <c r="AG183" t="s">
        <v>561</v>
      </c>
      <c r="AI183" s="5"/>
      <c r="AJ183" s="5"/>
    </row>
    <row r="184" spans="9:36" x14ac:dyDescent="0.25">
      <c r="I184" t="s">
        <v>465</v>
      </c>
      <c r="J184" t="s">
        <v>185</v>
      </c>
      <c r="K184" t="s">
        <v>189</v>
      </c>
      <c r="L184" t="s">
        <v>228</v>
      </c>
      <c r="M184" t="s">
        <v>5420</v>
      </c>
      <c r="N184" t="s">
        <v>5448</v>
      </c>
      <c r="Q184" t="s">
        <v>5155</v>
      </c>
      <c r="R184" t="s">
        <v>5565</v>
      </c>
      <c r="S184" s="1"/>
      <c r="Z184" t="s">
        <v>900</v>
      </c>
      <c r="AA184" t="s">
        <v>853</v>
      </c>
      <c r="AB184" t="s">
        <v>2402</v>
      </c>
      <c r="AC184" t="s">
        <v>899</v>
      </c>
      <c r="AD184" s="3">
        <v>718500050004</v>
      </c>
      <c r="AE184" t="s">
        <v>545</v>
      </c>
      <c r="AF184" t="s">
        <v>560</v>
      </c>
      <c r="AG184" t="s">
        <v>561</v>
      </c>
      <c r="AI184" s="5"/>
      <c r="AJ184" s="5"/>
    </row>
    <row r="185" spans="9:36" x14ac:dyDescent="0.25">
      <c r="I185" t="s">
        <v>466</v>
      </c>
      <c r="J185" t="s">
        <v>185</v>
      </c>
      <c r="K185" t="s">
        <v>189</v>
      </c>
      <c r="L185" t="s">
        <v>229</v>
      </c>
      <c r="M185" t="s">
        <v>5420</v>
      </c>
      <c r="N185" t="s">
        <v>5448</v>
      </c>
      <c r="Q185" t="s">
        <v>5156</v>
      </c>
      <c r="R185" t="s">
        <v>5566</v>
      </c>
      <c r="S185" s="1"/>
      <c r="Z185" t="s">
        <v>902</v>
      </c>
      <c r="AA185" t="s">
        <v>544</v>
      </c>
      <c r="AB185" t="s">
        <v>2381</v>
      </c>
      <c r="AC185" t="s">
        <v>901</v>
      </c>
      <c r="AD185" s="3">
        <v>717200030008</v>
      </c>
      <c r="AE185" t="s">
        <v>545</v>
      </c>
      <c r="AF185" t="s">
        <v>560</v>
      </c>
      <c r="AG185" t="s">
        <v>561</v>
      </c>
      <c r="AI185" s="5"/>
      <c r="AJ185" s="5"/>
    </row>
    <row r="186" spans="9:36" x14ac:dyDescent="0.25">
      <c r="I186" t="s">
        <v>467</v>
      </c>
      <c r="J186" t="s">
        <v>185</v>
      </c>
      <c r="K186" t="s">
        <v>189</v>
      </c>
      <c r="L186" t="s">
        <v>230</v>
      </c>
      <c r="M186" t="s">
        <v>5420</v>
      </c>
      <c r="N186" t="s">
        <v>5448</v>
      </c>
      <c r="Q186" t="s">
        <v>5157</v>
      </c>
      <c r="R186" t="s">
        <v>5567</v>
      </c>
      <c r="S186" s="1"/>
      <c r="Z186" t="s">
        <v>904</v>
      </c>
      <c r="AA186" t="s">
        <v>853</v>
      </c>
      <c r="AB186" t="s">
        <v>2403</v>
      </c>
      <c r="AC186" t="s">
        <v>903</v>
      </c>
      <c r="AD186" s="3">
        <v>718500050008</v>
      </c>
      <c r="AE186" t="s">
        <v>545</v>
      </c>
      <c r="AF186" t="s">
        <v>560</v>
      </c>
      <c r="AG186" t="s">
        <v>561</v>
      </c>
      <c r="AI186" s="5"/>
      <c r="AJ186" s="5"/>
    </row>
    <row r="187" spans="9:36" x14ac:dyDescent="0.25">
      <c r="I187" t="s">
        <v>468</v>
      </c>
      <c r="J187" t="s">
        <v>185</v>
      </c>
      <c r="K187" t="s">
        <v>189</v>
      </c>
      <c r="L187" t="s">
        <v>231</v>
      </c>
      <c r="M187" t="s">
        <v>5420</v>
      </c>
      <c r="N187" t="s">
        <v>5448</v>
      </c>
      <c r="Q187" t="s">
        <v>5158</v>
      </c>
      <c r="R187" t="s">
        <v>5568</v>
      </c>
      <c r="S187" s="1"/>
      <c r="Z187" t="s">
        <v>906</v>
      </c>
      <c r="AA187" t="s">
        <v>544</v>
      </c>
      <c r="AB187" t="s">
        <v>2404</v>
      </c>
      <c r="AC187" t="s">
        <v>905</v>
      </c>
      <c r="AD187" s="3">
        <v>715000140003</v>
      </c>
      <c r="AE187" t="s">
        <v>545</v>
      </c>
      <c r="AF187" t="s">
        <v>560</v>
      </c>
      <c r="AG187" t="s">
        <v>561</v>
      </c>
      <c r="AI187" s="5"/>
      <c r="AJ187" s="5"/>
    </row>
    <row r="188" spans="9:36" x14ac:dyDescent="0.25">
      <c r="I188" t="s">
        <v>469</v>
      </c>
      <c r="J188" t="s">
        <v>185</v>
      </c>
      <c r="K188" t="s">
        <v>189</v>
      </c>
      <c r="L188" t="s">
        <v>232</v>
      </c>
      <c r="M188" t="s">
        <v>5420</v>
      </c>
      <c r="N188" t="s">
        <v>5448</v>
      </c>
      <c r="Q188" t="s">
        <v>5159</v>
      </c>
      <c r="R188" t="s">
        <v>2882</v>
      </c>
      <c r="S188" s="1"/>
      <c r="Z188" t="s">
        <v>908</v>
      </c>
      <c r="AA188" t="s">
        <v>544</v>
      </c>
      <c r="AB188" t="s">
        <v>2403</v>
      </c>
      <c r="AC188" t="s">
        <v>907</v>
      </c>
      <c r="AD188" s="3">
        <v>715000150002</v>
      </c>
      <c r="AE188" t="s">
        <v>545</v>
      </c>
      <c r="AF188" t="s">
        <v>560</v>
      </c>
      <c r="AG188" t="s">
        <v>561</v>
      </c>
      <c r="AI188" s="5"/>
      <c r="AJ188" s="5"/>
    </row>
    <row r="189" spans="9:36" x14ac:dyDescent="0.25">
      <c r="I189" t="s">
        <v>468</v>
      </c>
      <c r="J189" t="s">
        <v>185</v>
      </c>
      <c r="K189" t="s">
        <v>189</v>
      </c>
      <c r="L189" t="s">
        <v>233</v>
      </c>
      <c r="M189" t="s">
        <v>5420</v>
      </c>
      <c r="N189" t="s">
        <v>5448</v>
      </c>
      <c r="Q189" t="s">
        <v>5160</v>
      </c>
      <c r="R189" t="s">
        <v>2883</v>
      </c>
      <c r="S189" s="1"/>
      <c r="Z189" t="s">
        <v>910</v>
      </c>
      <c r="AA189" t="s">
        <v>573</v>
      </c>
      <c r="AB189" t="s">
        <v>2405</v>
      </c>
      <c r="AC189" t="s">
        <v>909</v>
      </c>
      <c r="AD189" s="3">
        <v>710300050007</v>
      </c>
      <c r="AE189" t="s">
        <v>545</v>
      </c>
      <c r="AF189" t="s">
        <v>560</v>
      </c>
      <c r="AG189" t="s">
        <v>561</v>
      </c>
      <c r="AI189" s="5"/>
      <c r="AJ189" s="5"/>
    </row>
    <row r="190" spans="9:36" x14ac:dyDescent="0.25">
      <c r="I190" t="s">
        <v>470</v>
      </c>
      <c r="J190" t="s">
        <v>185</v>
      </c>
      <c r="K190" t="s">
        <v>189</v>
      </c>
      <c r="L190" t="s">
        <v>234</v>
      </c>
      <c r="M190" t="s">
        <v>5420</v>
      </c>
      <c r="N190" t="s">
        <v>5448</v>
      </c>
      <c r="Q190" t="s">
        <v>5161</v>
      </c>
      <c r="R190" t="s">
        <v>2884</v>
      </c>
      <c r="S190" s="1"/>
      <c r="Z190" t="s">
        <v>912</v>
      </c>
      <c r="AA190" t="s">
        <v>544</v>
      </c>
      <c r="AB190" t="s">
        <v>2406</v>
      </c>
      <c r="AC190" t="s">
        <v>911</v>
      </c>
      <c r="AD190" s="3">
        <v>710600050001</v>
      </c>
      <c r="AE190" t="s">
        <v>545</v>
      </c>
      <c r="AF190" t="s">
        <v>560</v>
      </c>
      <c r="AG190" t="s">
        <v>561</v>
      </c>
      <c r="AI190" s="5"/>
      <c r="AJ190" s="5"/>
    </row>
    <row r="191" spans="9:36" x14ac:dyDescent="0.25">
      <c r="I191" t="s">
        <v>471</v>
      </c>
      <c r="J191" t="s">
        <v>185</v>
      </c>
      <c r="K191" t="s">
        <v>189</v>
      </c>
      <c r="L191" t="s">
        <v>235</v>
      </c>
      <c r="M191" t="s">
        <v>5420</v>
      </c>
      <c r="N191" t="s">
        <v>5448</v>
      </c>
      <c r="Q191" t="s">
        <v>5162</v>
      </c>
      <c r="R191" t="s">
        <v>2885</v>
      </c>
      <c r="S191" s="1"/>
      <c r="Z191" t="s">
        <v>914</v>
      </c>
      <c r="AA191" t="s">
        <v>544</v>
      </c>
      <c r="AB191" t="s">
        <v>2407</v>
      </c>
      <c r="AC191" t="s">
        <v>913</v>
      </c>
      <c r="AD191" s="3">
        <v>710600110023</v>
      </c>
      <c r="AE191" t="s">
        <v>545</v>
      </c>
      <c r="AF191" t="s">
        <v>560</v>
      </c>
      <c r="AG191" t="s">
        <v>561</v>
      </c>
      <c r="AI191" s="5"/>
      <c r="AJ191" s="5"/>
    </row>
    <row r="192" spans="9:36" x14ac:dyDescent="0.25">
      <c r="I192" t="s">
        <v>472</v>
      </c>
      <c r="J192" t="s">
        <v>185</v>
      </c>
      <c r="K192" t="s">
        <v>189</v>
      </c>
      <c r="L192" t="s">
        <v>236</v>
      </c>
      <c r="M192" t="s">
        <v>5420</v>
      </c>
      <c r="N192" t="s">
        <v>5448</v>
      </c>
      <c r="Q192" t="s">
        <v>5163</v>
      </c>
      <c r="R192" t="s">
        <v>2886</v>
      </c>
      <c r="S192" s="1"/>
      <c r="Z192" t="s">
        <v>881</v>
      </c>
      <c r="AA192" t="s">
        <v>544</v>
      </c>
      <c r="AB192" t="s">
        <v>2408</v>
      </c>
      <c r="AC192" t="s">
        <v>915</v>
      </c>
      <c r="AD192" s="3">
        <v>710600040003</v>
      </c>
      <c r="AE192" t="s">
        <v>545</v>
      </c>
      <c r="AF192" t="s">
        <v>618</v>
      </c>
      <c r="AG192" t="s">
        <v>561</v>
      </c>
      <c r="AI192" s="5"/>
      <c r="AJ192" s="5"/>
    </row>
    <row r="193" spans="9:36" x14ac:dyDescent="0.25">
      <c r="I193" t="s">
        <v>473</v>
      </c>
      <c r="J193" t="s">
        <v>185</v>
      </c>
      <c r="K193" t="s">
        <v>190</v>
      </c>
      <c r="M193" t="s">
        <v>5421</v>
      </c>
      <c r="N193" t="s">
        <v>5449</v>
      </c>
      <c r="Q193" t="s">
        <v>5164</v>
      </c>
      <c r="R193" t="s">
        <v>2887</v>
      </c>
      <c r="S193" s="1"/>
      <c r="Z193" t="s">
        <v>917</v>
      </c>
      <c r="AA193" t="s">
        <v>544</v>
      </c>
      <c r="AB193" t="s">
        <v>2409</v>
      </c>
      <c r="AC193" t="s">
        <v>916</v>
      </c>
      <c r="AD193" s="3">
        <v>717200030007</v>
      </c>
      <c r="AE193" t="s">
        <v>545</v>
      </c>
      <c r="AF193" t="s">
        <v>560</v>
      </c>
      <c r="AG193" t="s">
        <v>561</v>
      </c>
      <c r="AI193" s="5"/>
      <c r="AJ193" s="5"/>
    </row>
    <row r="194" spans="9:36" x14ac:dyDescent="0.25">
      <c r="I194" t="s">
        <v>474</v>
      </c>
      <c r="J194" t="s">
        <v>185</v>
      </c>
      <c r="K194" t="s">
        <v>190</v>
      </c>
      <c r="L194" t="s">
        <v>237</v>
      </c>
      <c r="M194" t="s">
        <v>5421</v>
      </c>
      <c r="N194" t="s">
        <v>5449</v>
      </c>
      <c r="Q194" t="s">
        <v>5165</v>
      </c>
      <c r="R194" t="s">
        <v>5569</v>
      </c>
      <c r="S194" s="1"/>
      <c r="Z194" t="s">
        <v>919</v>
      </c>
      <c r="AA194" t="s">
        <v>853</v>
      </c>
      <c r="AB194" t="s">
        <v>2410</v>
      </c>
      <c r="AC194" t="s">
        <v>918</v>
      </c>
      <c r="AD194" s="3">
        <v>443600030003</v>
      </c>
      <c r="AE194" t="s">
        <v>545</v>
      </c>
      <c r="AF194" t="s">
        <v>560</v>
      </c>
      <c r="AG194" t="s">
        <v>561</v>
      </c>
      <c r="AI194" s="5"/>
      <c r="AJ194" s="5"/>
    </row>
    <row r="195" spans="9:36" x14ac:dyDescent="0.25">
      <c r="I195" t="s">
        <v>475</v>
      </c>
      <c r="J195" t="s">
        <v>185</v>
      </c>
      <c r="K195" t="s">
        <v>190</v>
      </c>
      <c r="L195" t="s">
        <v>238</v>
      </c>
      <c r="M195" t="s">
        <v>5421</v>
      </c>
      <c r="N195" t="s">
        <v>5449</v>
      </c>
      <c r="Q195" t="s">
        <v>5166</v>
      </c>
      <c r="R195" t="s">
        <v>5167</v>
      </c>
      <c r="S195" s="1"/>
      <c r="Z195" t="s">
        <v>921</v>
      </c>
      <c r="AA195" t="s">
        <v>853</v>
      </c>
      <c r="AB195" t="s">
        <v>2411</v>
      </c>
      <c r="AC195" t="s">
        <v>920</v>
      </c>
      <c r="AD195" s="3">
        <v>710600030004</v>
      </c>
      <c r="AE195" t="s">
        <v>545</v>
      </c>
      <c r="AF195" t="s">
        <v>560</v>
      </c>
      <c r="AG195" t="s">
        <v>561</v>
      </c>
      <c r="AI195" s="5"/>
      <c r="AJ195" s="5"/>
    </row>
    <row r="196" spans="9:36" x14ac:dyDescent="0.25">
      <c r="I196" t="s">
        <v>476</v>
      </c>
      <c r="J196" t="s">
        <v>185</v>
      </c>
      <c r="K196" t="s">
        <v>190</v>
      </c>
      <c r="L196" t="s">
        <v>239</v>
      </c>
      <c r="M196" t="s">
        <v>5421</v>
      </c>
      <c r="N196" t="s">
        <v>5449</v>
      </c>
      <c r="Q196" t="s">
        <v>5168</v>
      </c>
      <c r="R196" t="s">
        <v>5169</v>
      </c>
      <c r="S196" s="1"/>
      <c r="Z196" t="s">
        <v>923</v>
      </c>
      <c r="AA196" t="s">
        <v>544</v>
      </c>
      <c r="AB196" t="s">
        <v>2412</v>
      </c>
      <c r="AC196" t="s">
        <v>922</v>
      </c>
      <c r="AD196" s="3">
        <v>716000040001</v>
      </c>
      <c r="AE196" t="s">
        <v>545</v>
      </c>
      <c r="AF196" t="s">
        <v>560</v>
      </c>
      <c r="AG196" t="s">
        <v>561</v>
      </c>
      <c r="AI196" s="5"/>
      <c r="AJ196" s="5"/>
    </row>
    <row r="197" spans="9:36" x14ac:dyDescent="0.25">
      <c r="I197" t="s">
        <v>477</v>
      </c>
      <c r="J197" t="s">
        <v>185</v>
      </c>
      <c r="K197" t="s">
        <v>190</v>
      </c>
      <c r="L197" t="s">
        <v>240</v>
      </c>
      <c r="M197" t="s">
        <v>5421</v>
      </c>
      <c r="N197" t="s">
        <v>5449</v>
      </c>
      <c r="Q197" t="s">
        <v>5170</v>
      </c>
      <c r="R197" t="s">
        <v>2888</v>
      </c>
      <c r="S197" s="1"/>
      <c r="Z197" t="s">
        <v>925</v>
      </c>
      <c r="AA197" t="s">
        <v>544</v>
      </c>
      <c r="AB197" t="s">
        <v>2413</v>
      </c>
      <c r="AC197" t="s">
        <v>924</v>
      </c>
      <c r="AD197" s="3">
        <v>717200040001</v>
      </c>
      <c r="AE197" t="s">
        <v>545</v>
      </c>
      <c r="AF197" t="s">
        <v>618</v>
      </c>
      <c r="AG197" t="s">
        <v>561</v>
      </c>
      <c r="AI197" s="5"/>
      <c r="AJ197" s="5"/>
    </row>
    <row r="198" spans="9:36" x14ac:dyDescent="0.25">
      <c r="I198" t="s">
        <v>478</v>
      </c>
      <c r="J198" t="s">
        <v>185</v>
      </c>
      <c r="K198" t="s">
        <v>190</v>
      </c>
      <c r="L198" t="s">
        <v>241</v>
      </c>
      <c r="M198" t="s">
        <v>5421</v>
      </c>
      <c r="N198" t="s">
        <v>5449</v>
      </c>
      <c r="Q198" t="s">
        <v>5171</v>
      </c>
      <c r="R198" t="s">
        <v>2889</v>
      </c>
      <c r="S198" s="1"/>
      <c r="Z198" t="s">
        <v>927</v>
      </c>
      <c r="AA198" t="s">
        <v>544</v>
      </c>
      <c r="AB198" t="s">
        <v>2414</v>
      </c>
      <c r="AC198" t="s">
        <v>926</v>
      </c>
      <c r="AD198" s="3">
        <v>503500020003</v>
      </c>
      <c r="AE198" t="s">
        <v>545</v>
      </c>
      <c r="AF198" t="s">
        <v>577</v>
      </c>
      <c r="AG198" t="s">
        <v>561</v>
      </c>
      <c r="AI198" s="5"/>
      <c r="AJ198" s="5"/>
    </row>
    <row r="199" spans="9:36" x14ac:dyDescent="0.25">
      <c r="I199" t="s">
        <v>479</v>
      </c>
      <c r="J199" t="s">
        <v>185</v>
      </c>
      <c r="K199" t="s">
        <v>190</v>
      </c>
      <c r="L199" t="s">
        <v>242</v>
      </c>
      <c r="M199" t="s">
        <v>5421</v>
      </c>
      <c r="N199" t="s">
        <v>5449</v>
      </c>
      <c r="Q199" t="s">
        <v>5172</v>
      </c>
      <c r="R199" t="s">
        <v>2890</v>
      </c>
      <c r="S199" s="1"/>
      <c r="Z199" t="s">
        <v>929</v>
      </c>
      <c r="AA199" t="s">
        <v>544</v>
      </c>
      <c r="AB199" t="s">
        <v>2415</v>
      </c>
      <c r="AC199" t="s">
        <v>928</v>
      </c>
      <c r="AD199" s="3">
        <v>431100020003</v>
      </c>
      <c r="AE199" t="s">
        <v>545</v>
      </c>
      <c r="AF199" t="s">
        <v>618</v>
      </c>
      <c r="AG199" t="s">
        <v>622</v>
      </c>
      <c r="AI199" s="5"/>
      <c r="AJ199" s="5"/>
    </row>
    <row r="200" spans="9:36" x14ac:dyDescent="0.25">
      <c r="I200" t="s">
        <v>480</v>
      </c>
      <c r="J200" t="s">
        <v>185</v>
      </c>
      <c r="K200" t="s">
        <v>190</v>
      </c>
      <c r="L200" t="s">
        <v>243</v>
      </c>
      <c r="M200" t="s">
        <v>5421</v>
      </c>
      <c r="N200" t="s">
        <v>5449</v>
      </c>
      <c r="Q200" t="s">
        <v>5173</v>
      </c>
      <c r="R200" t="s">
        <v>2891</v>
      </c>
      <c r="S200" s="1"/>
      <c r="Z200" t="s">
        <v>931</v>
      </c>
      <c r="AA200" t="s">
        <v>544</v>
      </c>
      <c r="AB200" t="s">
        <v>2416</v>
      </c>
      <c r="AC200" t="s">
        <v>930</v>
      </c>
      <c r="AD200" s="3">
        <v>431100020005</v>
      </c>
      <c r="AE200" t="s">
        <v>545</v>
      </c>
      <c r="AF200" t="s">
        <v>618</v>
      </c>
      <c r="AG200" t="s">
        <v>561</v>
      </c>
      <c r="AI200" s="5"/>
      <c r="AJ200" s="5"/>
    </row>
    <row r="201" spans="9:36" x14ac:dyDescent="0.25">
      <c r="I201" t="s">
        <v>481</v>
      </c>
      <c r="J201" t="s">
        <v>185</v>
      </c>
      <c r="K201" t="s">
        <v>190</v>
      </c>
      <c r="L201" t="s">
        <v>244</v>
      </c>
      <c r="M201" t="s">
        <v>5421</v>
      </c>
      <c r="N201" t="s">
        <v>5449</v>
      </c>
      <c r="Q201" t="s">
        <v>5174</v>
      </c>
      <c r="R201" t="s">
        <v>2892</v>
      </c>
      <c r="S201" s="1"/>
      <c r="Z201" t="s">
        <v>933</v>
      </c>
      <c r="AA201" t="s">
        <v>544</v>
      </c>
      <c r="AB201" t="s">
        <v>2416</v>
      </c>
      <c r="AC201" t="s">
        <v>932</v>
      </c>
      <c r="AD201" s="3">
        <v>431100020007</v>
      </c>
      <c r="AE201" t="s">
        <v>545</v>
      </c>
      <c r="AF201" t="s">
        <v>560</v>
      </c>
      <c r="AG201" t="s">
        <v>561</v>
      </c>
      <c r="AI201" s="5"/>
      <c r="AJ201" s="5"/>
    </row>
    <row r="202" spans="9:36" x14ac:dyDescent="0.25">
      <c r="I202" t="s">
        <v>482</v>
      </c>
      <c r="J202" t="s">
        <v>185</v>
      </c>
      <c r="K202" t="s">
        <v>190</v>
      </c>
      <c r="L202" t="s">
        <v>245</v>
      </c>
      <c r="M202" t="s">
        <v>5421</v>
      </c>
      <c r="N202" t="s">
        <v>5449</v>
      </c>
      <c r="Q202" t="s">
        <v>5175</v>
      </c>
      <c r="R202" t="s">
        <v>5570</v>
      </c>
      <c r="S202" s="1"/>
      <c r="Z202" t="s">
        <v>935</v>
      </c>
      <c r="AA202" t="s">
        <v>573</v>
      </c>
      <c r="AB202" t="s">
        <v>2417</v>
      </c>
      <c r="AC202" t="s">
        <v>934</v>
      </c>
      <c r="AD202" s="3">
        <v>710600030003</v>
      </c>
      <c r="AE202" t="s">
        <v>545</v>
      </c>
      <c r="AF202" t="s">
        <v>560</v>
      </c>
      <c r="AG202" t="s">
        <v>561</v>
      </c>
      <c r="AI202" s="5"/>
      <c r="AJ202" s="5"/>
    </row>
    <row r="203" spans="9:36" x14ac:dyDescent="0.25">
      <c r="I203" t="s">
        <v>483</v>
      </c>
      <c r="J203" t="s">
        <v>185</v>
      </c>
      <c r="K203" t="s">
        <v>190</v>
      </c>
      <c r="L203" t="s">
        <v>246</v>
      </c>
      <c r="M203" t="s">
        <v>5421</v>
      </c>
      <c r="N203" t="s">
        <v>5449</v>
      </c>
      <c r="Q203" t="s">
        <v>5176</v>
      </c>
      <c r="R203" t="s">
        <v>5571</v>
      </c>
      <c r="S203" s="1"/>
      <c r="Z203" t="s">
        <v>937</v>
      </c>
      <c r="AA203" t="s">
        <v>853</v>
      </c>
      <c r="AB203" t="s">
        <v>2418</v>
      </c>
      <c r="AC203" t="s">
        <v>936</v>
      </c>
      <c r="AD203" s="3">
        <v>717200060001</v>
      </c>
      <c r="AE203" t="s">
        <v>545</v>
      </c>
      <c r="AF203" t="s">
        <v>560</v>
      </c>
      <c r="AG203" t="s">
        <v>561</v>
      </c>
      <c r="AI203" s="5"/>
      <c r="AJ203" s="5"/>
    </row>
    <row r="204" spans="9:36" x14ac:dyDescent="0.25">
      <c r="I204" t="s">
        <v>484</v>
      </c>
      <c r="J204" t="s">
        <v>185</v>
      </c>
      <c r="K204" t="s">
        <v>190</v>
      </c>
      <c r="L204" t="s">
        <v>247</v>
      </c>
      <c r="M204" t="s">
        <v>5421</v>
      </c>
      <c r="N204" t="s">
        <v>5449</v>
      </c>
      <c r="Q204" t="s">
        <v>5177</v>
      </c>
      <c r="R204" t="s">
        <v>2831</v>
      </c>
      <c r="S204" s="1"/>
      <c r="Z204" t="s">
        <v>939</v>
      </c>
      <c r="AA204" t="s">
        <v>576</v>
      </c>
      <c r="AB204" t="s">
        <v>2419</v>
      </c>
      <c r="AC204" t="s">
        <v>938</v>
      </c>
      <c r="AD204" s="3">
        <v>717200020017</v>
      </c>
      <c r="AE204" t="s">
        <v>545</v>
      </c>
      <c r="AF204" t="s">
        <v>560</v>
      </c>
      <c r="AG204" t="s">
        <v>561</v>
      </c>
      <c r="AI204" s="5"/>
      <c r="AJ204" s="5"/>
    </row>
    <row r="205" spans="9:36" x14ac:dyDescent="0.25">
      <c r="I205" t="s">
        <v>485</v>
      </c>
      <c r="J205" t="s">
        <v>185</v>
      </c>
      <c r="K205" t="s">
        <v>190</v>
      </c>
      <c r="L205" t="s">
        <v>248</v>
      </c>
      <c r="M205" t="s">
        <v>5421</v>
      </c>
      <c r="N205" t="s">
        <v>5449</v>
      </c>
      <c r="Q205" t="s">
        <v>5178</v>
      </c>
      <c r="R205" t="s">
        <v>2830</v>
      </c>
      <c r="S205" s="1"/>
      <c r="Z205" t="s">
        <v>941</v>
      </c>
      <c r="AA205" t="s">
        <v>544</v>
      </c>
      <c r="AB205" t="s">
        <v>2420</v>
      </c>
      <c r="AC205" t="s">
        <v>940</v>
      </c>
      <c r="AD205" s="3">
        <v>767400060001</v>
      </c>
      <c r="AE205" t="s">
        <v>545</v>
      </c>
      <c r="AF205" t="s">
        <v>942</v>
      </c>
      <c r="AG205" t="s">
        <v>561</v>
      </c>
      <c r="AI205" s="5"/>
      <c r="AJ205" s="5"/>
    </row>
    <row r="206" spans="9:36" x14ac:dyDescent="0.25">
      <c r="I206" t="s">
        <v>486</v>
      </c>
      <c r="J206" t="s">
        <v>185</v>
      </c>
      <c r="K206" t="s">
        <v>191</v>
      </c>
      <c r="M206" t="s">
        <v>5422</v>
      </c>
      <c r="N206" t="s">
        <v>5450</v>
      </c>
      <c r="Q206" t="s">
        <v>5179</v>
      </c>
      <c r="R206" t="s">
        <v>5572</v>
      </c>
      <c r="S206" s="1"/>
      <c r="Z206" t="s">
        <v>944</v>
      </c>
      <c r="AA206" t="s">
        <v>544</v>
      </c>
      <c r="AB206" t="s">
        <v>2421</v>
      </c>
      <c r="AC206" t="s">
        <v>943</v>
      </c>
      <c r="AD206" s="3">
        <v>716000060009</v>
      </c>
      <c r="AE206" t="s">
        <v>545</v>
      </c>
      <c r="AF206" t="s">
        <v>560</v>
      </c>
      <c r="AG206" t="s">
        <v>561</v>
      </c>
      <c r="AI206" s="5"/>
      <c r="AJ206" s="5"/>
    </row>
    <row r="207" spans="9:36" x14ac:dyDescent="0.25">
      <c r="I207" t="s">
        <v>487</v>
      </c>
      <c r="J207" t="s">
        <v>185</v>
      </c>
      <c r="K207" t="s">
        <v>191</v>
      </c>
      <c r="L207" t="s">
        <v>249</v>
      </c>
      <c r="M207" t="s">
        <v>5422</v>
      </c>
      <c r="N207" t="s">
        <v>5450</v>
      </c>
      <c r="Q207" t="s">
        <v>5180</v>
      </c>
      <c r="R207" t="s">
        <v>2893</v>
      </c>
      <c r="S207" s="1"/>
      <c r="Z207" t="s">
        <v>946</v>
      </c>
      <c r="AA207" t="s">
        <v>544</v>
      </c>
      <c r="AB207" t="s">
        <v>2405</v>
      </c>
      <c r="AC207" t="s">
        <v>945</v>
      </c>
      <c r="AD207" s="3">
        <v>716000060001</v>
      </c>
      <c r="AE207" t="s">
        <v>545</v>
      </c>
      <c r="AF207" t="s">
        <v>560</v>
      </c>
      <c r="AG207" t="s">
        <v>561</v>
      </c>
      <c r="AI207" s="5"/>
      <c r="AJ207" s="5"/>
    </row>
    <row r="208" spans="9:36" x14ac:dyDescent="0.25">
      <c r="I208" t="s">
        <v>488</v>
      </c>
      <c r="J208" t="s">
        <v>185</v>
      </c>
      <c r="K208" t="s">
        <v>191</v>
      </c>
      <c r="L208" t="s">
        <v>250</v>
      </c>
      <c r="M208" t="s">
        <v>5422</v>
      </c>
      <c r="N208" t="s">
        <v>5450</v>
      </c>
      <c r="Q208" t="s">
        <v>5181</v>
      </c>
      <c r="R208" t="s">
        <v>5573</v>
      </c>
      <c r="S208" s="1"/>
      <c r="Z208" t="s">
        <v>948</v>
      </c>
      <c r="AA208" t="s">
        <v>544</v>
      </c>
      <c r="AB208" t="s">
        <v>2422</v>
      </c>
      <c r="AC208" t="s">
        <v>947</v>
      </c>
      <c r="AD208" s="3">
        <v>716000060013</v>
      </c>
      <c r="AE208" t="s">
        <v>545</v>
      </c>
      <c r="AF208" t="s">
        <v>560</v>
      </c>
      <c r="AG208" t="s">
        <v>561</v>
      </c>
      <c r="AI208" s="5"/>
      <c r="AJ208" s="5"/>
    </row>
    <row r="209" spans="9:36" x14ac:dyDescent="0.25">
      <c r="I209" t="s">
        <v>489</v>
      </c>
      <c r="J209" t="s">
        <v>185</v>
      </c>
      <c r="K209" t="s">
        <v>191</v>
      </c>
      <c r="L209" t="s">
        <v>251</v>
      </c>
      <c r="M209" t="s">
        <v>5422</v>
      </c>
      <c r="N209" t="s">
        <v>5450</v>
      </c>
      <c r="Q209" t="s">
        <v>5182</v>
      </c>
      <c r="R209" t="s">
        <v>5574</v>
      </c>
      <c r="S209" s="1"/>
      <c r="Z209" t="s">
        <v>950</v>
      </c>
      <c r="AA209" t="s">
        <v>544</v>
      </c>
      <c r="AB209" t="s">
        <v>2395</v>
      </c>
      <c r="AC209" t="s">
        <v>949</v>
      </c>
      <c r="AD209" s="3">
        <v>716000060003</v>
      </c>
      <c r="AE209" t="s">
        <v>545</v>
      </c>
      <c r="AF209" t="s">
        <v>560</v>
      </c>
      <c r="AG209" t="s">
        <v>561</v>
      </c>
      <c r="AI209" s="5"/>
      <c r="AJ209" s="5"/>
    </row>
    <row r="210" spans="9:36" x14ac:dyDescent="0.25">
      <c r="I210" t="s">
        <v>490</v>
      </c>
      <c r="J210" t="s">
        <v>185</v>
      </c>
      <c r="K210" t="s">
        <v>191</v>
      </c>
      <c r="L210" t="s">
        <v>252</v>
      </c>
      <c r="M210" t="s">
        <v>5422</v>
      </c>
      <c r="N210" t="s">
        <v>5450</v>
      </c>
      <c r="Q210" t="s">
        <v>5183</v>
      </c>
      <c r="R210" t="s">
        <v>2894</v>
      </c>
      <c r="S210" s="1"/>
      <c r="Z210" t="s">
        <v>952</v>
      </c>
      <c r="AA210" t="s">
        <v>544</v>
      </c>
      <c r="AB210" t="s">
        <v>2423</v>
      </c>
      <c r="AC210" t="s">
        <v>951</v>
      </c>
      <c r="AD210" s="3">
        <v>716000060004</v>
      </c>
      <c r="AE210" t="s">
        <v>545</v>
      </c>
      <c r="AF210" t="s">
        <v>560</v>
      </c>
      <c r="AG210" t="s">
        <v>561</v>
      </c>
      <c r="AI210" s="5"/>
      <c r="AJ210" s="5"/>
    </row>
    <row r="211" spans="9:36" x14ac:dyDescent="0.25">
      <c r="I211" t="s">
        <v>491</v>
      </c>
      <c r="J211" t="s">
        <v>185</v>
      </c>
      <c r="K211" t="s">
        <v>191</v>
      </c>
      <c r="L211" t="s">
        <v>253</v>
      </c>
      <c r="M211" t="s">
        <v>5422</v>
      </c>
      <c r="N211" t="s">
        <v>5450</v>
      </c>
      <c r="Q211" t="s">
        <v>5184</v>
      </c>
      <c r="R211" t="s">
        <v>5575</v>
      </c>
      <c r="S211" s="1"/>
      <c r="Z211" t="s">
        <v>954</v>
      </c>
      <c r="AA211" t="s">
        <v>544</v>
      </c>
      <c r="AB211" t="s">
        <v>2424</v>
      </c>
      <c r="AC211" t="s">
        <v>953</v>
      </c>
      <c r="AD211" s="3">
        <v>716000060008</v>
      </c>
      <c r="AE211" t="s">
        <v>545</v>
      </c>
      <c r="AF211" t="s">
        <v>560</v>
      </c>
      <c r="AG211" t="s">
        <v>561</v>
      </c>
      <c r="AI211" s="5"/>
      <c r="AJ211" s="5"/>
    </row>
    <row r="212" spans="9:36" x14ac:dyDescent="0.25">
      <c r="I212" t="s">
        <v>492</v>
      </c>
      <c r="J212" t="s">
        <v>185</v>
      </c>
      <c r="K212" t="s">
        <v>191</v>
      </c>
      <c r="L212" t="s">
        <v>254</v>
      </c>
      <c r="M212" t="s">
        <v>5422</v>
      </c>
      <c r="N212" t="s">
        <v>5450</v>
      </c>
      <c r="Q212" t="s">
        <v>5185</v>
      </c>
      <c r="R212" t="s">
        <v>5576</v>
      </c>
      <c r="S212" s="1"/>
      <c r="Z212" t="s">
        <v>956</v>
      </c>
      <c r="AA212" t="s">
        <v>544</v>
      </c>
      <c r="AB212" t="s">
        <v>2327</v>
      </c>
      <c r="AC212" t="s">
        <v>955</v>
      </c>
      <c r="AD212" s="3">
        <v>710600110019</v>
      </c>
      <c r="AE212" t="s">
        <v>545</v>
      </c>
      <c r="AF212" t="s">
        <v>560</v>
      </c>
      <c r="AG212" t="s">
        <v>561</v>
      </c>
      <c r="AI212" s="5"/>
      <c r="AJ212" s="5"/>
    </row>
    <row r="213" spans="9:36" x14ac:dyDescent="0.25">
      <c r="I213" t="s">
        <v>493</v>
      </c>
      <c r="J213" t="s">
        <v>185</v>
      </c>
      <c r="K213" t="s">
        <v>191</v>
      </c>
      <c r="L213" t="s">
        <v>255</v>
      </c>
      <c r="M213" t="s">
        <v>5422</v>
      </c>
      <c r="N213" t="s">
        <v>5450</v>
      </c>
      <c r="Q213" t="s">
        <v>5186</v>
      </c>
      <c r="R213" t="s">
        <v>2895</v>
      </c>
      <c r="S213" s="1"/>
      <c r="Z213" t="s">
        <v>956</v>
      </c>
      <c r="AA213" t="s">
        <v>544</v>
      </c>
      <c r="AB213" t="s">
        <v>2425</v>
      </c>
      <c r="AC213" t="s">
        <v>957</v>
      </c>
      <c r="AD213" s="3">
        <v>475100010559</v>
      </c>
      <c r="AE213" t="s">
        <v>545</v>
      </c>
      <c r="AF213" t="s">
        <v>601</v>
      </c>
      <c r="AG213" t="s">
        <v>622</v>
      </c>
      <c r="AI213" s="5"/>
      <c r="AJ213" s="5"/>
    </row>
    <row r="214" spans="9:36" x14ac:dyDescent="0.25">
      <c r="I214" t="s">
        <v>494</v>
      </c>
      <c r="J214" t="s">
        <v>185</v>
      </c>
      <c r="K214" t="s">
        <v>191</v>
      </c>
      <c r="L214" t="s">
        <v>256</v>
      </c>
      <c r="M214" t="s">
        <v>5422</v>
      </c>
      <c r="N214" t="s">
        <v>5450</v>
      </c>
      <c r="Q214" t="s">
        <v>5187</v>
      </c>
      <c r="R214" t="s">
        <v>5577</v>
      </c>
      <c r="S214" s="1"/>
      <c r="Z214" t="s">
        <v>959</v>
      </c>
      <c r="AA214" t="s">
        <v>544</v>
      </c>
      <c r="AB214" t="s">
        <v>2377</v>
      </c>
      <c r="AC214" t="s">
        <v>958</v>
      </c>
      <c r="AD214" s="3">
        <v>150400030302</v>
      </c>
      <c r="AE214" t="s">
        <v>545</v>
      </c>
      <c r="AF214" t="s">
        <v>546</v>
      </c>
      <c r="AG214" t="s">
        <v>622</v>
      </c>
      <c r="AI214" s="5"/>
      <c r="AJ214" s="5"/>
    </row>
    <row r="215" spans="9:36" x14ac:dyDescent="0.25">
      <c r="I215" t="s">
        <v>495</v>
      </c>
      <c r="J215" t="s">
        <v>185</v>
      </c>
      <c r="K215" t="s">
        <v>191</v>
      </c>
      <c r="L215" t="s">
        <v>257</v>
      </c>
      <c r="M215" t="s">
        <v>5422</v>
      </c>
      <c r="N215" t="s">
        <v>5450</v>
      </c>
      <c r="Q215" t="s">
        <v>5188</v>
      </c>
      <c r="R215" t="s">
        <v>5578</v>
      </c>
      <c r="S215" s="1"/>
      <c r="Z215" t="s">
        <v>961</v>
      </c>
      <c r="AA215" t="s">
        <v>544</v>
      </c>
      <c r="AB215" t="s">
        <v>2426</v>
      </c>
      <c r="AC215" t="s">
        <v>960</v>
      </c>
      <c r="AD215" s="3">
        <v>710600110021</v>
      </c>
      <c r="AE215" t="s">
        <v>545</v>
      </c>
      <c r="AF215" t="s">
        <v>560</v>
      </c>
      <c r="AG215" t="s">
        <v>561</v>
      </c>
      <c r="AI215" s="5"/>
      <c r="AJ215" s="5"/>
    </row>
    <row r="216" spans="9:36" x14ac:dyDescent="0.25">
      <c r="I216" t="s">
        <v>496</v>
      </c>
      <c r="J216" t="s">
        <v>185</v>
      </c>
      <c r="K216" t="s">
        <v>191</v>
      </c>
      <c r="L216" t="s">
        <v>258</v>
      </c>
      <c r="M216" t="s">
        <v>5422</v>
      </c>
      <c r="N216" t="s">
        <v>5450</v>
      </c>
      <c r="Q216" t="s">
        <v>5189</v>
      </c>
      <c r="R216" t="s">
        <v>5579</v>
      </c>
      <c r="S216" s="1"/>
      <c r="Z216" t="s">
        <v>961</v>
      </c>
      <c r="AA216" t="s">
        <v>544</v>
      </c>
      <c r="AB216" t="s">
        <v>2427</v>
      </c>
      <c r="AC216" t="s">
        <v>962</v>
      </c>
      <c r="AD216" s="3">
        <v>710600100021</v>
      </c>
      <c r="AE216" t="s">
        <v>545</v>
      </c>
      <c r="AF216" t="s">
        <v>618</v>
      </c>
      <c r="AG216" t="s">
        <v>561</v>
      </c>
      <c r="AI216" s="5"/>
      <c r="AJ216" s="5"/>
    </row>
    <row r="217" spans="9:36" x14ac:dyDescent="0.25">
      <c r="I217" t="s">
        <v>497</v>
      </c>
      <c r="J217" t="s">
        <v>185</v>
      </c>
      <c r="K217" t="s">
        <v>191</v>
      </c>
      <c r="L217" t="s">
        <v>259</v>
      </c>
      <c r="M217" t="s">
        <v>5422</v>
      </c>
      <c r="N217" t="s">
        <v>5450</v>
      </c>
      <c r="Q217" t="s">
        <v>5190</v>
      </c>
      <c r="R217" t="s">
        <v>5580</v>
      </c>
      <c r="S217" s="1"/>
      <c r="Z217" t="s">
        <v>961</v>
      </c>
      <c r="AA217" t="s">
        <v>544</v>
      </c>
      <c r="AB217" t="s">
        <v>2428</v>
      </c>
      <c r="AC217" t="s">
        <v>963</v>
      </c>
      <c r="AD217" s="3">
        <v>475100010561</v>
      </c>
      <c r="AE217" t="s">
        <v>545</v>
      </c>
      <c r="AF217" t="s">
        <v>601</v>
      </c>
      <c r="AG217" t="s">
        <v>622</v>
      </c>
      <c r="AI217" s="5"/>
      <c r="AJ217" s="5"/>
    </row>
    <row r="218" spans="9:36" x14ac:dyDescent="0.25">
      <c r="I218" t="s">
        <v>498</v>
      </c>
      <c r="J218" t="s">
        <v>185</v>
      </c>
      <c r="K218" t="s">
        <v>191</v>
      </c>
      <c r="L218" t="s">
        <v>260</v>
      </c>
      <c r="M218" t="s">
        <v>5422</v>
      </c>
      <c r="N218" t="s">
        <v>5450</v>
      </c>
      <c r="Q218" t="s">
        <v>5191</v>
      </c>
      <c r="R218" t="s">
        <v>2896</v>
      </c>
      <c r="S218" s="1"/>
      <c r="Z218" t="s">
        <v>965</v>
      </c>
      <c r="AA218" t="s">
        <v>544</v>
      </c>
      <c r="AB218" t="s">
        <v>2429</v>
      </c>
      <c r="AC218" t="s">
        <v>964</v>
      </c>
      <c r="AD218" s="3">
        <v>475100010562</v>
      </c>
      <c r="AE218" t="s">
        <v>545</v>
      </c>
      <c r="AF218" t="s">
        <v>601</v>
      </c>
      <c r="AG218" t="s">
        <v>622</v>
      </c>
      <c r="AI218" s="5"/>
      <c r="AJ218" s="5"/>
    </row>
    <row r="219" spans="9:36" x14ac:dyDescent="0.25">
      <c r="I219" t="s">
        <v>499</v>
      </c>
      <c r="J219" t="s">
        <v>185</v>
      </c>
      <c r="K219" t="s">
        <v>191</v>
      </c>
      <c r="L219" t="s">
        <v>261</v>
      </c>
      <c r="M219" t="s">
        <v>5422</v>
      </c>
      <c r="N219" t="s">
        <v>5450</v>
      </c>
      <c r="Q219" t="s">
        <v>5192</v>
      </c>
      <c r="R219" t="s">
        <v>5581</v>
      </c>
      <c r="S219" s="1"/>
      <c r="Z219" t="s">
        <v>967</v>
      </c>
      <c r="AA219" t="s">
        <v>544</v>
      </c>
      <c r="AB219" t="s">
        <v>2430</v>
      </c>
      <c r="AC219" t="s">
        <v>966</v>
      </c>
      <c r="AD219" s="3">
        <v>710600100007</v>
      </c>
      <c r="AE219" t="s">
        <v>545</v>
      </c>
      <c r="AF219" t="s">
        <v>618</v>
      </c>
      <c r="AG219" t="s">
        <v>561</v>
      </c>
      <c r="AI219" s="5"/>
      <c r="AJ219" s="5"/>
    </row>
    <row r="220" spans="9:36" x14ac:dyDescent="0.25">
      <c r="I220" t="s">
        <v>500</v>
      </c>
      <c r="J220" t="s">
        <v>185</v>
      </c>
      <c r="K220" t="s">
        <v>192</v>
      </c>
      <c r="M220" t="s">
        <v>5423</v>
      </c>
      <c r="N220" t="s">
        <v>5451</v>
      </c>
      <c r="Q220" t="s">
        <v>5193</v>
      </c>
      <c r="R220" t="s">
        <v>5582</v>
      </c>
      <c r="S220" s="1"/>
      <c r="Z220" t="s">
        <v>967</v>
      </c>
      <c r="AA220" t="s">
        <v>544</v>
      </c>
      <c r="AB220" t="s">
        <v>2313</v>
      </c>
      <c r="AC220" t="s">
        <v>968</v>
      </c>
      <c r="AD220" s="3">
        <v>475100010605</v>
      </c>
      <c r="AE220" t="s">
        <v>545</v>
      </c>
      <c r="AF220" t="s">
        <v>601</v>
      </c>
      <c r="AG220" t="s">
        <v>622</v>
      </c>
      <c r="AI220" s="5"/>
      <c r="AJ220" s="5"/>
    </row>
    <row r="221" spans="9:36" x14ac:dyDescent="0.25">
      <c r="I221" t="s">
        <v>501</v>
      </c>
      <c r="J221" t="s">
        <v>185</v>
      </c>
      <c r="K221" t="s">
        <v>192</v>
      </c>
      <c r="L221" t="s">
        <v>262</v>
      </c>
      <c r="M221" t="s">
        <v>5423</v>
      </c>
      <c r="N221" t="s">
        <v>5451</v>
      </c>
      <c r="Q221" t="s">
        <v>5194</v>
      </c>
      <c r="R221" t="s">
        <v>5583</v>
      </c>
      <c r="S221" s="1"/>
      <c r="Z221" t="s">
        <v>970</v>
      </c>
      <c r="AA221" t="s">
        <v>544</v>
      </c>
      <c r="AB221" t="s">
        <v>2431</v>
      </c>
      <c r="AC221" t="s">
        <v>969</v>
      </c>
      <c r="AD221" s="3">
        <v>475100010606</v>
      </c>
      <c r="AE221" t="s">
        <v>545</v>
      </c>
      <c r="AF221" t="s">
        <v>601</v>
      </c>
      <c r="AG221" t="s">
        <v>622</v>
      </c>
      <c r="AI221" s="5"/>
      <c r="AJ221" s="5"/>
    </row>
    <row r="222" spans="9:36" x14ac:dyDescent="0.25">
      <c r="I222" t="s">
        <v>502</v>
      </c>
      <c r="J222" t="s">
        <v>185</v>
      </c>
      <c r="K222" t="s">
        <v>192</v>
      </c>
      <c r="L222" t="s">
        <v>263</v>
      </c>
      <c r="M222" t="s">
        <v>5423</v>
      </c>
      <c r="N222" t="s">
        <v>5451</v>
      </c>
      <c r="Q222" t="s">
        <v>5195</v>
      </c>
      <c r="R222" t="s">
        <v>5584</v>
      </c>
      <c r="S222" s="1"/>
      <c r="Z222" t="s">
        <v>965</v>
      </c>
      <c r="AA222" t="s">
        <v>544</v>
      </c>
      <c r="AB222" t="s">
        <v>2432</v>
      </c>
      <c r="AC222" t="s">
        <v>971</v>
      </c>
      <c r="AD222" s="3">
        <v>710600110020</v>
      </c>
      <c r="AE222" t="s">
        <v>545</v>
      </c>
      <c r="AF222" t="s">
        <v>560</v>
      </c>
      <c r="AG222" t="s">
        <v>561</v>
      </c>
      <c r="AI222" s="5"/>
      <c r="AJ222" s="5"/>
    </row>
    <row r="223" spans="9:36" x14ac:dyDescent="0.25">
      <c r="I223" t="s">
        <v>503</v>
      </c>
      <c r="J223" t="s">
        <v>185</v>
      </c>
      <c r="K223" t="s">
        <v>192</v>
      </c>
      <c r="L223" t="s">
        <v>264</v>
      </c>
      <c r="M223" t="s">
        <v>5423</v>
      </c>
      <c r="N223" t="s">
        <v>5451</v>
      </c>
      <c r="Q223" t="s">
        <v>5196</v>
      </c>
      <c r="R223" t="s">
        <v>2897</v>
      </c>
      <c r="S223" s="1"/>
      <c r="Z223" t="s">
        <v>973</v>
      </c>
      <c r="AA223" t="s">
        <v>544</v>
      </c>
      <c r="AB223" t="s">
        <v>2433</v>
      </c>
      <c r="AC223" t="s">
        <v>972</v>
      </c>
      <c r="AD223" s="3">
        <v>716000090004</v>
      </c>
      <c r="AE223" t="s">
        <v>545</v>
      </c>
      <c r="AF223" t="s">
        <v>560</v>
      </c>
      <c r="AG223" t="s">
        <v>561</v>
      </c>
      <c r="AI223" s="5"/>
      <c r="AJ223" s="5"/>
    </row>
    <row r="224" spans="9:36" x14ac:dyDescent="0.25">
      <c r="I224" t="s">
        <v>504</v>
      </c>
      <c r="J224" t="s">
        <v>185</v>
      </c>
      <c r="K224" t="s">
        <v>192</v>
      </c>
      <c r="L224" t="s">
        <v>265</v>
      </c>
      <c r="M224" t="s">
        <v>5423</v>
      </c>
      <c r="N224" t="s">
        <v>5451</v>
      </c>
      <c r="Q224" t="s">
        <v>5197</v>
      </c>
      <c r="R224" t="s">
        <v>2898</v>
      </c>
      <c r="S224" s="1"/>
      <c r="Z224" t="s">
        <v>975</v>
      </c>
      <c r="AA224" t="s">
        <v>544</v>
      </c>
      <c r="AB224" t="s">
        <v>2434</v>
      </c>
      <c r="AC224" t="s">
        <v>974</v>
      </c>
      <c r="AD224" s="3">
        <v>716000090002</v>
      </c>
      <c r="AE224" t="s">
        <v>545</v>
      </c>
      <c r="AF224" t="s">
        <v>560</v>
      </c>
      <c r="AG224" t="s">
        <v>561</v>
      </c>
      <c r="AI224" s="5"/>
      <c r="AJ224" s="5"/>
    </row>
    <row r="225" spans="9:36" x14ac:dyDescent="0.25">
      <c r="I225" t="s">
        <v>505</v>
      </c>
      <c r="J225" t="s">
        <v>185</v>
      </c>
      <c r="K225" t="s">
        <v>192</v>
      </c>
      <c r="L225" t="s">
        <v>266</v>
      </c>
      <c r="M225" t="s">
        <v>5423</v>
      </c>
      <c r="N225" t="s">
        <v>5451</v>
      </c>
      <c r="Q225" t="s">
        <v>5198</v>
      </c>
      <c r="R225" t="s">
        <v>2899</v>
      </c>
      <c r="S225" s="1"/>
      <c r="Z225" t="s">
        <v>977</v>
      </c>
      <c r="AA225" t="s">
        <v>544</v>
      </c>
      <c r="AB225" t="s">
        <v>2435</v>
      </c>
      <c r="AC225" t="s">
        <v>976</v>
      </c>
      <c r="AD225" s="3">
        <v>716000090003</v>
      </c>
      <c r="AE225" t="s">
        <v>545</v>
      </c>
      <c r="AF225" t="s">
        <v>560</v>
      </c>
      <c r="AG225" t="s">
        <v>561</v>
      </c>
      <c r="AI225" s="5"/>
      <c r="AJ225" s="5"/>
    </row>
    <row r="226" spans="9:36" x14ac:dyDescent="0.25">
      <c r="I226" t="s">
        <v>506</v>
      </c>
      <c r="J226" t="s">
        <v>185</v>
      </c>
      <c r="K226" t="s">
        <v>192</v>
      </c>
      <c r="L226" t="s">
        <v>267</v>
      </c>
      <c r="M226" t="s">
        <v>5423</v>
      </c>
      <c r="N226" t="s">
        <v>5451</v>
      </c>
      <c r="Q226" t="s">
        <v>5199</v>
      </c>
      <c r="R226" t="s">
        <v>2900</v>
      </c>
      <c r="S226" s="1"/>
      <c r="Z226" t="s">
        <v>979</v>
      </c>
      <c r="AA226" t="s">
        <v>980</v>
      </c>
      <c r="AB226" t="s">
        <v>2436</v>
      </c>
      <c r="AC226" t="s">
        <v>978</v>
      </c>
      <c r="AD226" s="3">
        <v>716000160002</v>
      </c>
      <c r="AE226" t="s">
        <v>545</v>
      </c>
      <c r="AF226" t="s">
        <v>560</v>
      </c>
      <c r="AG226" t="s">
        <v>561</v>
      </c>
      <c r="AI226" s="5"/>
      <c r="AJ226" s="5"/>
    </row>
    <row r="227" spans="9:36" x14ac:dyDescent="0.25">
      <c r="I227" t="s">
        <v>507</v>
      </c>
      <c r="J227" t="s">
        <v>185</v>
      </c>
      <c r="K227" t="s">
        <v>192</v>
      </c>
      <c r="L227" t="s">
        <v>268</v>
      </c>
      <c r="M227" t="s">
        <v>5423</v>
      </c>
      <c r="N227" t="s">
        <v>5451</v>
      </c>
      <c r="Q227" t="s">
        <v>5200</v>
      </c>
      <c r="R227" t="s">
        <v>2901</v>
      </c>
      <c r="S227" s="1"/>
      <c r="Z227" t="s">
        <v>982</v>
      </c>
      <c r="AA227" t="s">
        <v>980</v>
      </c>
      <c r="AB227" t="s">
        <v>2302</v>
      </c>
      <c r="AC227" t="s">
        <v>981</v>
      </c>
      <c r="AD227" s="3">
        <v>716000160003</v>
      </c>
      <c r="AE227" t="s">
        <v>545</v>
      </c>
      <c r="AF227" t="s">
        <v>560</v>
      </c>
      <c r="AG227" t="s">
        <v>561</v>
      </c>
      <c r="AI227" s="5"/>
      <c r="AJ227" s="5"/>
    </row>
    <row r="228" spans="9:36" x14ac:dyDescent="0.25">
      <c r="I228" t="s">
        <v>508</v>
      </c>
      <c r="J228" t="s">
        <v>185</v>
      </c>
      <c r="K228" t="s">
        <v>192</v>
      </c>
      <c r="L228" t="s">
        <v>269</v>
      </c>
      <c r="M228" t="s">
        <v>5423</v>
      </c>
      <c r="N228" t="s">
        <v>5451</v>
      </c>
      <c r="Q228" t="s">
        <v>5201</v>
      </c>
      <c r="R228" t="s">
        <v>2902</v>
      </c>
      <c r="S228" s="1"/>
      <c r="Z228" t="s">
        <v>984</v>
      </c>
      <c r="AA228" t="s">
        <v>544</v>
      </c>
      <c r="AB228" t="s">
        <v>2437</v>
      </c>
      <c r="AC228" t="s">
        <v>983</v>
      </c>
      <c r="AD228" s="3">
        <v>715000110002</v>
      </c>
      <c r="AE228" t="s">
        <v>545</v>
      </c>
      <c r="AF228" t="s">
        <v>560</v>
      </c>
      <c r="AG228" t="s">
        <v>561</v>
      </c>
      <c r="AI228" s="5"/>
      <c r="AJ228" s="5"/>
    </row>
    <row r="229" spans="9:36" x14ac:dyDescent="0.25">
      <c r="I229" t="s">
        <v>509</v>
      </c>
      <c r="J229" t="s">
        <v>185</v>
      </c>
      <c r="K229" t="s">
        <v>192</v>
      </c>
      <c r="L229" t="s">
        <v>270</v>
      </c>
      <c r="M229" t="s">
        <v>5423</v>
      </c>
      <c r="N229" t="s">
        <v>5451</v>
      </c>
      <c r="Q229" t="s">
        <v>5202</v>
      </c>
      <c r="R229" t="s">
        <v>2903</v>
      </c>
      <c r="S229" s="1"/>
      <c r="Z229" t="s">
        <v>986</v>
      </c>
      <c r="AA229" t="s">
        <v>544</v>
      </c>
      <c r="AB229" t="s">
        <v>2438</v>
      </c>
      <c r="AC229" t="s">
        <v>985</v>
      </c>
      <c r="AD229" s="3">
        <v>715000240001</v>
      </c>
      <c r="AE229" t="s">
        <v>545</v>
      </c>
      <c r="AF229" t="s">
        <v>560</v>
      </c>
      <c r="AG229" t="s">
        <v>561</v>
      </c>
      <c r="AI229" s="5"/>
      <c r="AJ229" s="5"/>
    </row>
    <row r="230" spans="9:36" x14ac:dyDescent="0.25">
      <c r="I230" t="s">
        <v>510</v>
      </c>
      <c r="J230" t="s">
        <v>185</v>
      </c>
      <c r="K230" t="s">
        <v>192</v>
      </c>
      <c r="L230" t="s">
        <v>271</v>
      </c>
      <c r="M230" t="s">
        <v>5423</v>
      </c>
      <c r="N230" t="s">
        <v>5451</v>
      </c>
      <c r="Q230" t="s">
        <v>5203</v>
      </c>
      <c r="R230" t="s">
        <v>2904</v>
      </c>
      <c r="S230" s="1"/>
      <c r="Z230" t="s">
        <v>988</v>
      </c>
      <c r="AA230" t="s">
        <v>544</v>
      </c>
      <c r="AB230" t="s">
        <v>2439</v>
      </c>
      <c r="AC230" t="s">
        <v>987</v>
      </c>
      <c r="AD230" s="3">
        <v>716000050002</v>
      </c>
      <c r="AE230" t="s">
        <v>545</v>
      </c>
      <c r="AF230" t="s">
        <v>560</v>
      </c>
      <c r="AG230" t="s">
        <v>561</v>
      </c>
      <c r="AI230" s="5"/>
      <c r="AJ230" s="5"/>
    </row>
    <row r="231" spans="9:36" x14ac:dyDescent="0.25">
      <c r="I231" t="s">
        <v>511</v>
      </c>
      <c r="J231" t="s">
        <v>185</v>
      </c>
      <c r="K231" t="s">
        <v>192</v>
      </c>
      <c r="L231" t="s">
        <v>272</v>
      </c>
      <c r="M231" t="s">
        <v>5423</v>
      </c>
      <c r="N231" t="s">
        <v>5451</v>
      </c>
      <c r="Q231" t="s">
        <v>5204</v>
      </c>
      <c r="R231" t="s">
        <v>2905</v>
      </c>
      <c r="S231" s="1"/>
      <c r="Z231" t="s">
        <v>990</v>
      </c>
      <c r="AA231" t="s">
        <v>544</v>
      </c>
      <c r="AB231" t="s">
        <v>2440</v>
      </c>
      <c r="AC231" t="s">
        <v>989</v>
      </c>
      <c r="AD231" s="3">
        <v>715000120001</v>
      </c>
      <c r="AE231" t="s">
        <v>545</v>
      </c>
      <c r="AF231" t="s">
        <v>560</v>
      </c>
      <c r="AG231" t="s">
        <v>561</v>
      </c>
      <c r="AI231" s="5"/>
      <c r="AJ231" s="5"/>
    </row>
    <row r="232" spans="9:36" x14ac:dyDescent="0.25">
      <c r="I232" t="s">
        <v>512</v>
      </c>
      <c r="J232" t="s">
        <v>185</v>
      </c>
      <c r="K232" t="s">
        <v>192</v>
      </c>
      <c r="L232" t="s">
        <v>273</v>
      </c>
      <c r="M232" t="s">
        <v>5423</v>
      </c>
      <c r="N232" t="s">
        <v>5451</v>
      </c>
      <c r="Q232" t="s">
        <v>5205</v>
      </c>
      <c r="R232" t="s">
        <v>2906</v>
      </c>
      <c r="S232" s="1"/>
      <c r="Z232" t="s">
        <v>992</v>
      </c>
      <c r="AA232" t="s">
        <v>544</v>
      </c>
      <c r="AB232" t="s">
        <v>2441</v>
      </c>
      <c r="AC232" t="s">
        <v>991</v>
      </c>
      <c r="AD232" s="3">
        <v>715000190003</v>
      </c>
      <c r="AE232" t="s">
        <v>545</v>
      </c>
      <c r="AF232" t="s">
        <v>560</v>
      </c>
      <c r="AG232" t="s">
        <v>561</v>
      </c>
      <c r="AI232" s="5"/>
      <c r="AJ232" s="5"/>
    </row>
    <row r="233" spans="9:36" x14ac:dyDescent="0.25">
      <c r="I233" t="s">
        <v>513</v>
      </c>
      <c r="J233" t="s">
        <v>185</v>
      </c>
      <c r="K233" t="s">
        <v>192</v>
      </c>
      <c r="L233" t="s">
        <v>274</v>
      </c>
      <c r="M233" t="s">
        <v>5423</v>
      </c>
      <c r="N233" t="s">
        <v>5451</v>
      </c>
      <c r="Q233" t="s">
        <v>5206</v>
      </c>
      <c r="R233" t="s">
        <v>2907</v>
      </c>
      <c r="S233" s="1"/>
      <c r="Z233" t="s">
        <v>994</v>
      </c>
      <c r="AA233" t="s">
        <v>544</v>
      </c>
      <c r="AB233" t="s">
        <v>2442</v>
      </c>
      <c r="AC233" t="s">
        <v>993</v>
      </c>
      <c r="AD233" s="3">
        <v>715000200001</v>
      </c>
      <c r="AE233" t="s">
        <v>545</v>
      </c>
      <c r="AF233" t="s">
        <v>560</v>
      </c>
      <c r="AG233" t="s">
        <v>561</v>
      </c>
      <c r="AI233" s="5"/>
      <c r="AJ233" s="5"/>
    </row>
    <row r="234" spans="9:36" x14ac:dyDescent="0.25">
      <c r="I234" t="s">
        <v>514</v>
      </c>
      <c r="J234" t="s">
        <v>185</v>
      </c>
      <c r="K234" t="s">
        <v>192</v>
      </c>
      <c r="L234" t="s">
        <v>275</v>
      </c>
      <c r="M234" t="s">
        <v>5423</v>
      </c>
      <c r="N234" t="s">
        <v>5451</v>
      </c>
      <c r="Q234" t="s">
        <v>5207</v>
      </c>
      <c r="R234" t="s">
        <v>5585</v>
      </c>
      <c r="S234" s="1"/>
      <c r="Z234" t="s">
        <v>996</v>
      </c>
      <c r="AA234" t="s">
        <v>544</v>
      </c>
      <c r="AB234" t="s">
        <v>2443</v>
      </c>
      <c r="AC234" t="s">
        <v>995</v>
      </c>
      <c r="AD234" s="3">
        <v>716000080004</v>
      </c>
      <c r="AE234" t="s">
        <v>545</v>
      </c>
      <c r="AF234" t="s">
        <v>560</v>
      </c>
      <c r="AG234" t="s">
        <v>561</v>
      </c>
      <c r="AI234" s="5"/>
      <c r="AJ234" s="5"/>
    </row>
    <row r="235" spans="9:36" x14ac:dyDescent="0.25">
      <c r="I235" t="s">
        <v>515</v>
      </c>
      <c r="J235" t="s">
        <v>185</v>
      </c>
      <c r="K235" t="s">
        <v>192</v>
      </c>
      <c r="L235" t="s">
        <v>276</v>
      </c>
      <c r="M235" t="s">
        <v>5423</v>
      </c>
      <c r="N235" t="s">
        <v>5451</v>
      </c>
      <c r="Q235" t="s">
        <v>5208</v>
      </c>
      <c r="R235" t="s">
        <v>2908</v>
      </c>
      <c r="S235" s="1"/>
      <c r="Z235" t="s">
        <v>998</v>
      </c>
      <c r="AA235" t="s">
        <v>544</v>
      </c>
      <c r="AB235" t="s">
        <v>2444</v>
      </c>
      <c r="AC235" t="s">
        <v>997</v>
      </c>
      <c r="AD235" s="3">
        <v>716000080006</v>
      </c>
      <c r="AE235" t="s">
        <v>545</v>
      </c>
      <c r="AF235" t="s">
        <v>560</v>
      </c>
      <c r="AG235" t="s">
        <v>561</v>
      </c>
      <c r="AI235" s="5"/>
      <c r="AJ235" s="5"/>
    </row>
    <row r="236" spans="9:36" x14ac:dyDescent="0.25">
      <c r="I236" t="s">
        <v>516</v>
      </c>
      <c r="J236" t="s">
        <v>185</v>
      </c>
      <c r="K236" t="s">
        <v>193</v>
      </c>
      <c r="M236" t="s">
        <v>5424</v>
      </c>
      <c r="N236" t="s">
        <v>5452</v>
      </c>
      <c r="Q236" t="s">
        <v>5209</v>
      </c>
      <c r="R236" t="s">
        <v>2909</v>
      </c>
      <c r="S236" s="1"/>
      <c r="Z236" t="s">
        <v>1000</v>
      </c>
      <c r="AA236" t="s">
        <v>544</v>
      </c>
      <c r="AB236" t="s">
        <v>2445</v>
      </c>
      <c r="AC236" t="s">
        <v>999</v>
      </c>
      <c r="AD236" s="3">
        <v>715000230001</v>
      </c>
      <c r="AE236" t="s">
        <v>545</v>
      </c>
      <c r="AF236" t="s">
        <v>560</v>
      </c>
      <c r="AG236" t="s">
        <v>561</v>
      </c>
      <c r="AI236" s="5"/>
      <c r="AJ236" s="5"/>
    </row>
    <row r="237" spans="9:36" x14ac:dyDescent="0.25">
      <c r="I237" t="s">
        <v>517</v>
      </c>
      <c r="J237" t="s">
        <v>185</v>
      </c>
      <c r="K237" t="s">
        <v>193</v>
      </c>
      <c r="L237" t="s">
        <v>277</v>
      </c>
      <c r="M237" t="s">
        <v>5424</v>
      </c>
      <c r="N237" t="s">
        <v>5452</v>
      </c>
      <c r="Q237" t="s">
        <v>5210</v>
      </c>
      <c r="R237" t="s">
        <v>2910</v>
      </c>
      <c r="S237" s="1"/>
      <c r="Z237" t="s">
        <v>1002</v>
      </c>
      <c r="AA237" t="s">
        <v>576</v>
      </c>
      <c r="AB237" t="s">
        <v>2446</v>
      </c>
      <c r="AC237" t="s">
        <v>1001</v>
      </c>
      <c r="AD237" s="3">
        <v>710600060002</v>
      </c>
      <c r="AE237" t="s">
        <v>545</v>
      </c>
      <c r="AF237" t="s">
        <v>560</v>
      </c>
      <c r="AG237" t="s">
        <v>561</v>
      </c>
      <c r="AI237" s="5"/>
      <c r="AJ237" s="5"/>
    </row>
    <row r="238" spans="9:36" x14ac:dyDescent="0.25">
      <c r="I238" t="s">
        <v>518</v>
      </c>
      <c r="J238" t="s">
        <v>185</v>
      </c>
      <c r="K238" t="s">
        <v>193</v>
      </c>
      <c r="L238" t="s">
        <v>278</v>
      </c>
      <c r="M238" t="s">
        <v>5424</v>
      </c>
      <c r="N238" t="s">
        <v>5452</v>
      </c>
      <c r="Q238" t="s">
        <v>5211</v>
      </c>
      <c r="R238" t="s">
        <v>2911</v>
      </c>
      <c r="S238" s="1"/>
      <c r="Z238" t="s">
        <v>1004</v>
      </c>
      <c r="AA238" t="s">
        <v>544</v>
      </c>
      <c r="AB238" t="s">
        <v>2447</v>
      </c>
      <c r="AC238" t="s">
        <v>1003</v>
      </c>
      <c r="AD238" s="3"/>
      <c r="AE238" t="s">
        <v>545</v>
      </c>
      <c r="AF238" t="s">
        <v>546</v>
      </c>
      <c r="AG238" t="s">
        <v>547</v>
      </c>
      <c r="AI238" s="5"/>
      <c r="AJ238" s="5"/>
    </row>
    <row r="239" spans="9:36" x14ac:dyDescent="0.25">
      <c r="I239" t="s">
        <v>519</v>
      </c>
      <c r="J239" t="s">
        <v>185</v>
      </c>
      <c r="K239" t="s">
        <v>193</v>
      </c>
      <c r="L239" t="s">
        <v>279</v>
      </c>
      <c r="M239" t="s">
        <v>5424</v>
      </c>
      <c r="N239" t="s">
        <v>5452</v>
      </c>
      <c r="Q239" t="s">
        <v>5212</v>
      </c>
      <c r="R239" t="s">
        <v>2912</v>
      </c>
      <c r="S239" s="1"/>
      <c r="Z239" t="s">
        <v>1006</v>
      </c>
      <c r="AA239" t="s">
        <v>544</v>
      </c>
      <c r="AB239" t="s">
        <v>2448</v>
      </c>
      <c r="AC239" t="s">
        <v>1005</v>
      </c>
      <c r="AD239" s="3">
        <v>767400060027</v>
      </c>
      <c r="AE239" t="s">
        <v>545</v>
      </c>
      <c r="AF239" t="s">
        <v>942</v>
      </c>
      <c r="AG239" t="s">
        <v>561</v>
      </c>
      <c r="AI239" s="5"/>
      <c r="AJ239" s="5"/>
    </row>
    <row r="240" spans="9:36" x14ac:dyDescent="0.25">
      <c r="I240" t="s">
        <v>520</v>
      </c>
      <c r="J240" t="s">
        <v>185</v>
      </c>
      <c r="K240" t="s">
        <v>193</v>
      </c>
      <c r="L240" t="s">
        <v>280</v>
      </c>
      <c r="M240" t="s">
        <v>5424</v>
      </c>
      <c r="N240" t="s">
        <v>5452</v>
      </c>
      <c r="Q240" t="s">
        <v>5213</v>
      </c>
      <c r="R240" t="s">
        <v>2913</v>
      </c>
      <c r="S240" s="1"/>
      <c r="Z240" t="s">
        <v>1008</v>
      </c>
      <c r="AA240" t="s">
        <v>544</v>
      </c>
      <c r="AB240" t="s">
        <v>2449</v>
      </c>
      <c r="AC240" t="s">
        <v>1007</v>
      </c>
      <c r="AD240" s="3">
        <v>767400060034</v>
      </c>
      <c r="AE240" t="s">
        <v>545</v>
      </c>
      <c r="AF240" t="s">
        <v>942</v>
      </c>
      <c r="AG240" t="s">
        <v>561</v>
      </c>
      <c r="AI240" s="5"/>
      <c r="AJ240" s="5"/>
    </row>
    <row r="241" spans="9:36" x14ac:dyDescent="0.25">
      <c r="I241" t="s">
        <v>521</v>
      </c>
      <c r="J241" t="s">
        <v>185</v>
      </c>
      <c r="K241" t="s">
        <v>193</v>
      </c>
      <c r="L241" t="s">
        <v>281</v>
      </c>
      <c r="M241" t="s">
        <v>5424</v>
      </c>
      <c r="N241" t="s">
        <v>5452</v>
      </c>
      <c r="Q241" t="s">
        <v>5214</v>
      </c>
      <c r="R241" t="s">
        <v>2914</v>
      </c>
      <c r="S241" s="1"/>
      <c r="Z241" t="s">
        <v>1010</v>
      </c>
      <c r="AA241" t="s">
        <v>544</v>
      </c>
      <c r="AB241" t="s">
        <v>2450</v>
      </c>
      <c r="AC241" t="s">
        <v>1009</v>
      </c>
      <c r="AD241" s="3">
        <v>767400060028</v>
      </c>
      <c r="AE241" t="s">
        <v>545</v>
      </c>
      <c r="AF241" t="s">
        <v>942</v>
      </c>
      <c r="AG241" t="s">
        <v>561</v>
      </c>
      <c r="AI241" s="5"/>
      <c r="AJ241" s="5"/>
    </row>
    <row r="242" spans="9:36" x14ac:dyDescent="0.25">
      <c r="I242" t="s">
        <v>522</v>
      </c>
      <c r="J242" t="s">
        <v>185</v>
      </c>
      <c r="K242" t="s">
        <v>193</v>
      </c>
      <c r="L242" t="s">
        <v>282</v>
      </c>
      <c r="M242" t="s">
        <v>5424</v>
      </c>
      <c r="N242" t="s">
        <v>5452</v>
      </c>
      <c r="Q242" t="s">
        <v>5215</v>
      </c>
      <c r="R242" t="s">
        <v>2915</v>
      </c>
      <c r="S242" s="1"/>
      <c r="Z242" t="s">
        <v>1012</v>
      </c>
      <c r="AA242" t="s">
        <v>544</v>
      </c>
      <c r="AB242" t="s">
        <v>2451</v>
      </c>
      <c r="AC242" t="s">
        <v>1011</v>
      </c>
      <c r="AD242" s="3">
        <v>767400060032</v>
      </c>
      <c r="AE242" t="s">
        <v>545</v>
      </c>
      <c r="AF242" t="s">
        <v>942</v>
      </c>
      <c r="AG242" t="s">
        <v>561</v>
      </c>
      <c r="AI242" s="5"/>
      <c r="AJ242" s="5"/>
    </row>
    <row r="243" spans="9:36" x14ac:dyDescent="0.25">
      <c r="I243" t="s">
        <v>523</v>
      </c>
      <c r="J243" t="s">
        <v>185</v>
      </c>
      <c r="K243" t="s">
        <v>193</v>
      </c>
      <c r="L243" t="s">
        <v>283</v>
      </c>
      <c r="M243" t="s">
        <v>5424</v>
      </c>
      <c r="N243" t="s">
        <v>5452</v>
      </c>
      <c r="Q243" t="s">
        <v>5216</v>
      </c>
      <c r="R243" t="s">
        <v>2916</v>
      </c>
      <c r="S243" s="1"/>
      <c r="Z243" t="s">
        <v>1014</v>
      </c>
      <c r="AA243" t="s">
        <v>544</v>
      </c>
      <c r="AB243" t="s">
        <v>2452</v>
      </c>
      <c r="AC243" t="s">
        <v>1013</v>
      </c>
      <c r="AD243" s="3">
        <v>767400060036</v>
      </c>
      <c r="AE243" t="s">
        <v>545</v>
      </c>
      <c r="AF243" t="s">
        <v>942</v>
      </c>
      <c r="AG243" t="s">
        <v>561</v>
      </c>
      <c r="AI243" s="5"/>
      <c r="AJ243" s="5"/>
    </row>
    <row r="244" spans="9:36" x14ac:dyDescent="0.25">
      <c r="I244" t="s">
        <v>524</v>
      </c>
      <c r="J244" t="s">
        <v>185</v>
      </c>
      <c r="K244" t="s">
        <v>193</v>
      </c>
      <c r="L244" t="s">
        <v>284</v>
      </c>
      <c r="M244" t="s">
        <v>5424</v>
      </c>
      <c r="N244" t="s">
        <v>5452</v>
      </c>
      <c r="Q244" t="s">
        <v>5217</v>
      </c>
      <c r="R244" t="s">
        <v>2917</v>
      </c>
      <c r="S244" s="1"/>
      <c r="Z244" t="s">
        <v>1016</v>
      </c>
      <c r="AA244" t="s">
        <v>544</v>
      </c>
      <c r="AB244" t="s">
        <v>2453</v>
      </c>
      <c r="AC244" t="s">
        <v>1015</v>
      </c>
      <c r="AD244" s="3">
        <v>767400090001</v>
      </c>
      <c r="AE244" t="s">
        <v>545</v>
      </c>
      <c r="AF244" t="s">
        <v>942</v>
      </c>
      <c r="AG244" t="s">
        <v>561</v>
      </c>
      <c r="AI244" s="5"/>
      <c r="AJ244" s="5"/>
    </row>
    <row r="245" spans="9:36" x14ac:dyDescent="0.25">
      <c r="Q245" t="s">
        <v>5218</v>
      </c>
      <c r="R245" t="s">
        <v>2918</v>
      </c>
      <c r="S245" s="1"/>
      <c r="Z245" t="s">
        <v>1018</v>
      </c>
      <c r="AA245" t="s">
        <v>544</v>
      </c>
      <c r="AB245" t="s">
        <v>2454</v>
      </c>
      <c r="AC245" t="s">
        <v>1017</v>
      </c>
      <c r="AD245" s="3">
        <v>767400110008</v>
      </c>
      <c r="AE245" t="s">
        <v>545</v>
      </c>
      <c r="AF245" t="s">
        <v>942</v>
      </c>
      <c r="AG245" t="s">
        <v>561</v>
      </c>
      <c r="AI245" s="5"/>
      <c r="AJ245" s="5"/>
    </row>
    <row r="246" spans="9:36" x14ac:dyDescent="0.25">
      <c r="Q246" t="s">
        <v>5219</v>
      </c>
      <c r="R246" t="s">
        <v>2919</v>
      </c>
      <c r="S246" s="1"/>
      <c r="Z246" t="s">
        <v>1020</v>
      </c>
      <c r="AA246" t="s">
        <v>544</v>
      </c>
      <c r="AB246" t="s">
        <v>2455</v>
      </c>
      <c r="AC246" t="s">
        <v>1019</v>
      </c>
      <c r="AD246" s="3">
        <v>767400060025</v>
      </c>
      <c r="AE246" t="s">
        <v>545</v>
      </c>
      <c r="AF246" t="s">
        <v>942</v>
      </c>
      <c r="AG246" t="s">
        <v>561</v>
      </c>
      <c r="AI246" s="5"/>
      <c r="AJ246" s="5"/>
    </row>
    <row r="247" spans="9:36" x14ac:dyDescent="0.25">
      <c r="Q247" t="s">
        <v>5220</v>
      </c>
      <c r="R247" t="s">
        <v>2920</v>
      </c>
      <c r="S247" s="1"/>
      <c r="Z247" t="s">
        <v>1022</v>
      </c>
      <c r="AA247" t="s">
        <v>544</v>
      </c>
      <c r="AB247" t="s">
        <v>2456</v>
      </c>
      <c r="AC247" t="s">
        <v>1021</v>
      </c>
      <c r="AD247" s="3">
        <v>767400060037</v>
      </c>
      <c r="AE247" t="s">
        <v>545</v>
      </c>
      <c r="AF247" t="s">
        <v>942</v>
      </c>
      <c r="AG247" t="s">
        <v>561</v>
      </c>
      <c r="AI247" s="5"/>
      <c r="AJ247" s="5"/>
    </row>
    <row r="248" spans="9:36" x14ac:dyDescent="0.25">
      <c r="Q248" t="s">
        <v>5221</v>
      </c>
      <c r="R248" t="s">
        <v>2921</v>
      </c>
      <c r="S248" s="1"/>
      <c r="Z248" t="s">
        <v>1024</v>
      </c>
      <c r="AA248" t="s">
        <v>576</v>
      </c>
      <c r="AB248" t="s">
        <v>2457</v>
      </c>
      <c r="AC248" t="s">
        <v>1023</v>
      </c>
      <c r="AD248" s="3">
        <v>475100010571</v>
      </c>
      <c r="AE248" t="s">
        <v>545</v>
      </c>
      <c r="AF248" t="s">
        <v>601</v>
      </c>
      <c r="AG248" t="s">
        <v>622</v>
      </c>
      <c r="AI248" s="5"/>
      <c r="AJ248" s="5"/>
    </row>
    <row r="249" spans="9:36" x14ac:dyDescent="0.25">
      <c r="Q249" t="s">
        <v>5222</v>
      </c>
      <c r="R249" t="s">
        <v>5223</v>
      </c>
      <c r="S249" s="1"/>
      <c r="Z249" t="s">
        <v>1026</v>
      </c>
      <c r="AA249" t="s">
        <v>576</v>
      </c>
      <c r="AB249" t="s">
        <v>2458</v>
      </c>
      <c r="AC249" t="s">
        <v>1025</v>
      </c>
      <c r="AD249" s="3">
        <v>475100010572</v>
      </c>
      <c r="AE249" t="s">
        <v>545</v>
      </c>
      <c r="AF249" t="s">
        <v>601</v>
      </c>
      <c r="AG249" t="s">
        <v>622</v>
      </c>
      <c r="AI249" s="5"/>
      <c r="AJ249" s="5"/>
    </row>
    <row r="250" spans="9:36" x14ac:dyDescent="0.25">
      <c r="Q250" t="s">
        <v>5224</v>
      </c>
      <c r="R250" t="s">
        <v>5586</v>
      </c>
      <c r="S250" s="1"/>
      <c r="Z250" t="s">
        <v>1028</v>
      </c>
      <c r="AA250" t="s">
        <v>576</v>
      </c>
      <c r="AB250" t="s">
        <v>2459</v>
      </c>
      <c r="AC250" t="s">
        <v>1027</v>
      </c>
      <c r="AD250" s="3">
        <v>475100010573</v>
      </c>
      <c r="AE250" t="s">
        <v>545</v>
      </c>
      <c r="AF250" t="s">
        <v>601</v>
      </c>
      <c r="AG250" t="s">
        <v>622</v>
      </c>
      <c r="AI250" s="5"/>
      <c r="AJ250" s="5"/>
    </row>
    <row r="251" spans="9:36" x14ac:dyDescent="0.25">
      <c r="Q251" t="s">
        <v>5225</v>
      </c>
      <c r="R251" t="s">
        <v>5587</v>
      </c>
      <c r="S251" s="1"/>
      <c r="Z251" t="s">
        <v>1030</v>
      </c>
      <c r="AA251" t="s">
        <v>544</v>
      </c>
      <c r="AB251" t="s">
        <v>2460</v>
      </c>
      <c r="AC251" t="s">
        <v>1029</v>
      </c>
      <c r="AD251" s="3">
        <v>767400060040</v>
      </c>
      <c r="AE251" t="s">
        <v>545</v>
      </c>
      <c r="AF251" t="s">
        <v>942</v>
      </c>
      <c r="AG251" t="s">
        <v>561</v>
      </c>
      <c r="AI251" s="5"/>
      <c r="AJ251" s="5"/>
    </row>
    <row r="252" spans="9:36" x14ac:dyDescent="0.25">
      <c r="Q252" t="s">
        <v>5226</v>
      </c>
      <c r="R252" t="s">
        <v>5588</v>
      </c>
      <c r="S252" s="1"/>
      <c r="Z252" t="s">
        <v>1032</v>
      </c>
      <c r="AA252" t="s">
        <v>544</v>
      </c>
      <c r="AB252" t="s">
        <v>2461</v>
      </c>
      <c r="AC252" t="s">
        <v>1031</v>
      </c>
      <c r="AD252" s="3">
        <v>767400110006</v>
      </c>
      <c r="AE252" t="s">
        <v>545</v>
      </c>
      <c r="AF252" t="s">
        <v>942</v>
      </c>
      <c r="AG252" t="s">
        <v>561</v>
      </c>
      <c r="AI252" s="5"/>
      <c r="AJ252" s="5"/>
    </row>
    <row r="253" spans="9:36" x14ac:dyDescent="0.25">
      <c r="Q253" t="s">
        <v>5227</v>
      </c>
      <c r="R253" t="s">
        <v>2922</v>
      </c>
      <c r="S253" s="1"/>
      <c r="Z253" t="s">
        <v>941</v>
      </c>
      <c r="AA253" t="s">
        <v>544</v>
      </c>
      <c r="AB253" t="s">
        <v>2462</v>
      </c>
      <c r="AC253" t="s">
        <v>1033</v>
      </c>
      <c r="AD253" s="3">
        <v>475100010574</v>
      </c>
      <c r="AE253" t="s">
        <v>545</v>
      </c>
      <c r="AF253" t="s">
        <v>601</v>
      </c>
      <c r="AG253" t="s">
        <v>622</v>
      </c>
      <c r="AI253" s="5"/>
      <c r="AJ253" s="5"/>
    </row>
    <row r="254" spans="9:36" x14ac:dyDescent="0.25">
      <c r="Q254" t="s">
        <v>5228</v>
      </c>
      <c r="R254" t="s">
        <v>5589</v>
      </c>
      <c r="S254" s="1"/>
      <c r="Z254" t="s">
        <v>1024</v>
      </c>
      <c r="AA254" t="s">
        <v>576</v>
      </c>
      <c r="AB254" t="s">
        <v>2457</v>
      </c>
      <c r="AC254" t="s">
        <v>1034</v>
      </c>
      <c r="AD254" s="3">
        <v>717200020023</v>
      </c>
      <c r="AE254" t="s">
        <v>545</v>
      </c>
      <c r="AF254" t="s">
        <v>1035</v>
      </c>
      <c r="AG254" t="s">
        <v>561</v>
      </c>
      <c r="AI254" s="5"/>
      <c r="AJ254" s="5"/>
    </row>
    <row r="255" spans="9:36" x14ac:dyDescent="0.25">
      <c r="Q255" t="s">
        <v>5229</v>
      </c>
      <c r="R255" t="s">
        <v>2923</v>
      </c>
      <c r="S255" s="1"/>
      <c r="Z255" t="s">
        <v>1026</v>
      </c>
      <c r="AA255" t="s">
        <v>576</v>
      </c>
      <c r="AB255" t="s">
        <v>2463</v>
      </c>
      <c r="AC255" t="s">
        <v>1036</v>
      </c>
      <c r="AD255" s="3">
        <v>717200020022</v>
      </c>
      <c r="AE255" t="s">
        <v>545</v>
      </c>
      <c r="AF255" t="s">
        <v>1035</v>
      </c>
      <c r="AG255" t="s">
        <v>561</v>
      </c>
      <c r="AI255" s="5"/>
      <c r="AJ255" s="5"/>
    </row>
    <row r="256" spans="9:36" x14ac:dyDescent="0.25">
      <c r="Q256" t="s">
        <v>5230</v>
      </c>
      <c r="R256" t="s">
        <v>5590</v>
      </c>
      <c r="S256" s="1"/>
      <c r="Z256" t="s">
        <v>1038</v>
      </c>
      <c r="AA256" t="s">
        <v>544</v>
      </c>
      <c r="AB256" t="s">
        <v>2464</v>
      </c>
      <c r="AC256" t="s">
        <v>1037</v>
      </c>
      <c r="AD256" s="3">
        <v>767400080031</v>
      </c>
      <c r="AE256" t="s">
        <v>545</v>
      </c>
      <c r="AF256" t="s">
        <v>1039</v>
      </c>
      <c r="AG256" t="s">
        <v>561</v>
      </c>
      <c r="AI256" s="5"/>
      <c r="AJ256" s="5"/>
    </row>
    <row r="257" spans="17:36" x14ac:dyDescent="0.25">
      <c r="Q257" t="s">
        <v>5231</v>
      </c>
      <c r="R257" t="s">
        <v>5591</v>
      </c>
      <c r="S257" s="1"/>
      <c r="Z257" t="s">
        <v>1041</v>
      </c>
      <c r="AA257" t="s">
        <v>544</v>
      </c>
      <c r="AB257" t="s">
        <v>2465</v>
      </c>
      <c r="AC257" t="s">
        <v>1040</v>
      </c>
      <c r="AD257" s="3">
        <v>767400080030</v>
      </c>
      <c r="AE257" t="s">
        <v>545</v>
      </c>
      <c r="AF257" t="s">
        <v>1039</v>
      </c>
      <c r="AG257" t="s">
        <v>561</v>
      </c>
      <c r="AI257" s="5"/>
      <c r="AJ257" s="5"/>
    </row>
    <row r="258" spans="17:36" x14ac:dyDescent="0.25">
      <c r="Q258" t="s">
        <v>5232</v>
      </c>
      <c r="R258" t="s">
        <v>2924</v>
      </c>
      <c r="S258" s="1"/>
      <c r="Z258" t="s">
        <v>1043</v>
      </c>
      <c r="AA258" t="s">
        <v>544</v>
      </c>
      <c r="AB258" t="s">
        <v>2466</v>
      </c>
      <c r="AC258" t="s">
        <v>1042</v>
      </c>
      <c r="AD258" s="3">
        <v>767400080029</v>
      </c>
      <c r="AE258" t="s">
        <v>545</v>
      </c>
      <c r="AF258" t="s">
        <v>1039</v>
      </c>
      <c r="AG258" t="s">
        <v>561</v>
      </c>
      <c r="AI258" s="5"/>
      <c r="AJ258" s="5"/>
    </row>
    <row r="259" spans="17:36" x14ac:dyDescent="0.25">
      <c r="Q259" t="s">
        <v>5233</v>
      </c>
      <c r="R259" t="s">
        <v>5592</v>
      </c>
      <c r="S259" s="1"/>
      <c r="Z259" t="s">
        <v>1045</v>
      </c>
      <c r="AA259" t="s">
        <v>544</v>
      </c>
      <c r="AB259" t="s">
        <v>2467</v>
      </c>
      <c r="AC259" t="s">
        <v>1044</v>
      </c>
      <c r="AD259" s="3">
        <v>767400080032</v>
      </c>
      <c r="AE259" t="s">
        <v>545</v>
      </c>
      <c r="AF259" t="s">
        <v>1039</v>
      </c>
      <c r="AG259" t="s">
        <v>561</v>
      </c>
      <c r="AI259" s="5"/>
      <c r="AJ259" s="5"/>
    </row>
    <row r="260" spans="17:36" x14ac:dyDescent="0.25">
      <c r="Q260" t="s">
        <v>5234</v>
      </c>
      <c r="R260" t="s">
        <v>5593</v>
      </c>
      <c r="S260" s="1"/>
      <c r="Z260" t="s">
        <v>1047</v>
      </c>
      <c r="AA260" t="s">
        <v>544</v>
      </c>
      <c r="AB260" t="s">
        <v>2468</v>
      </c>
      <c r="AC260" t="s">
        <v>1046</v>
      </c>
      <c r="AD260" s="3">
        <v>767400060006</v>
      </c>
      <c r="AE260" t="s">
        <v>545</v>
      </c>
      <c r="AF260" t="s">
        <v>942</v>
      </c>
      <c r="AG260" t="s">
        <v>561</v>
      </c>
      <c r="AI260" s="5"/>
      <c r="AJ260" s="5"/>
    </row>
    <row r="261" spans="17:36" x14ac:dyDescent="0.25">
      <c r="Q261" t="s">
        <v>5235</v>
      </c>
      <c r="R261" t="s">
        <v>5594</v>
      </c>
      <c r="S261" s="1"/>
      <c r="Z261" t="s">
        <v>1049</v>
      </c>
      <c r="AA261" t="s">
        <v>544</v>
      </c>
      <c r="AB261" t="s">
        <v>2469</v>
      </c>
      <c r="AC261" t="s">
        <v>1048</v>
      </c>
      <c r="AD261" s="3">
        <v>767400060002</v>
      </c>
      <c r="AE261" t="s">
        <v>545</v>
      </c>
      <c r="AF261" t="s">
        <v>942</v>
      </c>
      <c r="AG261" t="s">
        <v>561</v>
      </c>
      <c r="AI261" s="5"/>
      <c r="AJ261" s="5"/>
    </row>
    <row r="262" spans="17:36" x14ac:dyDescent="0.25">
      <c r="Q262" t="s">
        <v>5236</v>
      </c>
      <c r="R262" t="s">
        <v>5595</v>
      </c>
      <c r="S262" s="1"/>
      <c r="Z262" t="s">
        <v>1051</v>
      </c>
      <c r="AA262" t="s">
        <v>544</v>
      </c>
      <c r="AB262" t="s">
        <v>2470</v>
      </c>
      <c r="AC262" t="s">
        <v>1050</v>
      </c>
      <c r="AD262" s="3">
        <v>767400060013</v>
      </c>
      <c r="AE262" t="s">
        <v>545</v>
      </c>
      <c r="AF262" t="s">
        <v>942</v>
      </c>
      <c r="AG262" t="s">
        <v>561</v>
      </c>
      <c r="AI262" s="5"/>
      <c r="AJ262" s="5"/>
    </row>
    <row r="263" spans="17:36" x14ac:dyDescent="0.25">
      <c r="Q263" t="s">
        <v>5237</v>
      </c>
      <c r="R263" t="s">
        <v>5596</v>
      </c>
      <c r="S263" s="1"/>
      <c r="Z263" t="s">
        <v>1053</v>
      </c>
      <c r="AA263" t="s">
        <v>544</v>
      </c>
      <c r="AB263" t="s">
        <v>2471</v>
      </c>
      <c r="AC263" t="s">
        <v>1052</v>
      </c>
      <c r="AD263" s="3">
        <v>767400060019</v>
      </c>
      <c r="AE263" t="s">
        <v>545</v>
      </c>
      <c r="AF263" t="s">
        <v>942</v>
      </c>
      <c r="AG263" t="s">
        <v>561</v>
      </c>
      <c r="AI263" s="5"/>
      <c r="AJ263" s="5"/>
    </row>
    <row r="264" spans="17:36" x14ac:dyDescent="0.25">
      <c r="Q264" t="s">
        <v>5238</v>
      </c>
      <c r="R264" t="s">
        <v>5597</v>
      </c>
      <c r="S264" s="1"/>
      <c r="Z264" t="s">
        <v>1055</v>
      </c>
      <c r="AA264" t="s">
        <v>544</v>
      </c>
      <c r="AB264" t="s">
        <v>2472</v>
      </c>
      <c r="AC264" t="s">
        <v>1054</v>
      </c>
      <c r="AD264" s="3">
        <v>767400060035</v>
      </c>
      <c r="AE264" t="s">
        <v>545</v>
      </c>
      <c r="AF264" t="s">
        <v>942</v>
      </c>
      <c r="AG264" t="s">
        <v>561</v>
      </c>
      <c r="AI264" s="5"/>
      <c r="AJ264" s="5"/>
    </row>
    <row r="265" spans="17:36" x14ac:dyDescent="0.25">
      <c r="Q265" t="s">
        <v>5239</v>
      </c>
      <c r="R265" t="s">
        <v>5598</v>
      </c>
      <c r="S265" s="1"/>
      <c r="Z265" t="s">
        <v>1057</v>
      </c>
      <c r="AA265" t="s">
        <v>544</v>
      </c>
      <c r="AB265" t="s">
        <v>2473</v>
      </c>
      <c r="AC265" t="s">
        <v>1056</v>
      </c>
      <c r="AD265" s="3">
        <v>767400060038</v>
      </c>
      <c r="AE265" t="s">
        <v>545</v>
      </c>
      <c r="AF265" t="s">
        <v>942</v>
      </c>
      <c r="AG265" t="s">
        <v>561</v>
      </c>
      <c r="AI265" s="5"/>
      <c r="AJ265" s="5"/>
    </row>
    <row r="266" spans="17:36" x14ac:dyDescent="0.25">
      <c r="Q266" t="s">
        <v>5240</v>
      </c>
      <c r="R266" t="s">
        <v>2925</v>
      </c>
      <c r="S266" s="1"/>
      <c r="Z266" t="s">
        <v>1059</v>
      </c>
      <c r="AA266" t="s">
        <v>544</v>
      </c>
      <c r="AB266" t="s">
        <v>2474</v>
      </c>
      <c r="AC266" t="s">
        <v>1058</v>
      </c>
      <c r="AD266" s="3">
        <v>767400060039</v>
      </c>
      <c r="AE266" t="s">
        <v>545</v>
      </c>
      <c r="AF266" t="s">
        <v>942</v>
      </c>
      <c r="AG266" t="s">
        <v>561</v>
      </c>
      <c r="AI266" s="5"/>
      <c r="AJ266" s="5"/>
    </row>
    <row r="267" spans="17:36" x14ac:dyDescent="0.25">
      <c r="Q267" t="s">
        <v>5241</v>
      </c>
      <c r="R267" t="s">
        <v>5599</v>
      </c>
      <c r="S267" s="1"/>
      <c r="Z267" t="s">
        <v>1061</v>
      </c>
      <c r="AA267" t="s">
        <v>544</v>
      </c>
      <c r="AB267" t="s">
        <v>2475</v>
      </c>
      <c r="AC267" t="s">
        <v>1060</v>
      </c>
      <c r="AD267" s="3">
        <v>767500230002</v>
      </c>
      <c r="AE267" t="s">
        <v>545</v>
      </c>
      <c r="AF267" t="s">
        <v>942</v>
      </c>
      <c r="AG267" t="s">
        <v>561</v>
      </c>
      <c r="AI267" s="5"/>
      <c r="AJ267" s="5"/>
    </row>
    <row r="268" spans="17:36" x14ac:dyDescent="0.25">
      <c r="Q268" t="s">
        <v>5242</v>
      </c>
      <c r="R268" t="s">
        <v>5600</v>
      </c>
      <c r="S268" s="1"/>
      <c r="Z268" t="s">
        <v>1063</v>
      </c>
      <c r="AA268" t="s">
        <v>544</v>
      </c>
      <c r="AB268" t="s">
        <v>2476</v>
      </c>
      <c r="AC268" t="s">
        <v>1062</v>
      </c>
      <c r="AD268" s="3">
        <v>767400110009</v>
      </c>
      <c r="AE268" t="s">
        <v>545</v>
      </c>
      <c r="AF268" t="s">
        <v>942</v>
      </c>
      <c r="AG268" t="s">
        <v>561</v>
      </c>
      <c r="AI268" s="5"/>
      <c r="AJ268" s="5"/>
    </row>
    <row r="269" spans="17:36" x14ac:dyDescent="0.25">
      <c r="Q269" t="s">
        <v>5243</v>
      </c>
      <c r="R269" t="s">
        <v>2927</v>
      </c>
      <c r="S269" s="1"/>
      <c r="Z269" t="s">
        <v>1065</v>
      </c>
      <c r="AA269" t="s">
        <v>544</v>
      </c>
      <c r="AB269" t="s">
        <v>2477</v>
      </c>
      <c r="AC269" t="s">
        <v>1064</v>
      </c>
      <c r="AD269" s="3">
        <v>767400060018</v>
      </c>
      <c r="AE269" t="s">
        <v>545</v>
      </c>
      <c r="AF269" t="s">
        <v>942</v>
      </c>
      <c r="AG269" t="s">
        <v>561</v>
      </c>
      <c r="AI269" s="5"/>
      <c r="AJ269" s="5"/>
    </row>
    <row r="270" spans="17:36" x14ac:dyDescent="0.25">
      <c r="Q270" t="s">
        <v>5244</v>
      </c>
      <c r="R270" t="s">
        <v>2928</v>
      </c>
      <c r="S270" s="1"/>
      <c r="Z270" t="s">
        <v>1067</v>
      </c>
      <c r="AA270" t="s">
        <v>544</v>
      </c>
      <c r="AB270" t="s">
        <v>2478</v>
      </c>
      <c r="AC270" t="s">
        <v>1066</v>
      </c>
      <c r="AD270" s="3">
        <v>767400060012</v>
      </c>
      <c r="AE270" t="s">
        <v>545</v>
      </c>
      <c r="AF270" t="s">
        <v>942</v>
      </c>
      <c r="AG270" t="s">
        <v>561</v>
      </c>
      <c r="AI270" s="5"/>
      <c r="AJ270" s="5"/>
    </row>
    <row r="271" spans="17:36" x14ac:dyDescent="0.25">
      <c r="Q271" t="s">
        <v>5245</v>
      </c>
      <c r="R271" t="s">
        <v>2929</v>
      </c>
      <c r="S271" s="1"/>
      <c r="Z271" t="s">
        <v>1069</v>
      </c>
      <c r="AA271" t="s">
        <v>544</v>
      </c>
      <c r="AB271" t="s">
        <v>2479</v>
      </c>
      <c r="AC271" t="s">
        <v>1068</v>
      </c>
      <c r="AD271" s="3">
        <v>767400060008</v>
      </c>
      <c r="AE271" t="s">
        <v>545</v>
      </c>
      <c r="AF271" t="s">
        <v>942</v>
      </c>
      <c r="AG271" t="s">
        <v>561</v>
      </c>
      <c r="AI271" s="5"/>
      <c r="AJ271" s="5"/>
    </row>
    <row r="272" spans="17:36" x14ac:dyDescent="0.25">
      <c r="Q272" t="s">
        <v>5246</v>
      </c>
      <c r="R272" t="s">
        <v>2930</v>
      </c>
      <c r="S272" s="1"/>
      <c r="Z272" t="s">
        <v>1071</v>
      </c>
      <c r="AA272" t="s">
        <v>544</v>
      </c>
      <c r="AB272" t="s">
        <v>2480</v>
      </c>
      <c r="AC272" t="s">
        <v>1070</v>
      </c>
      <c r="AD272" s="3">
        <v>150400040109</v>
      </c>
      <c r="AE272" t="s">
        <v>545</v>
      </c>
      <c r="AF272" t="s">
        <v>546</v>
      </c>
      <c r="AG272" t="s">
        <v>547</v>
      </c>
      <c r="AI272" s="5"/>
      <c r="AJ272" s="5"/>
    </row>
    <row r="273" spans="17:36" x14ac:dyDescent="0.25">
      <c r="Q273" t="s">
        <v>5247</v>
      </c>
      <c r="R273" t="s">
        <v>5248</v>
      </c>
      <c r="S273" s="1"/>
      <c r="Z273" t="s">
        <v>1073</v>
      </c>
      <c r="AA273" t="s">
        <v>544</v>
      </c>
      <c r="AB273" t="s">
        <v>2480</v>
      </c>
      <c r="AC273" t="s">
        <v>1072</v>
      </c>
      <c r="AD273" s="3">
        <v>150400030058</v>
      </c>
      <c r="AE273" t="s">
        <v>545</v>
      </c>
      <c r="AF273" t="s">
        <v>546</v>
      </c>
      <c r="AG273" t="s">
        <v>547</v>
      </c>
      <c r="AI273" s="5"/>
      <c r="AJ273" s="5"/>
    </row>
    <row r="274" spans="17:36" x14ac:dyDescent="0.25">
      <c r="Q274" t="s">
        <v>5249</v>
      </c>
      <c r="R274" t="s">
        <v>2931</v>
      </c>
      <c r="S274" s="1"/>
      <c r="Z274" t="s">
        <v>1075</v>
      </c>
      <c r="AA274" t="s">
        <v>544</v>
      </c>
      <c r="AB274" t="s">
        <v>2481</v>
      </c>
      <c r="AC274" t="s">
        <v>1074</v>
      </c>
      <c r="AD274" s="3">
        <v>150400040078</v>
      </c>
      <c r="AE274" t="s">
        <v>545</v>
      </c>
      <c r="AF274" t="s">
        <v>546</v>
      </c>
      <c r="AG274" t="s">
        <v>547</v>
      </c>
      <c r="AI274" s="5"/>
      <c r="AJ274" s="5"/>
    </row>
    <row r="275" spans="17:36" x14ac:dyDescent="0.25">
      <c r="Q275" t="s">
        <v>5250</v>
      </c>
      <c r="R275" t="s">
        <v>2932</v>
      </c>
      <c r="S275" s="1"/>
      <c r="Z275" t="s">
        <v>1077</v>
      </c>
      <c r="AA275" t="s">
        <v>544</v>
      </c>
      <c r="AB275" t="s">
        <v>2482</v>
      </c>
      <c r="AC275" t="s">
        <v>1076</v>
      </c>
      <c r="AD275" s="3"/>
      <c r="AE275" t="s">
        <v>545</v>
      </c>
      <c r="AF275" t="s">
        <v>546</v>
      </c>
      <c r="AG275" t="s">
        <v>547</v>
      </c>
      <c r="AI275" s="5"/>
      <c r="AJ275" s="5"/>
    </row>
    <row r="276" spans="17:36" x14ac:dyDescent="0.25">
      <c r="Q276" t="s">
        <v>5251</v>
      </c>
      <c r="R276" t="s">
        <v>2933</v>
      </c>
      <c r="S276" s="1"/>
      <c r="Z276" t="s">
        <v>1079</v>
      </c>
      <c r="AA276" t="s">
        <v>544</v>
      </c>
      <c r="AB276" t="s">
        <v>2483</v>
      </c>
      <c r="AC276" t="s">
        <v>1078</v>
      </c>
      <c r="AD276" s="3"/>
      <c r="AE276" t="s">
        <v>545</v>
      </c>
      <c r="AF276" t="s">
        <v>546</v>
      </c>
      <c r="AG276" t="s">
        <v>547</v>
      </c>
      <c r="AI276" s="5"/>
      <c r="AJ276" s="5"/>
    </row>
    <row r="277" spans="17:36" x14ac:dyDescent="0.25">
      <c r="Q277" t="s">
        <v>5252</v>
      </c>
      <c r="R277" t="s">
        <v>5601</v>
      </c>
      <c r="S277" s="1"/>
      <c r="Z277" t="s">
        <v>1081</v>
      </c>
      <c r="AA277" t="s">
        <v>544</v>
      </c>
      <c r="AB277" t="s">
        <v>2484</v>
      </c>
      <c r="AC277" t="s">
        <v>1080</v>
      </c>
      <c r="AD277" s="3">
        <v>150400039997</v>
      </c>
      <c r="AE277" t="s">
        <v>545</v>
      </c>
      <c r="AF277" t="s">
        <v>546</v>
      </c>
      <c r="AG277" t="s">
        <v>547</v>
      </c>
      <c r="AI277" s="5"/>
      <c r="AJ277" s="5"/>
    </row>
    <row r="278" spans="17:36" x14ac:dyDescent="0.25">
      <c r="Q278" t="s">
        <v>5253</v>
      </c>
      <c r="R278" t="s">
        <v>5602</v>
      </c>
      <c r="S278" s="1"/>
      <c r="Z278" t="s">
        <v>1083</v>
      </c>
      <c r="AA278" t="s">
        <v>544</v>
      </c>
      <c r="AB278" t="s">
        <v>2484</v>
      </c>
      <c r="AC278" t="s">
        <v>1082</v>
      </c>
      <c r="AD278" s="3">
        <v>150400039999</v>
      </c>
      <c r="AE278" t="s">
        <v>545</v>
      </c>
      <c r="AF278" t="s">
        <v>546</v>
      </c>
      <c r="AG278" t="s">
        <v>547</v>
      </c>
      <c r="AI278" s="5"/>
      <c r="AJ278" s="5"/>
    </row>
    <row r="279" spans="17:36" x14ac:dyDescent="0.25">
      <c r="Q279" t="s">
        <v>5254</v>
      </c>
      <c r="R279" t="s">
        <v>5603</v>
      </c>
      <c r="S279" s="1"/>
      <c r="Z279" t="s">
        <v>1085</v>
      </c>
      <c r="AA279" t="s">
        <v>544</v>
      </c>
      <c r="AB279" t="s">
        <v>2483</v>
      </c>
      <c r="AC279" t="s">
        <v>1084</v>
      </c>
      <c r="AD279" s="3">
        <v>150400039998</v>
      </c>
      <c r="AE279" t="s">
        <v>545</v>
      </c>
      <c r="AF279" t="s">
        <v>546</v>
      </c>
      <c r="AG279" t="s">
        <v>547</v>
      </c>
      <c r="AI279" s="5"/>
      <c r="AJ279" s="5"/>
    </row>
    <row r="280" spans="17:36" x14ac:dyDescent="0.25">
      <c r="Q280" t="s">
        <v>5255</v>
      </c>
      <c r="R280" t="s">
        <v>5604</v>
      </c>
      <c r="S280" s="1"/>
      <c r="Z280" t="s">
        <v>1087</v>
      </c>
      <c r="AA280" t="s">
        <v>544</v>
      </c>
      <c r="AB280" t="s">
        <v>2484</v>
      </c>
      <c r="AC280" t="s">
        <v>1086</v>
      </c>
      <c r="AD280" s="3">
        <v>150400039996</v>
      </c>
      <c r="AE280" t="s">
        <v>545</v>
      </c>
      <c r="AF280" t="s">
        <v>546</v>
      </c>
      <c r="AG280" t="s">
        <v>547</v>
      </c>
      <c r="AI280" s="5"/>
      <c r="AJ280" s="5"/>
    </row>
    <row r="281" spans="17:36" x14ac:dyDescent="0.25">
      <c r="Q281" t="s">
        <v>5256</v>
      </c>
      <c r="R281" t="s">
        <v>5605</v>
      </c>
      <c r="S281" s="1"/>
      <c r="Z281" t="s">
        <v>1089</v>
      </c>
      <c r="AA281" t="s">
        <v>544</v>
      </c>
      <c r="AB281" t="s">
        <v>2483</v>
      </c>
      <c r="AC281" t="s">
        <v>1088</v>
      </c>
      <c r="AD281" s="3">
        <v>150400040169</v>
      </c>
      <c r="AE281" t="s">
        <v>545</v>
      </c>
      <c r="AF281" t="s">
        <v>546</v>
      </c>
      <c r="AG281" t="s">
        <v>547</v>
      </c>
      <c r="AI281" s="5"/>
      <c r="AJ281" s="5"/>
    </row>
    <row r="282" spans="17:36" x14ac:dyDescent="0.25">
      <c r="Q282" t="s">
        <v>5257</v>
      </c>
      <c r="R282" t="s">
        <v>5606</v>
      </c>
      <c r="S282" s="1"/>
      <c r="Z282" t="s">
        <v>1091</v>
      </c>
      <c r="AA282" t="s">
        <v>576</v>
      </c>
      <c r="AB282" t="s">
        <v>2485</v>
      </c>
      <c r="AC282" t="s">
        <v>1090</v>
      </c>
      <c r="AD282" s="3">
        <v>150400040312</v>
      </c>
      <c r="AE282" t="s">
        <v>545</v>
      </c>
      <c r="AF282" t="s">
        <v>546</v>
      </c>
      <c r="AG282" t="s">
        <v>547</v>
      </c>
      <c r="AI282" s="5"/>
      <c r="AJ282" s="5"/>
    </row>
    <row r="283" spans="17:36" x14ac:dyDescent="0.25">
      <c r="Q283" t="s">
        <v>5258</v>
      </c>
      <c r="R283" t="s">
        <v>5607</v>
      </c>
      <c r="S283" s="1"/>
      <c r="Z283" t="s">
        <v>1093</v>
      </c>
      <c r="AA283" t="s">
        <v>590</v>
      </c>
      <c r="AB283" t="s">
        <v>2486</v>
      </c>
      <c r="AC283" t="s">
        <v>1092</v>
      </c>
      <c r="AD283" s="3">
        <v>150400030062</v>
      </c>
      <c r="AE283" t="s">
        <v>545</v>
      </c>
      <c r="AF283" t="s">
        <v>546</v>
      </c>
      <c r="AG283" t="s">
        <v>547</v>
      </c>
      <c r="AI283" s="5"/>
      <c r="AJ283" s="5"/>
    </row>
    <row r="284" spans="17:36" x14ac:dyDescent="0.25">
      <c r="Q284" t="s">
        <v>5259</v>
      </c>
      <c r="R284" t="s">
        <v>5608</v>
      </c>
      <c r="S284" s="1"/>
      <c r="Z284" t="s">
        <v>1095</v>
      </c>
      <c r="AA284" t="s">
        <v>544</v>
      </c>
      <c r="AB284" t="s">
        <v>2486</v>
      </c>
      <c r="AC284" t="s">
        <v>1094</v>
      </c>
      <c r="AD284" s="3"/>
      <c r="AE284" t="s">
        <v>545</v>
      </c>
      <c r="AF284" t="s">
        <v>546</v>
      </c>
      <c r="AG284" t="s">
        <v>547</v>
      </c>
      <c r="AI284" s="5"/>
      <c r="AJ284" s="5"/>
    </row>
    <row r="285" spans="17:36" x14ac:dyDescent="0.25">
      <c r="Q285" t="s">
        <v>5260</v>
      </c>
      <c r="R285" t="s">
        <v>2934</v>
      </c>
      <c r="S285" s="1"/>
      <c r="Z285" t="s">
        <v>1097</v>
      </c>
      <c r="AA285" t="s">
        <v>544</v>
      </c>
      <c r="AB285" t="s">
        <v>2486</v>
      </c>
      <c r="AC285" t="s">
        <v>1096</v>
      </c>
      <c r="AD285" s="3"/>
      <c r="AE285" t="s">
        <v>545</v>
      </c>
      <c r="AF285" t="s">
        <v>546</v>
      </c>
      <c r="AG285" t="s">
        <v>547</v>
      </c>
      <c r="AI285" s="5"/>
      <c r="AJ285" s="5"/>
    </row>
    <row r="286" spans="17:36" x14ac:dyDescent="0.25">
      <c r="Q286" t="s">
        <v>5261</v>
      </c>
      <c r="R286" t="s">
        <v>5609</v>
      </c>
      <c r="S286" s="1"/>
      <c r="Z286" t="s">
        <v>1099</v>
      </c>
      <c r="AA286" t="s">
        <v>544</v>
      </c>
      <c r="AB286" t="s">
        <v>2303</v>
      </c>
      <c r="AC286" t="s">
        <v>1098</v>
      </c>
      <c r="AD286" s="3"/>
      <c r="AE286" t="s">
        <v>545</v>
      </c>
      <c r="AF286" t="s">
        <v>546</v>
      </c>
      <c r="AG286" t="s">
        <v>547</v>
      </c>
      <c r="AI286" s="5"/>
      <c r="AJ286" s="5"/>
    </row>
    <row r="287" spans="17:36" x14ac:dyDescent="0.25">
      <c r="Q287" t="s">
        <v>5262</v>
      </c>
      <c r="R287" t="s">
        <v>5610</v>
      </c>
      <c r="S287" s="1"/>
      <c r="Z287" t="s">
        <v>1101</v>
      </c>
      <c r="AA287" t="s">
        <v>544</v>
      </c>
      <c r="AB287" t="s">
        <v>2487</v>
      </c>
      <c r="AC287" t="s">
        <v>1100</v>
      </c>
      <c r="AD287" s="3">
        <v>150400040203</v>
      </c>
      <c r="AE287" t="s">
        <v>545</v>
      </c>
      <c r="AF287" t="s">
        <v>546</v>
      </c>
      <c r="AG287" t="s">
        <v>547</v>
      </c>
      <c r="AI287" s="5"/>
      <c r="AJ287" s="5"/>
    </row>
    <row r="288" spans="17:36" x14ac:dyDescent="0.25">
      <c r="Q288" t="s">
        <v>5263</v>
      </c>
      <c r="R288" t="s">
        <v>5611</v>
      </c>
      <c r="S288" s="1"/>
      <c r="Z288" t="s">
        <v>1103</v>
      </c>
      <c r="AA288" t="s">
        <v>544</v>
      </c>
      <c r="AB288" t="s">
        <v>2488</v>
      </c>
      <c r="AC288" t="s">
        <v>1102</v>
      </c>
      <c r="AD288" s="3">
        <v>150400040130</v>
      </c>
      <c r="AE288" t="s">
        <v>545</v>
      </c>
      <c r="AF288" t="s">
        <v>546</v>
      </c>
      <c r="AG288" t="s">
        <v>547</v>
      </c>
      <c r="AI288" s="5"/>
      <c r="AJ288" s="5"/>
    </row>
    <row r="289" spans="17:36" x14ac:dyDescent="0.25">
      <c r="Q289" t="s">
        <v>5264</v>
      </c>
      <c r="R289" t="s">
        <v>5612</v>
      </c>
      <c r="S289" s="1"/>
      <c r="Z289" t="s">
        <v>1105</v>
      </c>
      <c r="AA289" t="s">
        <v>544</v>
      </c>
      <c r="AB289" t="s">
        <v>2489</v>
      </c>
      <c r="AC289" t="s">
        <v>1104</v>
      </c>
      <c r="AD289" s="3">
        <v>150400040271</v>
      </c>
      <c r="AE289" t="s">
        <v>545</v>
      </c>
      <c r="AF289" t="s">
        <v>546</v>
      </c>
      <c r="AG289" t="s">
        <v>547</v>
      </c>
      <c r="AI289" s="5"/>
      <c r="AJ289" s="5"/>
    </row>
    <row r="290" spans="17:36" x14ac:dyDescent="0.25">
      <c r="Q290" t="s">
        <v>5265</v>
      </c>
      <c r="R290" t="s">
        <v>5613</v>
      </c>
      <c r="S290" s="1"/>
      <c r="Z290" t="s">
        <v>1107</v>
      </c>
      <c r="AA290" t="s">
        <v>544</v>
      </c>
      <c r="AB290" t="s">
        <v>2490</v>
      </c>
      <c r="AC290" t="s">
        <v>1106</v>
      </c>
      <c r="AD290" s="3">
        <v>150400040272</v>
      </c>
      <c r="AE290" t="s">
        <v>545</v>
      </c>
      <c r="AF290" t="s">
        <v>546</v>
      </c>
      <c r="AG290" t="s">
        <v>547</v>
      </c>
      <c r="AI290" s="5"/>
      <c r="AJ290" s="5"/>
    </row>
    <row r="291" spans="17:36" x14ac:dyDescent="0.25">
      <c r="Q291" t="s">
        <v>5266</v>
      </c>
      <c r="R291" t="s">
        <v>5614</v>
      </c>
      <c r="S291" s="1"/>
      <c r="Z291" t="s">
        <v>1109</v>
      </c>
      <c r="AA291" t="s">
        <v>544</v>
      </c>
      <c r="AB291" t="s">
        <v>2491</v>
      </c>
      <c r="AC291" t="s">
        <v>1108</v>
      </c>
      <c r="AD291" s="3">
        <v>150400040060</v>
      </c>
      <c r="AE291" t="s">
        <v>545</v>
      </c>
      <c r="AF291" t="s">
        <v>546</v>
      </c>
      <c r="AG291" t="s">
        <v>547</v>
      </c>
      <c r="AI291" s="5"/>
      <c r="AJ291" s="5"/>
    </row>
    <row r="292" spans="17:36" x14ac:dyDescent="0.25">
      <c r="Q292" t="s">
        <v>5267</v>
      </c>
      <c r="R292" t="s">
        <v>2935</v>
      </c>
      <c r="S292" s="1"/>
      <c r="Z292" t="s">
        <v>1111</v>
      </c>
      <c r="AA292" t="s">
        <v>544</v>
      </c>
      <c r="AB292" t="s">
        <v>2491</v>
      </c>
      <c r="AC292" t="s">
        <v>1110</v>
      </c>
      <c r="AD292" s="3">
        <v>150400040061</v>
      </c>
      <c r="AE292" t="s">
        <v>545</v>
      </c>
      <c r="AF292" t="s">
        <v>546</v>
      </c>
      <c r="AG292" t="s">
        <v>547</v>
      </c>
      <c r="AI292" s="5"/>
      <c r="AJ292" s="5"/>
    </row>
    <row r="293" spans="17:36" x14ac:dyDescent="0.25">
      <c r="Q293" t="s">
        <v>5268</v>
      </c>
      <c r="R293" t="s">
        <v>5615</v>
      </c>
      <c r="S293" s="1"/>
      <c r="Z293" t="s">
        <v>1113</v>
      </c>
      <c r="AA293" t="s">
        <v>544</v>
      </c>
      <c r="AB293" t="s">
        <v>2487</v>
      </c>
      <c r="AC293" t="s">
        <v>1112</v>
      </c>
      <c r="AD293" s="3">
        <v>150400040108</v>
      </c>
      <c r="AE293" t="s">
        <v>545</v>
      </c>
      <c r="AF293" t="s">
        <v>546</v>
      </c>
      <c r="AG293" t="s">
        <v>547</v>
      </c>
      <c r="AI293" s="5"/>
      <c r="AJ293" s="5"/>
    </row>
    <row r="294" spans="17:36" x14ac:dyDescent="0.25">
      <c r="Q294" t="s">
        <v>5269</v>
      </c>
      <c r="R294" t="s">
        <v>2936</v>
      </c>
      <c r="S294" s="1"/>
      <c r="Z294" t="s">
        <v>1115</v>
      </c>
      <c r="AA294" t="s">
        <v>544</v>
      </c>
      <c r="AB294" t="s">
        <v>2487</v>
      </c>
      <c r="AC294" t="s">
        <v>1114</v>
      </c>
      <c r="AD294" s="3">
        <v>150400040110</v>
      </c>
      <c r="AE294" t="s">
        <v>545</v>
      </c>
      <c r="AF294" t="s">
        <v>546</v>
      </c>
      <c r="AG294" t="s">
        <v>547</v>
      </c>
      <c r="AI294" s="5"/>
      <c r="AJ294" s="5"/>
    </row>
    <row r="295" spans="17:36" x14ac:dyDescent="0.25">
      <c r="Q295" t="s">
        <v>5270</v>
      </c>
      <c r="R295" t="s">
        <v>2937</v>
      </c>
      <c r="S295" s="1"/>
      <c r="Z295" t="s">
        <v>1117</v>
      </c>
      <c r="AA295" t="s">
        <v>544</v>
      </c>
      <c r="AB295" t="s">
        <v>2487</v>
      </c>
      <c r="AC295" t="s">
        <v>1116</v>
      </c>
      <c r="AD295" s="3">
        <v>150400040299</v>
      </c>
      <c r="AE295" t="s">
        <v>545</v>
      </c>
      <c r="AF295" t="s">
        <v>546</v>
      </c>
      <c r="AG295" t="s">
        <v>547</v>
      </c>
      <c r="AI295" s="5"/>
      <c r="AJ295" s="5"/>
    </row>
    <row r="296" spans="17:36" x14ac:dyDescent="0.25">
      <c r="Q296" t="s">
        <v>5271</v>
      </c>
      <c r="R296" t="s">
        <v>5272</v>
      </c>
      <c r="S296" s="1"/>
      <c r="Z296" t="s">
        <v>1119</v>
      </c>
      <c r="AA296" t="s">
        <v>544</v>
      </c>
      <c r="AB296" t="s">
        <v>2492</v>
      </c>
      <c r="AC296" t="s">
        <v>1118</v>
      </c>
      <c r="AD296" s="3">
        <v>150400030065</v>
      </c>
      <c r="AE296" t="s">
        <v>545</v>
      </c>
      <c r="AF296" t="s">
        <v>546</v>
      </c>
      <c r="AG296" t="s">
        <v>547</v>
      </c>
      <c r="AI296" s="5"/>
      <c r="AJ296" s="5"/>
    </row>
    <row r="297" spans="17:36" x14ac:dyDescent="0.25">
      <c r="Q297" t="s">
        <v>5273</v>
      </c>
      <c r="R297" t="s">
        <v>2938</v>
      </c>
      <c r="S297" s="1"/>
      <c r="Z297" t="s">
        <v>1121</v>
      </c>
      <c r="AA297" t="s">
        <v>544</v>
      </c>
      <c r="AB297" t="s">
        <v>2493</v>
      </c>
      <c r="AC297" t="s">
        <v>1120</v>
      </c>
      <c r="AD297" s="3">
        <v>150400040040</v>
      </c>
      <c r="AE297" t="s">
        <v>545</v>
      </c>
      <c r="AF297" t="s">
        <v>546</v>
      </c>
      <c r="AG297" t="s">
        <v>547</v>
      </c>
      <c r="AI297" s="5"/>
      <c r="AJ297" s="5"/>
    </row>
    <row r="298" spans="17:36" x14ac:dyDescent="0.25">
      <c r="Q298" t="s">
        <v>5274</v>
      </c>
      <c r="R298" t="s">
        <v>2939</v>
      </c>
      <c r="S298" s="1"/>
      <c r="Z298" t="s">
        <v>1123</v>
      </c>
      <c r="AA298" t="s">
        <v>544</v>
      </c>
      <c r="AB298" t="s">
        <v>2494</v>
      </c>
      <c r="AC298" t="s">
        <v>1122</v>
      </c>
      <c r="AD298" s="3">
        <v>150400040234</v>
      </c>
      <c r="AE298" t="s">
        <v>545</v>
      </c>
      <c r="AF298" t="s">
        <v>546</v>
      </c>
      <c r="AG298" t="s">
        <v>547</v>
      </c>
      <c r="AI298" s="5"/>
      <c r="AJ298" s="5"/>
    </row>
    <row r="299" spans="17:36" x14ac:dyDescent="0.25">
      <c r="Q299" t="s">
        <v>5275</v>
      </c>
      <c r="R299" t="s">
        <v>2940</v>
      </c>
      <c r="S299" s="1"/>
      <c r="Z299" t="s">
        <v>1125</v>
      </c>
      <c r="AA299" t="s">
        <v>544</v>
      </c>
      <c r="AB299" t="s">
        <v>2494</v>
      </c>
      <c r="AC299" t="s">
        <v>1124</v>
      </c>
      <c r="AD299" s="3">
        <v>150400040233</v>
      </c>
      <c r="AE299" t="s">
        <v>545</v>
      </c>
      <c r="AF299" t="s">
        <v>546</v>
      </c>
      <c r="AG299" t="s">
        <v>547</v>
      </c>
      <c r="AI299" s="5"/>
      <c r="AJ299" s="5"/>
    </row>
    <row r="300" spans="17:36" x14ac:dyDescent="0.25">
      <c r="Q300" t="s">
        <v>5276</v>
      </c>
      <c r="R300" t="s">
        <v>2941</v>
      </c>
      <c r="S300" s="1"/>
      <c r="Z300" t="s">
        <v>1127</v>
      </c>
      <c r="AA300" t="s">
        <v>544</v>
      </c>
      <c r="AB300" t="s">
        <v>2494</v>
      </c>
      <c r="AC300" t="s">
        <v>1126</v>
      </c>
      <c r="AD300" s="3">
        <v>150400040235</v>
      </c>
      <c r="AE300" t="s">
        <v>545</v>
      </c>
      <c r="AF300" t="s">
        <v>546</v>
      </c>
      <c r="AG300" t="s">
        <v>547</v>
      </c>
      <c r="AI300" s="5"/>
      <c r="AJ300" s="5"/>
    </row>
    <row r="301" spans="17:36" x14ac:dyDescent="0.25">
      <c r="Q301" t="s">
        <v>5277</v>
      </c>
      <c r="R301" t="s">
        <v>2942</v>
      </c>
      <c r="S301" s="1"/>
      <c r="Z301" t="s">
        <v>1129</v>
      </c>
      <c r="AA301" t="s">
        <v>544</v>
      </c>
      <c r="AB301" t="s">
        <v>2442</v>
      </c>
      <c r="AC301" t="s">
        <v>1128</v>
      </c>
      <c r="AD301" s="3">
        <v>150400040041</v>
      </c>
      <c r="AE301" t="s">
        <v>545</v>
      </c>
      <c r="AF301" t="s">
        <v>546</v>
      </c>
      <c r="AG301" t="s">
        <v>547</v>
      </c>
      <c r="AI301" s="5"/>
      <c r="AJ301" s="5"/>
    </row>
    <row r="302" spans="17:36" x14ac:dyDescent="0.25">
      <c r="Q302" t="s">
        <v>5278</v>
      </c>
      <c r="R302" t="s">
        <v>2943</v>
      </c>
      <c r="S302" s="1"/>
      <c r="Z302" t="s">
        <v>1131</v>
      </c>
      <c r="AA302" t="s">
        <v>544</v>
      </c>
      <c r="AB302" t="s">
        <v>2495</v>
      </c>
      <c r="AC302" t="s">
        <v>1130</v>
      </c>
      <c r="AD302" s="3">
        <v>150400040225</v>
      </c>
      <c r="AE302" t="s">
        <v>545</v>
      </c>
      <c r="AF302" t="s">
        <v>546</v>
      </c>
      <c r="AG302" t="s">
        <v>547</v>
      </c>
      <c r="AI302" s="5"/>
      <c r="AJ302" s="5"/>
    </row>
    <row r="303" spans="17:36" x14ac:dyDescent="0.25">
      <c r="Q303" t="s">
        <v>5279</v>
      </c>
      <c r="R303" t="s">
        <v>2944</v>
      </c>
      <c r="S303" s="1"/>
      <c r="Z303" t="s">
        <v>1133</v>
      </c>
      <c r="AA303" t="s">
        <v>654</v>
      </c>
      <c r="AB303" t="s">
        <v>2496</v>
      </c>
      <c r="AC303" t="s">
        <v>1132</v>
      </c>
      <c r="AD303" s="3">
        <v>150400040273</v>
      </c>
      <c r="AE303" t="s">
        <v>545</v>
      </c>
      <c r="AF303" t="s">
        <v>546</v>
      </c>
      <c r="AG303" t="s">
        <v>547</v>
      </c>
      <c r="AI303" s="5"/>
      <c r="AJ303" s="5"/>
    </row>
    <row r="304" spans="17:36" x14ac:dyDescent="0.25">
      <c r="Q304" t="s">
        <v>5280</v>
      </c>
      <c r="R304" t="s">
        <v>2945</v>
      </c>
      <c r="S304" s="1"/>
      <c r="Z304" t="s">
        <v>1135</v>
      </c>
      <c r="AA304" t="s">
        <v>654</v>
      </c>
      <c r="AB304" t="s">
        <v>2497</v>
      </c>
      <c r="AC304" t="s">
        <v>1134</v>
      </c>
      <c r="AD304" s="3">
        <v>150400040245</v>
      </c>
      <c r="AE304" t="s">
        <v>545</v>
      </c>
      <c r="AF304" t="s">
        <v>546</v>
      </c>
      <c r="AG304" t="s">
        <v>547</v>
      </c>
      <c r="AI304" s="5"/>
      <c r="AJ304" s="5"/>
    </row>
    <row r="305" spans="17:36" x14ac:dyDescent="0.25">
      <c r="Q305" t="s">
        <v>5281</v>
      </c>
      <c r="R305" t="s">
        <v>2946</v>
      </c>
      <c r="S305" s="1"/>
      <c r="Z305" t="s">
        <v>1137</v>
      </c>
      <c r="AA305" t="s">
        <v>654</v>
      </c>
      <c r="AB305" t="s">
        <v>2497</v>
      </c>
      <c r="AC305" t="s">
        <v>1136</v>
      </c>
      <c r="AD305" s="3">
        <v>150400040249</v>
      </c>
      <c r="AE305" t="s">
        <v>545</v>
      </c>
      <c r="AF305" t="s">
        <v>546</v>
      </c>
      <c r="AG305" t="s">
        <v>547</v>
      </c>
      <c r="AI305" s="5"/>
      <c r="AJ305" s="5"/>
    </row>
    <row r="306" spans="17:36" x14ac:dyDescent="0.25">
      <c r="Q306" t="s">
        <v>5282</v>
      </c>
      <c r="R306" t="s">
        <v>2947</v>
      </c>
      <c r="S306" s="1"/>
      <c r="Z306" t="s">
        <v>1139</v>
      </c>
      <c r="AA306" t="s">
        <v>654</v>
      </c>
      <c r="AB306" t="s">
        <v>2498</v>
      </c>
      <c r="AC306" t="s">
        <v>1138</v>
      </c>
      <c r="AD306" s="3">
        <v>150400040204</v>
      </c>
      <c r="AE306" t="s">
        <v>545</v>
      </c>
      <c r="AF306" t="s">
        <v>546</v>
      </c>
      <c r="AG306" t="s">
        <v>547</v>
      </c>
      <c r="AI306" s="5"/>
      <c r="AJ306" s="5"/>
    </row>
    <row r="307" spans="17:36" x14ac:dyDescent="0.25">
      <c r="Q307" t="s">
        <v>5283</v>
      </c>
      <c r="R307" t="s">
        <v>5616</v>
      </c>
      <c r="S307" s="1"/>
      <c r="Z307" t="s">
        <v>1141</v>
      </c>
      <c r="AA307" t="s">
        <v>544</v>
      </c>
      <c r="AB307" t="s">
        <v>2303</v>
      </c>
      <c r="AC307" t="s">
        <v>1140</v>
      </c>
      <c r="AD307" s="3">
        <v>150400040248</v>
      </c>
      <c r="AE307" t="s">
        <v>545</v>
      </c>
      <c r="AF307" t="s">
        <v>546</v>
      </c>
      <c r="AG307" t="s">
        <v>622</v>
      </c>
      <c r="AI307" s="5"/>
      <c r="AJ307" s="5"/>
    </row>
    <row r="308" spans="17:36" x14ac:dyDescent="0.25">
      <c r="Q308" t="s">
        <v>5284</v>
      </c>
      <c r="R308" t="s">
        <v>5617</v>
      </c>
      <c r="S308" s="1"/>
      <c r="Z308" t="s">
        <v>1143</v>
      </c>
      <c r="AA308" t="s">
        <v>544</v>
      </c>
      <c r="AB308" t="s">
        <v>2499</v>
      </c>
      <c r="AC308" t="s">
        <v>1142</v>
      </c>
      <c r="AD308" s="3">
        <v>443600120003</v>
      </c>
      <c r="AE308" t="s">
        <v>545</v>
      </c>
      <c r="AF308" t="s">
        <v>560</v>
      </c>
      <c r="AG308" t="s">
        <v>561</v>
      </c>
      <c r="AI308" s="5"/>
      <c r="AJ308" s="5"/>
    </row>
    <row r="309" spans="17:36" x14ac:dyDescent="0.25">
      <c r="Q309" t="s">
        <v>5285</v>
      </c>
      <c r="R309" t="s">
        <v>2948</v>
      </c>
      <c r="S309" s="1"/>
      <c r="Z309" t="s">
        <v>1145</v>
      </c>
      <c r="AA309" t="s">
        <v>544</v>
      </c>
      <c r="AB309" t="s">
        <v>2500</v>
      </c>
      <c r="AC309" t="s">
        <v>1144</v>
      </c>
      <c r="AD309" s="3">
        <v>150400040262</v>
      </c>
      <c r="AE309" t="s">
        <v>545</v>
      </c>
      <c r="AF309" t="s">
        <v>546</v>
      </c>
      <c r="AG309" t="s">
        <v>547</v>
      </c>
      <c r="AI309" s="5"/>
      <c r="AJ309" s="5"/>
    </row>
    <row r="310" spans="17:36" x14ac:dyDescent="0.25">
      <c r="Q310" t="s">
        <v>5286</v>
      </c>
      <c r="R310" t="s">
        <v>2949</v>
      </c>
      <c r="S310" s="1"/>
      <c r="Z310" t="s">
        <v>1147</v>
      </c>
      <c r="AA310" t="s">
        <v>544</v>
      </c>
      <c r="AB310" t="s">
        <v>2497</v>
      </c>
      <c r="AC310" t="s">
        <v>1146</v>
      </c>
      <c r="AD310" s="3">
        <v>150400040211</v>
      </c>
      <c r="AE310" t="s">
        <v>545</v>
      </c>
      <c r="AF310" t="s">
        <v>546</v>
      </c>
      <c r="AG310" t="s">
        <v>547</v>
      </c>
      <c r="AI310" s="5"/>
      <c r="AJ310" s="5"/>
    </row>
    <row r="311" spans="17:36" x14ac:dyDescent="0.25">
      <c r="Q311" t="s">
        <v>5287</v>
      </c>
      <c r="R311" t="s">
        <v>2950</v>
      </c>
      <c r="S311" s="1"/>
      <c r="Z311" t="s">
        <v>1149</v>
      </c>
      <c r="AA311" t="s">
        <v>544</v>
      </c>
      <c r="AB311" t="s">
        <v>2501</v>
      </c>
      <c r="AC311" t="s">
        <v>1148</v>
      </c>
      <c r="AD311" s="3">
        <v>150400040210</v>
      </c>
      <c r="AE311" t="s">
        <v>545</v>
      </c>
      <c r="AF311" t="s">
        <v>546</v>
      </c>
      <c r="AG311" t="s">
        <v>547</v>
      </c>
      <c r="AI311" s="5"/>
      <c r="AJ311" s="5"/>
    </row>
    <row r="312" spans="17:36" x14ac:dyDescent="0.25">
      <c r="Q312" t="s">
        <v>5288</v>
      </c>
      <c r="R312" t="s">
        <v>2951</v>
      </c>
      <c r="S312" s="1"/>
      <c r="Z312" t="s">
        <v>1151</v>
      </c>
      <c r="AA312" t="s">
        <v>544</v>
      </c>
      <c r="AB312" t="s">
        <v>2497</v>
      </c>
      <c r="AC312" t="s">
        <v>1150</v>
      </c>
      <c r="AD312" s="3">
        <v>150400040164</v>
      </c>
      <c r="AE312" t="s">
        <v>545</v>
      </c>
      <c r="AF312" t="s">
        <v>546</v>
      </c>
      <c r="AG312" t="s">
        <v>547</v>
      </c>
      <c r="AI312" s="5"/>
      <c r="AJ312" s="5"/>
    </row>
    <row r="313" spans="17:36" x14ac:dyDescent="0.25">
      <c r="Q313" t="s">
        <v>5289</v>
      </c>
      <c r="R313" t="s">
        <v>5618</v>
      </c>
      <c r="S313" s="1"/>
      <c r="Z313" t="s">
        <v>1153</v>
      </c>
      <c r="AA313" t="s">
        <v>544</v>
      </c>
      <c r="AB313" t="s">
        <v>2502</v>
      </c>
      <c r="AC313" t="s">
        <v>1152</v>
      </c>
      <c r="AD313" s="3">
        <v>150400030068</v>
      </c>
      <c r="AE313" t="s">
        <v>545</v>
      </c>
      <c r="AF313" t="s">
        <v>546</v>
      </c>
      <c r="AG313" t="s">
        <v>547</v>
      </c>
      <c r="AI313" s="5"/>
      <c r="AJ313" s="5"/>
    </row>
    <row r="314" spans="17:36" x14ac:dyDescent="0.25">
      <c r="Q314" t="s">
        <v>5290</v>
      </c>
      <c r="R314" t="s">
        <v>2952</v>
      </c>
      <c r="S314" s="1"/>
      <c r="Z314" t="s">
        <v>1155</v>
      </c>
      <c r="AA314" t="s">
        <v>544</v>
      </c>
      <c r="AB314" t="s">
        <v>2313</v>
      </c>
      <c r="AC314" t="s">
        <v>1154</v>
      </c>
      <c r="AD314" s="3">
        <v>150400040188</v>
      </c>
      <c r="AE314" t="s">
        <v>545</v>
      </c>
      <c r="AF314" t="s">
        <v>546</v>
      </c>
      <c r="AG314" t="s">
        <v>547</v>
      </c>
      <c r="AI314" s="5"/>
      <c r="AJ314" s="5"/>
    </row>
    <row r="315" spans="17:36" x14ac:dyDescent="0.25">
      <c r="Q315" t="s">
        <v>5291</v>
      </c>
      <c r="R315" t="s">
        <v>5292</v>
      </c>
      <c r="S315" s="1"/>
      <c r="Z315" t="s">
        <v>1157</v>
      </c>
      <c r="AA315" t="s">
        <v>544</v>
      </c>
      <c r="AB315" t="s">
        <v>2503</v>
      </c>
      <c r="AC315" t="s">
        <v>1156</v>
      </c>
      <c r="AD315" s="3">
        <v>150400040066</v>
      </c>
      <c r="AE315" t="s">
        <v>545</v>
      </c>
      <c r="AF315" t="s">
        <v>546</v>
      </c>
      <c r="AG315" t="s">
        <v>547</v>
      </c>
      <c r="AI315" s="5"/>
      <c r="AJ315" s="5"/>
    </row>
    <row r="316" spans="17:36" x14ac:dyDescent="0.25">
      <c r="Q316" t="s">
        <v>5293</v>
      </c>
      <c r="R316" t="s">
        <v>5619</v>
      </c>
      <c r="S316" s="1"/>
      <c r="Z316" t="s">
        <v>1159</v>
      </c>
      <c r="AA316" t="s">
        <v>544</v>
      </c>
      <c r="AB316" t="s">
        <v>2306</v>
      </c>
      <c r="AC316" t="s">
        <v>1158</v>
      </c>
      <c r="AD316" s="3">
        <v>150400040236</v>
      </c>
      <c r="AE316" t="s">
        <v>545</v>
      </c>
      <c r="AF316" t="s">
        <v>546</v>
      </c>
      <c r="AG316" t="s">
        <v>547</v>
      </c>
      <c r="AI316" s="5"/>
      <c r="AJ316" s="5"/>
    </row>
    <row r="317" spans="17:36" x14ac:dyDescent="0.25">
      <c r="Q317" t="s">
        <v>5294</v>
      </c>
      <c r="R317" t="s">
        <v>5620</v>
      </c>
      <c r="S317" s="1"/>
      <c r="Z317" t="s">
        <v>1161</v>
      </c>
      <c r="AA317" t="s">
        <v>544</v>
      </c>
      <c r="AB317" t="s">
        <v>2504</v>
      </c>
      <c r="AC317" t="s">
        <v>1160</v>
      </c>
      <c r="AD317" s="3">
        <v>150400040250</v>
      </c>
      <c r="AE317" t="s">
        <v>545</v>
      </c>
      <c r="AF317" t="s">
        <v>546</v>
      </c>
      <c r="AG317" t="s">
        <v>547</v>
      </c>
      <c r="AI317" s="5"/>
      <c r="AJ317" s="5"/>
    </row>
    <row r="318" spans="17:36" x14ac:dyDescent="0.25">
      <c r="Q318" t="s">
        <v>5295</v>
      </c>
      <c r="R318" t="s">
        <v>5296</v>
      </c>
      <c r="S318" s="1"/>
      <c r="Z318" t="s">
        <v>1163</v>
      </c>
      <c r="AA318" t="s">
        <v>544</v>
      </c>
      <c r="AB318" t="s">
        <v>2484</v>
      </c>
      <c r="AC318" t="s">
        <v>1162</v>
      </c>
      <c r="AD318" s="3">
        <v>150400040056</v>
      </c>
      <c r="AE318" t="s">
        <v>545</v>
      </c>
      <c r="AF318" t="s">
        <v>546</v>
      </c>
      <c r="AG318" t="s">
        <v>547</v>
      </c>
      <c r="AI318" s="5"/>
      <c r="AJ318" s="5"/>
    </row>
    <row r="319" spans="17:36" x14ac:dyDescent="0.25">
      <c r="Q319" t="s">
        <v>5297</v>
      </c>
      <c r="R319" t="s">
        <v>2953</v>
      </c>
      <c r="S319" s="1"/>
      <c r="Z319" t="s">
        <v>1165</v>
      </c>
      <c r="AA319" t="s">
        <v>1166</v>
      </c>
      <c r="AB319" t="s">
        <v>2505</v>
      </c>
      <c r="AC319" t="s">
        <v>1164</v>
      </c>
      <c r="AD319" s="3">
        <v>150400040155</v>
      </c>
      <c r="AE319" t="s">
        <v>545</v>
      </c>
      <c r="AF319" t="s">
        <v>546</v>
      </c>
      <c r="AG319" t="s">
        <v>547</v>
      </c>
      <c r="AI319" s="5"/>
      <c r="AJ319" s="5"/>
    </row>
    <row r="320" spans="17:36" x14ac:dyDescent="0.25">
      <c r="Q320" t="s">
        <v>5298</v>
      </c>
      <c r="R320" t="s">
        <v>2954</v>
      </c>
      <c r="S320" s="1"/>
      <c r="Z320" t="s">
        <v>1168</v>
      </c>
      <c r="AA320" t="s">
        <v>544</v>
      </c>
      <c r="AB320" t="s">
        <v>2506</v>
      </c>
      <c r="AC320" t="s">
        <v>1167</v>
      </c>
      <c r="AD320" s="3"/>
      <c r="AE320" t="s">
        <v>545</v>
      </c>
      <c r="AF320" t="s">
        <v>546</v>
      </c>
      <c r="AG320" t="s">
        <v>547</v>
      </c>
      <c r="AI320" s="5"/>
      <c r="AJ320" s="5"/>
    </row>
    <row r="321" spans="17:36" x14ac:dyDescent="0.25">
      <c r="Q321" t="s">
        <v>5299</v>
      </c>
      <c r="R321" t="s">
        <v>2955</v>
      </c>
      <c r="S321" s="1"/>
      <c r="Z321" t="s">
        <v>1170</v>
      </c>
      <c r="AA321" t="s">
        <v>544</v>
      </c>
      <c r="AB321" t="s">
        <v>2365</v>
      </c>
      <c r="AC321" t="s">
        <v>1169</v>
      </c>
      <c r="AD321" s="3"/>
      <c r="AE321" t="s">
        <v>545</v>
      </c>
      <c r="AF321" t="s">
        <v>546</v>
      </c>
      <c r="AG321" t="s">
        <v>547</v>
      </c>
      <c r="AI321" s="5"/>
      <c r="AJ321" s="5"/>
    </row>
    <row r="322" spans="17:36" x14ac:dyDescent="0.25">
      <c r="Q322" t="s">
        <v>5300</v>
      </c>
      <c r="R322" t="s">
        <v>2956</v>
      </c>
      <c r="S322" s="1"/>
      <c r="Z322" t="s">
        <v>1172</v>
      </c>
      <c r="AA322" t="s">
        <v>1173</v>
      </c>
      <c r="AB322" t="s">
        <v>2507</v>
      </c>
      <c r="AC322" t="s">
        <v>1171</v>
      </c>
      <c r="AD322" s="3">
        <v>150400040147</v>
      </c>
      <c r="AE322" t="s">
        <v>545</v>
      </c>
      <c r="AF322" t="s">
        <v>546</v>
      </c>
      <c r="AG322" t="s">
        <v>547</v>
      </c>
      <c r="AI322" s="5"/>
      <c r="AJ322" s="5"/>
    </row>
    <row r="323" spans="17:36" x14ac:dyDescent="0.25">
      <c r="Q323" t="s">
        <v>5301</v>
      </c>
      <c r="R323" t="s">
        <v>2957</v>
      </c>
      <c r="S323" s="1"/>
      <c r="Z323" t="s">
        <v>1175</v>
      </c>
      <c r="AA323" t="s">
        <v>607</v>
      </c>
      <c r="AB323" t="s">
        <v>2508</v>
      </c>
      <c r="AC323" t="s">
        <v>1174</v>
      </c>
      <c r="AD323" s="3">
        <v>150400040174</v>
      </c>
      <c r="AE323" t="s">
        <v>545</v>
      </c>
      <c r="AF323" t="s">
        <v>546</v>
      </c>
      <c r="AG323" t="s">
        <v>547</v>
      </c>
      <c r="AI323" s="5"/>
      <c r="AJ323" s="5"/>
    </row>
    <row r="324" spans="17:36" x14ac:dyDescent="0.25">
      <c r="Q324" t="s">
        <v>5302</v>
      </c>
      <c r="R324" t="s">
        <v>2909</v>
      </c>
      <c r="S324" s="1"/>
      <c r="Z324" t="s">
        <v>1177</v>
      </c>
      <c r="AA324" t="s">
        <v>607</v>
      </c>
      <c r="AB324" t="s">
        <v>2508</v>
      </c>
      <c r="AC324" t="s">
        <v>1176</v>
      </c>
      <c r="AD324" s="3">
        <v>150400040176</v>
      </c>
      <c r="AE324" t="s">
        <v>545</v>
      </c>
      <c r="AF324" t="s">
        <v>546</v>
      </c>
      <c r="AG324" t="s">
        <v>547</v>
      </c>
      <c r="AI324" s="5"/>
      <c r="AJ324" s="5"/>
    </row>
    <row r="325" spans="17:36" x14ac:dyDescent="0.25">
      <c r="Q325" t="s">
        <v>5303</v>
      </c>
      <c r="R325" t="s">
        <v>2958</v>
      </c>
      <c r="S325" s="1"/>
      <c r="Z325" t="s">
        <v>1179</v>
      </c>
      <c r="AA325" t="s">
        <v>607</v>
      </c>
      <c r="AB325" t="s">
        <v>2508</v>
      </c>
      <c r="AC325" t="s">
        <v>1178</v>
      </c>
      <c r="AD325" s="3">
        <v>150400040177</v>
      </c>
      <c r="AE325" t="s">
        <v>545</v>
      </c>
      <c r="AF325" t="s">
        <v>546</v>
      </c>
      <c r="AG325" t="s">
        <v>547</v>
      </c>
      <c r="AI325" s="5"/>
      <c r="AJ325" s="5"/>
    </row>
    <row r="326" spans="17:36" x14ac:dyDescent="0.25">
      <c r="Q326" t="s">
        <v>5304</v>
      </c>
      <c r="R326" t="s">
        <v>5621</v>
      </c>
      <c r="S326" s="1"/>
      <c r="Z326" t="s">
        <v>1181</v>
      </c>
      <c r="AA326" t="s">
        <v>607</v>
      </c>
      <c r="AB326" t="s">
        <v>2303</v>
      </c>
      <c r="AC326" t="s">
        <v>1180</v>
      </c>
      <c r="AD326" s="3"/>
      <c r="AE326" t="s">
        <v>545</v>
      </c>
      <c r="AF326" t="s">
        <v>546</v>
      </c>
      <c r="AG326" t="s">
        <v>547</v>
      </c>
      <c r="AI326" s="5"/>
      <c r="AJ326" s="5"/>
    </row>
    <row r="327" spans="17:36" x14ac:dyDescent="0.25">
      <c r="Q327" t="s">
        <v>5305</v>
      </c>
      <c r="R327" t="s">
        <v>5622</v>
      </c>
      <c r="S327" s="1"/>
      <c r="Z327" t="s">
        <v>1183</v>
      </c>
      <c r="AA327" t="s">
        <v>607</v>
      </c>
      <c r="AB327" t="s">
        <v>2303</v>
      </c>
      <c r="AC327" t="s">
        <v>1182</v>
      </c>
      <c r="AD327" s="3"/>
      <c r="AE327" t="s">
        <v>545</v>
      </c>
      <c r="AF327" t="s">
        <v>546</v>
      </c>
      <c r="AG327" t="s">
        <v>547</v>
      </c>
      <c r="AI327" s="5"/>
      <c r="AJ327" s="5"/>
    </row>
    <row r="328" spans="17:36" x14ac:dyDescent="0.25">
      <c r="Q328" t="s">
        <v>5306</v>
      </c>
      <c r="R328" t="s">
        <v>2959</v>
      </c>
      <c r="S328" s="1"/>
      <c r="Z328" t="s">
        <v>1185</v>
      </c>
      <c r="AA328" t="s">
        <v>544</v>
      </c>
      <c r="AB328" t="s">
        <v>2368</v>
      </c>
      <c r="AC328" t="s">
        <v>1184</v>
      </c>
      <c r="AD328" s="3">
        <v>150400030069</v>
      </c>
      <c r="AE328" t="s">
        <v>545</v>
      </c>
      <c r="AF328" t="s">
        <v>546</v>
      </c>
      <c r="AG328" t="s">
        <v>547</v>
      </c>
      <c r="AI328" s="5"/>
      <c r="AJ328" s="5"/>
    </row>
    <row r="329" spans="17:36" x14ac:dyDescent="0.25">
      <c r="Q329" t="s">
        <v>5307</v>
      </c>
      <c r="R329" t="s">
        <v>2960</v>
      </c>
      <c r="S329" s="1"/>
      <c r="Z329" t="s">
        <v>1187</v>
      </c>
      <c r="AA329" t="s">
        <v>544</v>
      </c>
      <c r="AB329" t="s">
        <v>2509</v>
      </c>
      <c r="AC329" t="s">
        <v>1186</v>
      </c>
      <c r="AD329" s="3"/>
      <c r="AE329" t="s">
        <v>545</v>
      </c>
      <c r="AF329" t="s">
        <v>546</v>
      </c>
      <c r="AG329" t="s">
        <v>561</v>
      </c>
      <c r="AI329" s="5"/>
      <c r="AJ329" s="5"/>
    </row>
    <row r="330" spans="17:36" x14ac:dyDescent="0.25">
      <c r="Q330" t="s">
        <v>5308</v>
      </c>
      <c r="R330" t="s">
        <v>2961</v>
      </c>
      <c r="S330" s="1"/>
      <c r="Z330" t="s">
        <v>1189</v>
      </c>
      <c r="AA330" t="s">
        <v>544</v>
      </c>
      <c r="AB330" t="s">
        <v>2510</v>
      </c>
      <c r="AC330" t="s">
        <v>1188</v>
      </c>
      <c r="AD330" s="3">
        <v>150400040266</v>
      </c>
      <c r="AE330" t="s">
        <v>545</v>
      </c>
      <c r="AF330" t="s">
        <v>546</v>
      </c>
      <c r="AG330" t="s">
        <v>547</v>
      </c>
      <c r="AI330" s="5"/>
      <c r="AJ330" s="5"/>
    </row>
    <row r="331" spans="17:36" x14ac:dyDescent="0.25">
      <c r="Q331" t="s">
        <v>5309</v>
      </c>
      <c r="R331" t="s">
        <v>5623</v>
      </c>
      <c r="S331" s="1"/>
      <c r="Z331" t="s">
        <v>1191</v>
      </c>
      <c r="AA331" t="s">
        <v>544</v>
      </c>
      <c r="AB331" t="s">
        <v>2510</v>
      </c>
      <c r="AC331" t="s">
        <v>1190</v>
      </c>
      <c r="AD331" s="3">
        <v>150400040267</v>
      </c>
      <c r="AE331" t="s">
        <v>545</v>
      </c>
      <c r="AF331" t="s">
        <v>546</v>
      </c>
      <c r="AG331" t="s">
        <v>547</v>
      </c>
      <c r="AI331" s="5"/>
      <c r="AJ331" s="5"/>
    </row>
    <row r="332" spans="17:36" x14ac:dyDescent="0.25">
      <c r="Q332" t="s">
        <v>5310</v>
      </c>
      <c r="R332" t="s">
        <v>2962</v>
      </c>
      <c r="S332" s="1"/>
      <c r="Z332" t="s">
        <v>1193</v>
      </c>
      <c r="AA332" t="s">
        <v>544</v>
      </c>
      <c r="AB332" t="s">
        <v>2510</v>
      </c>
      <c r="AC332" t="s">
        <v>1192</v>
      </c>
      <c r="AD332" s="3">
        <v>150400040265</v>
      </c>
      <c r="AE332" t="s">
        <v>545</v>
      </c>
      <c r="AF332" t="s">
        <v>546</v>
      </c>
      <c r="AG332" t="s">
        <v>547</v>
      </c>
      <c r="AI332" s="5"/>
      <c r="AJ332" s="5"/>
    </row>
    <row r="333" spans="17:36" x14ac:dyDescent="0.25">
      <c r="Q333" t="s">
        <v>5311</v>
      </c>
      <c r="R333" t="s">
        <v>5624</v>
      </c>
      <c r="S333" s="1"/>
      <c r="Z333" t="s">
        <v>1195</v>
      </c>
      <c r="AA333" t="s">
        <v>544</v>
      </c>
      <c r="AB333" t="s">
        <v>2511</v>
      </c>
      <c r="AC333" t="s">
        <v>1194</v>
      </c>
      <c r="AD333" s="3">
        <v>150400040157</v>
      </c>
      <c r="AE333" t="s">
        <v>545</v>
      </c>
      <c r="AF333" t="s">
        <v>546</v>
      </c>
      <c r="AG333" t="s">
        <v>547</v>
      </c>
      <c r="AI333" s="5"/>
      <c r="AJ333" s="5"/>
    </row>
    <row r="334" spans="17:36" x14ac:dyDescent="0.25">
      <c r="Q334" t="s">
        <v>5312</v>
      </c>
      <c r="R334" t="s">
        <v>2964</v>
      </c>
      <c r="S334" s="1"/>
      <c r="Z334" t="s">
        <v>1197</v>
      </c>
      <c r="AA334" t="s">
        <v>544</v>
      </c>
      <c r="AB334" t="s">
        <v>2512</v>
      </c>
      <c r="AC334" t="s">
        <v>1196</v>
      </c>
      <c r="AD334" s="3"/>
      <c r="AE334" t="s">
        <v>545</v>
      </c>
      <c r="AF334" t="s">
        <v>546</v>
      </c>
      <c r="AG334" t="s">
        <v>547</v>
      </c>
      <c r="AI334" s="5"/>
      <c r="AJ334" s="5"/>
    </row>
    <row r="335" spans="17:36" x14ac:dyDescent="0.25">
      <c r="Q335" t="s">
        <v>5313</v>
      </c>
      <c r="R335" t="s">
        <v>2965</v>
      </c>
      <c r="S335" s="1"/>
      <c r="Z335" t="s">
        <v>1199</v>
      </c>
      <c r="AA335" t="s">
        <v>544</v>
      </c>
      <c r="AB335" t="s">
        <v>2513</v>
      </c>
      <c r="AC335" t="s">
        <v>1198</v>
      </c>
      <c r="AD335" s="3"/>
      <c r="AE335" t="s">
        <v>545</v>
      </c>
      <c r="AF335" t="s">
        <v>546</v>
      </c>
      <c r="AG335" t="s">
        <v>547</v>
      </c>
      <c r="AI335" s="5"/>
      <c r="AJ335" s="5"/>
    </row>
    <row r="336" spans="17:36" x14ac:dyDescent="0.25">
      <c r="Q336" t="s">
        <v>5314</v>
      </c>
      <c r="R336" t="s">
        <v>2966</v>
      </c>
      <c r="S336" s="1"/>
      <c r="Z336" t="s">
        <v>1201</v>
      </c>
      <c r="AA336" t="s">
        <v>544</v>
      </c>
      <c r="AB336" t="s">
        <v>2513</v>
      </c>
      <c r="AC336" t="s">
        <v>1200</v>
      </c>
      <c r="AD336" s="3"/>
      <c r="AE336" t="s">
        <v>545</v>
      </c>
      <c r="AF336" t="s">
        <v>546</v>
      </c>
      <c r="AG336" t="s">
        <v>547</v>
      </c>
      <c r="AI336" s="5"/>
      <c r="AJ336" s="5"/>
    </row>
    <row r="337" spans="17:36" x14ac:dyDescent="0.25">
      <c r="Q337" t="s">
        <v>5315</v>
      </c>
      <c r="R337" t="s">
        <v>5316</v>
      </c>
      <c r="S337" s="1"/>
      <c r="Z337" t="s">
        <v>1203</v>
      </c>
      <c r="AA337" t="s">
        <v>544</v>
      </c>
      <c r="AB337" t="s">
        <v>2510</v>
      </c>
      <c r="AC337" t="s">
        <v>1202</v>
      </c>
      <c r="AD337" s="3">
        <v>150400040268</v>
      </c>
      <c r="AE337" t="s">
        <v>545</v>
      </c>
      <c r="AF337" t="s">
        <v>546</v>
      </c>
      <c r="AG337" t="s">
        <v>547</v>
      </c>
      <c r="AI337" s="5"/>
      <c r="AJ337" s="5"/>
    </row>
    <row r="338" spans="17:36" x14ac:dyDescent="0.25">
      <c r="Q338" t="s">
        <v>5317</v>
      </c>
      <c r="R338" t="s">
        <v>2967</v>
      </c>
      <c r="S338" s="1"/>
      <c r="Z338" t="s">
        <v>1205</v>
      </c>
      <c r="AA338" t="s">
        <v>544</v>
      </c>
      <c r="AB338" t="s">
        <v>2514</v>
      </c>
      <c r="AC338" t="s">
        <v>1204</v>
      </c>
      <c r="AD338" s="3">
        <v>150400040274</v>
      </c>
      <c r="AE338" t="s">
        <v>545</v>
      </c>
      <c r="AF338" t="s">
        <v>546</v>
      </c>
      <c r="AG338" t="s">
        <v>547</v>
      </c>
      <c r="AI338" s="5"/>
      <c r="AJ338" s="5"/>
    </row>
    <row r="339" spans="17:36" x14ac:dyDescent="0.25">
      <c r="Q339" t="s">
        <v>5318</v>
      </c>
      <c r="R339" t="s">
        <v>2968</v>
      </c>
      <c r="S339" s="1"/>
      <c r="Z339" t="s">
        <v>1207</v>
      </c>
      <c r="AA339" t="s">
        <v>544</v>
      </c>
      <c r="AB339" t="s">
        <v>2515</v>
      </c>
      <c r="AC339" t="s">
        <v>1206</v>
      </c>
      <c r="AD339" s="3">
        <v>150400040275</v>
      </c>
      <c r="AE339" t="s">
        <v>545</v>
      </c>
      <c r="AF339" t="s">
        <v>546</v>
      </c>
      <c r="AG339" t="s">
        <v>547</v>
      </c>
      <c r="AI339" s="5"/>
      <c r="AJ339" s="5"/>
    </row>
    <row r="340" spans="17:36" x14ac:dyDescent="0.25">
      <c r="Q340" t="s">
        <v>5319</v>
      </c>
      <c r="R340" t="s">
        <v>5320</v>
      </c>
      <c r="S340" s="1"/>
      <c r="Z340" t="s">
        <v>1209</v>
      </c>
      <c r="AA340" t="s">
        <v>544</v>
      </c>
      <c r="AB340" t="s">
        <v>2516</v>
      </c>
      <c r="AC340" t="s">
        <v>1208</v>
      </c>
      <c r="AD340" s="3"/>
      <c r="AE340" t="s">
        <v>545</v>
      </c>
      <c r="AF340" t="s">
        <v>546</v>
      </c>
      <c r="AG340" t="s">
        <v>547</v>
      </c>
      <c r="AI340" s="5"/>
      <c r="AJ340" s="5"/>
    </row>
    <row r="341" spans="17:36" x14ac:dyDescent="0.25">
      <c r="Q341" t="s">
        <v>5321</v>
      </c>
      <c r="R341" t="s">
        <v>2969</v>
      </c>
      <c r="S341" s="1"/>
      <c r="Z341" t="s">
        <v>1211</v>
      </c>
      <c r="AA341" t="s">
        <v>544</v>
      </c>
      <c r="AB341" t="s">
        <v>2517</v>
      </c>
      <c r="AC341" t="s">
        <v>1210</v>
      </c>
      <c r="AD341" s="3"/>
      <c r="AE341" t="s">
        <v>545</v>
      </c>
      <c r="AF341" t="s">
        <v>546</v>
      </c>
      <c r="AG341" t="s">
        <v>547</v>
      </c>
      <c r="AI341" s="5"/>
      <c r="AJ341" s="5"/>
    </row>
    <row r="342" spans="17:36" x14ac:dyDescent="0.25">
      <c r="Q342" t="s">
        <v>5322</v>
      </c>
      <c r="R342" t="s">
        <v>2970</v>
      </c>
      <c r="S342" s="1"/>
      <c r="Z342" t="s">
        <v>1213</v>
      </c>
      <c r="AA342" t="s">
        <v>544</v>
      </c>
      <c r="AB342" t="s">
        <v>2518</v>
      </c>
      <c r="AC342" t="s">
        <v>1212</v>
      </c>
      <c r="AD342" s="3">
        <v>470300010001</v>
      </c>
      <c r="AE342" t="s">
        <v>545</v>
      </c>
      <c r="AF342" t="s">
        <v>1035</v>
      </c>
      <c r="AG342" t="s">
        <v>561</v>
      </c>
      <c r="AI342" s="5"/>
      <c r="AJ342" s="5"/>
    </row>
    <row r="343" spans="17:36" x14ac:dyDescent="0.25">
      <c r="Q343" t="s">
        <v>5323</v>
      </c>
      <c r="R343" t="s">
        <v>2971</v>
      </c>
      <c r="S343" s="1"/>
      <c r="Z343" t="s">
        <v>1215</v>
      </c>
      <c r="AA343" t="s">
        <v>544</v>
      </c>
      <c r="AB343" t="s">
        <v>2303</v>
      </c>
      <c r="AC343" t="s">
        <v>1214</v>
      </c>
      <c r="AD343" s="3">
        <v>150400040338</v>
      </c>
      <c r="AE343" t="s">
        <v>545</v>
      </c>
      <c r="AF343" t="s">
        <v>546</v>
      </c>
      <c r="AG343" t="s">
        <v>547</v>
      </c>
      <c r="AI343" s="5"/>
      <c r="AJ343" s="5"/>
    </row>
    <row r="344" spans="17:36" x14ac:dyDescent="0.25">
      <c r="Q344" t="s">
        <v>5324</v>
      </c>
      <c r="R344" t="s">
        <v>2963</v>
      </c>
      <c r="S344" s="1"/>
      <c r="Z344" t="s">
        <v>1217</v>
      </c>
      <c r="AA344" t="s">
        <v>544</v>
      </c>
      <c r="AB344" t="s">
        <v>2519</v>
      </c>
      <c r="AC344" t="s">
        <v>1216</v>
      </c>
      <c r="AD344" s="3">
        <v>150400040159</v>
      </c>
      <c r="AE344" t="s">
        <v>545</v>
      </c>
      <c r="AF344" t="s">
        <v>546</v>
      </c>
      <c r="AG344" t="s">
        <v>547</v>
      </c>
      <c r="AI344" s="5"/>
      <c r="AJ344" s="5"/>
    </row>
    <row r="345" spans="17:36" x14ac:dyDescent="0.25">
      <c r="Q345" t="s">
        <v>5325</v>
      </c>
      <c r="R345" t="s">
        <v>2972</v>
      </c>
      <c r="S345" s="1"/>
      <c r="Z345" t="s">
        <v>1219</v>
      </c>
      <c r="AA345" t="s">
        <v>544</v>
      </c>
      <c r="AB345" t="s">
        <v>2520</v>
      </c>
      <c r="AC345" t="s">
        <v>1218</v>
      </c>
      <c r="AD345" s="3">
        <v>150400040200</v>
      </c>
      <c r="AE345" t="s">
        <v>545</v>
      </c>
      <c r="AF345" t="s">
        <v>546</v>
      </c>
      <c r="AG345" t="s">
        <v>547</v>
      </c>
      <c r="AI345" s="5"/>
      <c r="AJ345" s="5"/>
    </row>
    <row r="346" spans="17:36" x14ac:dyDescent="0.25">
      <c r="Q346" t="s">
        <v>5326</v>
      </c>
      <c r="R346" t="s">
        <v>5625</v>
      </c>
      <c r="S346" s="1"/>
      <c r="Z346" t="s">
        <v>1221</v>
      </c>
      <c r="AA346" t="s">
        <v>544</v>
      </c>
      <c r="AB346" t="s">
        <v>2520</v>
      </c>
      <c r="AC346" t="s">
        <v>1220</v>
      </c>
      <c r="AD346" s="3">
        <v>150400040202</v>
      </c>
      <c r="AE346" t="s">
        <v>545</v>
      </c>
      <c r="AF346" t="s">
        <v>546</v>
      </c>
      <c r="AG346" t="s">
        <v>547</v>
      </c>
      <c r="AI346" s="5"/>
      <c r="AJ346" s="5"/>
    </row>
    <row r="347" spans="17:36" x14ac:dyDescent="0.25">
      <c r="Q347" t="s">
        <v>5327</v>
      </c>
      <c r="R347" t="s">
        <v>5626</v>
      </c>
      <c r="S347" s="1"/>
      <c r="Z347" t="s">
        <v>1223</v>
      </c>
      <c r="AA347" t="s">
        <v>544</v>
      </c>
      <c r="AB347" t="s">
        <v>2520</v>
      </c>
      <c r="AC347" t="s">
        <v>1222</v>
      </c>
      <c r="AD347" s="3">
        <v>150400040199</v>
      </c>
      <c r="AE347" t="s">
        <v>545</v>
      </c>
      <c r="AF347" t="s">
        <v>546</v>
      </c>
      <c r="AG347" t="s">
        <v>547</v>
      </c>
      <c r="AI347" s="5"/>
      <c r="AJ347" s="5"/>
    </row>
    <row r="348" spans="17:36" x14ac:dyDescent="0.25">
      <c r="Q348" t="s">
        <v>5328</v>
      </c>
      <c r="R348" t="s">
        <v>2973</v>
      </c>
      <c r="S348" s="1"/>
      <c r="Z348" t="s">
        <v>1225</v>
      </c>
      <c r="AA348" t="s">
        <v>544</v>
      </c>
      <c r="AB348" t="s">
        <v>2520</v>
      </c>
      <c r="AC348" t="s">
        <v>1224</v>
      </c>
      <c r="AD348" s="3">
        <v>150400040201</v>
      </c>
      <c r="AE348" t="s">
        <v>545</v>
      </c>
      <c r="AF348" t="s">
        <v>546</v>
      </c>
      <c r="AG348" t="s">
        <v>547</v>
      </c>
      <c r="AI348" s="5"/>
      <c r="AJ348" s="5"/>
    </row>
    <row r="349" spans="17:36" x14ac:dyDescent="0.25">
      <c r="Q349" t="s">
        <v>5329</v>
      </c>
      <c r="R349" t="s">
        <v>5627</v>
      </c>
      <c r="S349" s="1"/>
      <c r="Z349" t="s">
        <v>1227</v>
      </c>
      <c r="AA349" t="s">
        <v>544</v>
      </c>
      <c r="AB349" t="s">
        <v>2521</v>
      </c>
      <c r="AC349" t="s">
        <v>1226</v>
      </c>
      <c r="AD349" s="3">
        <v>150400040276</v>
      </c>
      <c r="AE349" t="s">
        <v>545</v>
      </c>
      <c r="AF349" t="s">
        <v>546</v>
      </c>
      <c r="AG349" t="s">
        <v>547</v>
      </c>
      <c r="AI349" s="5"/>
      <c r="AJ349" s="5"/>
    </row>
    <row r="350" spans="17:36" x14ac:dyDescent="0.25">
      <c r="Q350" t="s">
        <v>5330</v>
      </c>
      <c r="R350" t="s">
        <v>5331</v>
      </c>
      <c r="S350" s="1"/>
      <c r="Z350" t="s">
        <v>1229</v>
      </c>
      <c r="AA350" t="s">
        <v>544</v>
      </c>
      <c r="AB350" t="s">
        <v>2510</v>
      </c>
      <c r="AC350" t="s">
        <v>1228</v>
      </c>
      <c r="AD350" s="3">
        <v>150400040277</v>
      </c>
      <c r="AE350" t="s">
        <v>545</v>
      </c>
      <c r="AF350" t="s">
        <v>546</v>
      </c>
      <c r="AG350" t="s">
        <v>547</v>
      </c>
      <c r="AI350" s="5"/>
      <c r="AJ350" s="5"/>
    </row>
    <row r="351" spans="17:36" x14ac:dyDescent="0.25">
      <c r="Q351" t="s">
        <v>5332</v>
      </c>
      <c r="R351" t="s">
        <v>5628</v>
      </c>
      <c r="S351" s="1"/>
      <c r="Z351" t="s">
        <v>1231</v>
      </c>
      <c r="AA351" t="s">
        <v>544</v>
      </c>
      <c r="AB351" t="s">
        <v>2522</v>
      </c>
      <c r="AC351" t="s">
        <v>1230</v>
      </c>
      <c r="AD351" s="3">
        <v>150400040242</v>
      </c>
      <c r="AE351" t="s">
        <v>545</v>
      </c>
      <c r="AF351" t="s">
        <v>546</v>
      </c>
      <c r="AG351" t="s">
        <v>547</v>
      </c>
      <c r="AI351" s="5"/>
      <c r="AJ351" s="5"/>
    </row>
    <row r="352" spans="17:36" x14ac:dyDescent="0.25">
      <c r="Q352" t="s">
        <v>5333</v>
      </c>
      <c r="R352" t="s">
        <v>2974</v>
      </c>
      <c r="S352" s="1"/>
      <c r="Z352" t="s">
        <v>1233</v>
      </c>
      <c r="AA352" t="s">
        <v>544</v>
      </c>
      <c r="AB352" t="s">
        <v>2523</v>
      </c>
      <c r="AC352" t="s">
        <v>1232</v>
      </c>
      <c r="AD352" s="3">
        <v>150400040313</v>
      </c>
      <c r="AE352" t="s">
        <v>545</v>
      </c>
      <c r="AF352" t="s">
        <v>546</v>
      </c>
      <c r="AG352" t="s">
        <v>547</v>
      </c>
      <c r="AI352" s="5"/>
      <c r="AJ352" s="5"/>
    </row>
    <row r="353" spans="17:36" x14ac:dyDescent="0.25">
      <c r="Q353" t="s">
        <v>5334</v>
      </c>
      <c r="R353" t="s">
        <v>2975</v>
      </c>
      <c r="S353" s="1"/>
      <c r="Z353" t="s">
        <v>1235</v>
      </c>
      <c r="AA353" t="s">
        <v>544</v>
      </c>
      <c r="AB353" t="s">
        <v>2524</v>
      </c>
      <c r="AC353" t="s">
        <v>1234</v>
      </c>
      <c r="AD353" s="3"/>
      <c r="AE353" t="s">
        <v>545</v>
      </c>
      <c r="AF353" t="s">
        <v>546</v>
      </c>
      <c r="AG353" t="s">
        <v>547</v>
      </c>
      <c r="AI353" s="5"/>
      <c r="AJ353" s="5"/>
    </row>
    <row r="354" spans="17:36" x14ac:dyDescent="0.25">
      <c r="Q354" t="s">
        <v>5335</v>
      </c>
      <c r="R354" t="s">
        <v>5336</v>
      </c>
      <c r="S354" s="1"/>
      <c r="Z354" t="s">
        <v>1237</v>
      </c>
      <c r="AA354" t="s">
        <v>544</v>
      </c>
      <c r="AB354" t="s">
        <v>2303</v>
      </c>
      <c r="AC354" t="s">
        <v>1236</v>
      </c>
      <c r="AD354" s="3"/>
      <c r="AE354" t="s">
        <v>545</v>
      </c>
      <c r="AF354" t="s">
        <v>546</v>
      </c>
      <c r="AG354" t="s">
        <v>547</v>
      </c>
      <c r="AI354" s="5"/>
      <c r="AJ354" s="5"/>
    </row>
    <row r="355" spans="17:36" x14ac:dyDescent="0.25">
      <c r="Q355" t="s">
        <v>5337</v>
      </c>
      <c r="R355" t="s">
        <v>2976</v>
      </c>
      <c r="S355" s="1"/>
      <c r="Z355" t="s">
        <v>1239</v>
      </c>
      <c r="AA355" t="s">
        <v>544</v>
      </c>
      <c r="AB355" t="s">
        <v>2491</v>
      </c>
      <c r="AC355" t="s">
        <v>1238</v>
      </c>
      <c r="AD355" s="3"/>
      <c r="AE355" t="s">
        <v>545</v>
      </c>
      <c r="AF355" t="s">
        <v>546</v>
      </c>
      <c r="AG355" t="s">
        <v>547</v>
      </c>
      <c r="AI355" s="5"/>
      <c r="AJ355" s="5"/>
    </row>
    <row r="356" spans="17:36" x14ac:dyDescent="0.25">
      <c r="Q356" t="s">
        <v>5338</v>
      </c>
      <c r="R356" t="s">
        <v>2977</v>
      </c>
      <c r="S356" s="1"/>
      <c r="Z356" t="s">
        <v>1241</v>
      </c>
      <c r="AA356" t="s">
        <v>544</v>
      </c>
      <c r="AB356" t="s">
        <v>2491</v>
      </c>
      <c r="AC356" t="s">
        <v>1240</v>
      </c>
      <c r="AD356" s="3"/>
      <c r="AE356" t="s">
        <v>545</v>
      </c>
      <c r="AF356" t="s">
        <v>546</v>
      </c>
      <c r="AG356" t="s">
        <v>547</v>
      </c>
      <c r="AI356" s="5"/>
      <c r="AJ356" s="5"/>
    </row>
    <row r="357" spans="17:36" x14ac:dyDescent="0.25">
      <c r="Q357" t="s">
        <v>5339</v>
      </c>
      <c r="R357" t="s">
        <v>2978</v>
      </c>
      <c r="S357" s="1"/>
      <c r="Z357" t="s">
        <v>1243</v>
      </c>
      <c r="AA357" t="s">
        <v>544</v>
      </c>
      <c r="AB357" t="s">
        <v>2289</v>
      </c>
      <c r="AC357" t="s">
        <v>1242</v>
      </c>
      <c r="AD357" s="3">
        <v>150400030071</v>
      </c>
      <c r="AE357" t="s">
        <v>545</v>
      </c>
      <c r="AF357" t="s">
        <v>546</v>
      </c>
      <c r="AG357" t="s">
        <v>547</v>
      </c>
      <c r="AI357" s="5"/>
      <c r="AJ357" s="5"/>
    </row>
    <row r="358" spans="17:36" x14ac:dyDescent="0.25">
      <c r="Q358" t="s">
        <v>5340</v>
      </c>
      <c r="R358" t="s">
        <v>5629</v>
      </c>
      <c r="S358" s="1"/>
      <c r="Z358" t="s">
        <v>1245</v>
      </c>
      <c r="AA358" t="s">
        <v>544</v>
      </c>
      <c r="AB358" t="s">
        <v>2525</v>
      </c>
      <c r="AC358" t="s">
        <v>1244</v>
      </c>
      <c r="AD358" s="3">
        <v>150400030072</v>
      </c>
      <c r="AE358" t="s">
        <v>545</v>
      </c>
      <c r="AF358" t="s">
        <v>546</v>
      </c>
      <c r="AG358" t="s">
        <v>547</v>
      </c>
      <c r="AI358" s="5"/>
      <c r="AJ358" s="5"/>
    </row>
    <row r="359" spans="17:36" x14ac:dyDescent="0.25">
      <c r="Q359" t="s">
        <v>5341</v>
      </c>
      <c r="R359" t="s">
        <v>2979</v>
      </c>
      <c r="S359" s="1"/>
      <c r="Z359" t="s">
        <v>1247</v>
      </c>
      <c r="AA359" t="s">
        <v>544</v>
      </c>
      <c r="AB359" t="s">
        <v>2526</v>
      </c>
      <c r="AC359" t="s">
        <v>1246</v>
      </c>
      <c r="AD359" s="3">
        <v>150400030073</v>
      </c>
      <c r="AE359" t="s">
        <v>545</v>
      </c>
      <c r="AF359" t="s">
        <v>546</v>
      </c>
      <c r="AG359" t="s">
        <v>547</v>
      </c>
      <c r="AI359" s="5"/>
      <c r="AJ359" s="5"/>
    </row>
    <row r="360" spans="17:36" x14ac:dyDescent="0.25">
      <c r="Q360" t="s">
        <v>5342</v>
      </c>
      <c r="R360" t="s">
        <v>2980</v>
      </c>
      <c r="S360" s="1"/>
      <c r="Z360" t="s">
        <v>1249</v>
      </c>
      <c r="AA360" t="s">
        <v>544</v>
      </c>
      <c r="AB360" t="s">
        <v>2525</v>
      </c>
      <c r="AC360" t="s">
        <v>1248</v>
      </c>
      <c r="AD360" s="3">
        <v>150400030074</v>
      </c>
      <c r="AE360" t="s">
        <v>545</v>
      </c>
      <c r="AF360" t="s">
        <v>546</v>
      </c>
      <c r="AG360" t="s">
        <v>547</v>
      </c>
      <c r="AI360" s="5"/>
      <c r="AJ360" s="5"/>
    </row>
    <row r="361" spans="17:36" x14ac:dyDescent="0.25">
      <c r="Q361" t="s">
        <v>5343</v>
      </c>
      <c r="R361" t="s">
        <v>2981</v>
      </c>
      <c r="S361" s="1"/>
      <c r="Z361" t="s">
        <v>1251</v>
      </c>
      <c r="AA361" t="s">
        <v>544</v>
      </c>
      <c r="AB361" t="s">
        <v>2526</v>
      </c>
      <c r="AC361" t="s">
        <v>1250</v>
      </c>
      <c r="AD361" s="3">
        <v>150400030075</v>
      </c>
      <c r="AE361" t="s">
        <v>545</v>
      </c>
      <c r="AF361" t="s">
        <v>546</v>
      </c>
      <c r="AG361" t="s">
        <v>547</v>
      </c>
      <c r="AI361" s="5"/>
      <c r="AJ361" s="5"/>
    </row>
    <row r="362" spans="17:36" x14ac:dyDescent="0.25">
      <c r="Q362" t="s">
        <v>5344</v>
      </c>
      <c r="R362" t="s">
        <v>2982</v>
      </c>
      <c r="S362" s="1"/>
      <c r="Z362" t="s">
        <v>1253</v>
      </c>
      <c r="AA362" t="s">
        <v>544</v>
      </c>
      <c r="AB362" t="s">
        <v>2527</v>
      </c>
      <c r="AC362" t="s">
        <v>1252</v>
      </c>
      <c r="AD362" s="3">
        <v>150400030076</v>
      </c>
      <c r="AE362" t="s">
        <v>545</v>
      </c>
      <c r="AF362" t="s">
        <v>546</v>
      </c>
      <c r="AG362" t="s">
        <v>547</v>
      </c>
      <c r="AI362" s="5"/>
      <c r="AJ362" s="5"/>
    </row>
    <row r="363" spans="17:36" x14ac:dyDescent="0.25">
      <c r="Q363" t="s">
        <v>5345</v>
      </c>
      <c r="R363" t="s">
        <v>2983</v>
      </c>
      <c r="S363" s="1"/>
      <c r="Z363" t="s">
        <v>1255</v>
      </c>
      <c r="AA363" t="s">
        <v>544</v>
      </c>
      <c r="AB363" t="s">
        <v>2528</v>
      </c>
      <c r="AC363" t="s">
        <v>1254</v>
      </c>
      <c r="AD363" s="3">
        <v>150400030077</v>
      </c>
      <c r="AE363" t="s">
        <v>545</v>
      </c>
      <c r="AF363" t="s">
        <v>546</v>
      </c>
      <c r="AG363" t="s">
        <v>547</v>
      </c>
      <c r="AI363" s="5"/>
      <c r="AJ363" s="5"/>
    </row>
    <row r="364" spans="17:36" x14ac:dyDescent="0.25">
      <c r="Q364" t="s">
        <v>5346</v>
      </c>
      <c r="R364" t="s">
        <v>2984</v>
      </c>
      <c r="S364" s="1"/>
      <c r="Z364" t="s">
        <v>1257</v>
      </c>
      <c r="AA364" t="s">
        <v>544</v>
      </c>
      <c r="AB364" t="s">
        <v>2287</v>
      </c>
      <c r="AC364" t="s">
        <v>1256</v>
      </c>
      <c r="AD364" s="3"/>
      <c r="AE364" t="s">
        <v>545</v>
      </c>
      <c r="AF364" t="s">
        <v>774</v>
      </c>
      <c r="AG364" t="s">
        <v>547</v>
      </c>
      <c r="AI364" s="5"/>
      <c r="AJ364" s="5"/>
    </row>
    <row r="365" spans="17:36" x14ac:dyDescent="0.25">
      <c r="Q365" t="s">
        <v>5347</v>
      </c>
      <c r="R365" t="s">
        <v>5600</v>
      </c>
      <c r="S365" s="1"/>
      <c r="Z365" t="s">
        <v>1259</v>
      </c>
      <c r="AA365" t="s">
        <v>544</v>
      </c>
      <c r="AB365" t="s">
        <v>2529</v>
      </c>
      <c r="AC365" t="s">
        <v>1258</v>
      </c>
      <c r="AD365" s="3">
        <v>150400040165</v>
      </c>
      <c r="AE365" t="s">
        <v>545</v>
      </c>
      <c r="AF365" t="s">
        <v>546</v>
      </c>
      <c r="AG365" t="s">
        <v>547</v>
      </c>
      <c r="AI365" s="5"/>
      <c r="AJ365" s="5"/>
    </row>
    <row r="366" spans="17:36" x14ac:dyDescent="0.25">
      <c r="Q366" t="s">
        <v>5348</v>
      </c>
      <c r="R366" t="s">
        <v>5601</v>
      </c>
      <c r="S366" s="1"/>
      <c r="Z366" t="s">
        <v>1261</v>
      </c>
      <c r="AA366" t="s">
        <v>544</v>
      </c>
      <c r="AB366" t="s">
        <v>2529</v>
      </c>
      <c r="AC366" t="s">
        <v>1260</v>
      </c>
      <c r="AD366" s="3">
        <v>150400040172</v>
      </c>
      <c r="AE366" t="s">
        <v>545</v>
      </c>
      <c r="AF366" t="s">
        <v>546</v>
      </c>
      <c r="AG366" t="s">
        <v>547</v>
      </c>
      <c r="AI366" s="5"/>
      <c r="AJ366" s="5"/>
    </row>
    <row r="367" spans="17:36" x14ac:dyDescent="0.25">
      <c r="Q367" t="s">
        <v>5349</v>
      </c>
      <c r="R367" t="s">
        <v>2909</v>
      </c>
      <c r="S367" s="1"/>
      <c r="Z367" t="s">
        <v>1263</v>
      </c>
      <c r="AA367" t="s">
        <v>544</v>
      </c>
      <c r="AB367" t="s">
        <v>2529</v>
      </c>
      <c r="AC367" t="s">
        <v>1262</v>
      </c>
      <c r="AD367" s="3">
        <v>150400040085</v>
      </c>
      <c r="AE367" t="s">
        <v>545</v>
      </c>
      <c r="AF367" t="s">
        <v>546</v>
      </c>
      <c r="AG367" t="s">
        <v>547</v>
      </c>
      <c r="AI367" s="5"/>
      <c r="AJ367" s="5"/>
    </row>
    <row r="368" spans="17:36" x14ac:dyDescent="0.25">
      <c r="Q368" t="s">
        <v>5350</v>
      </c>
      <c r="R368" t="s">
        <v>2985</v>
      </c>
      <c r="S368" s="1"/>
      <c r="Z368" t="s">
        <v>1265</v>
      </c>
      <c r="AA368" t="s">
        <v>654</v>
      </c>
      <c r="AB368" t="s">
        <v>2529</v>
      </c>
      <c r="AC368" t="s">
        <v>1264</v>
      </c>
      <c r="AD368" s="3">
        <v>150400040224</v>
      </c>
      <c r="AE368" t="s">
        <v>545</v>
      </c>
      <c r="AF368" t="s">
        <v>546</v>
      </c>
      <c r="AG368" t="s">
        <v>547</v>
      </c>
      <c r="AI368" s="5"/>
      <c r="AJ368" s="5"/>
    </row>
    <row r="369" spans="17:36" x14ac:dyDescent="0.25">
      <c r="Q369" t="s">
        <v>5351</v>
      </c>
      <c r="R369" t="s">
        <v>2986</v>
      </c>
      <c r="S369" s="1"/>
      <c r="Z369" t="s">
        <v>1267</v>
      </c>
      <c r="AA369" t="s">
        <v>654</v>
      </c>
      <c r="AB369" t="s">
        <v>2529</v>
      </c>
      <c r="AC369" t="s">
        <v>1266</v>
      </c>
      <c r="AD369" s="3">
        <v>150400040223</v>
      </c>
      <c r="AE369" t="s">
        <v>545</v>
      </c>
      <c r="AF369" t="s">
        <v>546</v>
      </c>
      <c r="AG369" t="s">
        <v>547</v>
      </c>
      <c r="AI369" s="5"/>
      <c r="AJ369" s="5"/>
    </row>
    <row r="370" spans="17:36" x14ac:dyDescent="0.25">
      <c r="Q370" t="s">
        <v>5352</v>
      </c>
      <c r="R370" t="s">
        <v>2987</v>
      </c>
      <c r="S370" s="1"/>
      <c r="Z370" t="s">
        <v>1269</v>
      </c>
      <c r="AA370" t="s">
        <v>654</v>
      </c>
      <c r="AB370" t="s">
        <v>2529</v>
      </c>
      <c r="AC370" t="s">
        <v>1268</v>
      </c>
      <c r="AD370" s="3">
        <v>150400040243</v>
      </c>
      <c r="AE370" t="s">
        <v>545</v>
      </c>
      <c r="AF370" t="s">
        <v>546</v>
      </c>
      <c r="AG370" t="s">
        <v>547</v>
      </c>
      <c r="AI370" s="5"/>
      <c r="AJ370" s="5"/>
    </row>
    <row r="371" spans="17:36" x14ac:dyDescent="0.25">
      <c r="Q371" t="s">
        <v>5353</v>
      </c>
      <c r="R371" t="s">
        <v>2988</v>
      </c>
      <c r="S371" s="1"/>
      <c r="Z371" t="s">
        <v>1271</v>
      </c>
      <c r="AA371" t="s">
        <v>544</v>
      </c>
      <c r="AB371" t="s">
        <v>2529</v>
      </c>
      <c r="AC371" t="s">
        <v>1270</v>
      </c>
      <c r="AD371" s="3">
        <v>150400040141</v>
      </c>
      <c r="AE371" t="s">
        <v>545</v>
      </c>
      <c r="AF371" t="s">
        <v>546</v>
      </c>
      <c r="AG371" t="s">
        <v>547</v>
      </c>
      <c r="AI371" s="5"/>
      <c r="AJ371" s="5"/>
    </row>
    <row r="372" spans="17:36" x14ac:dyDescent="0.25">
      <c r="Q372" t="s">
        <v>5354</v>
      </c>
      <c r="R372" t="s">
        <v>2989</v>
      </c>
      <c r="S372" s="1"/>
      <c r="Z372" t="s">
        <v>1273</v>
      </c>
      <c r="AA372" t="s">
        <v>544</v>
      </c>
      <c r="AB372" t="s">
        <v>2529</v>
      </c>
      <c r="AC372" t="s">
        <v>1272</v>
      </c>
      <c r="AD372" s="3">
        <v>150400040145</v>
      </c>
      <c r="AE372" t="s">
        <v>545</v>
      </c>
      <c r="AF372" t="s">
        <v>546</v>
      </c>
      <c r="AG372" t="s">
        <v>547</v>
      </c>
      <c r="AI372" s="5"/>
      <c r="AJ372" s="5"/>
    </row>
    <row r="373" spans="17:36" x14ac:dyDescent="0.25">
      <c r="Q373" t="s">
        <v>5355</v>
      </c>
      <c r="R373" t="s">
        <v>2990</v>
      </c>
      <c r="S373" s="1"/>
      <c r="Z373" t="s">
        <v>1275</v>
      </c>
      <c r="AA373" t="s">
        <v>544</v>
      </c>
      <c r="AB373" t="s">
        <v>2529</v>
      </c>
      <c r="AC373" t="s">
        <v>1274</v>
      </c>
      <c r="AD373" s="3">
        <v>150400040128</v>
      </c>
      <c r="AE373" t="s">
        <v>545</v>
      </c>
      <c r="AF373" t="s">
        <v>546</v>
      </c>
      <c r="AG373" t="s">
        <v>547</v>
      </c>
      <c r="AI373" s="5"/>
      <c r="AJ373" s="5"/>
    </row>
    <row r="374" spans="17:36" x14ac:dyDescent="0.25">
      <c r="Q374" t="s">
        <v>5356</v>
      </c>
      <c r="R374" t="s">
        <v>2991</v>
      </c>
      <c r="S374" s="1"/>
      <c r="Z374" t="s">
        <v>1277</v>
      </c>
      <c r="AA374" t="s">
        <v>544</v>
      </c>
      <c r="AB374" t="s">
        <v>2303</v>
      </c>
      <c r="AC374" t="s">
        <v>1276</v>
      </c>
      <c r="AD374" s="3"/>
      <c r="AE374" t="s">
        <v>545</v>
      </c>
      <c r="AF374" t="s">
        <v>546</v>
      </c>
      <c r="AG374" t="s">
        <v>547</v>
      </c>
      <c r="AI374" s="5"/>
      <c r="AJ374" s="5"/>
    </row>
    <row r="375" spans="17:36" x14ac:dyDescent="0.25">
      <c r="Q375" t="s">
        <v>5357</v>
      </c>
      <c r="R375" t="s">
        <v>2992</v>
      </c>
      <c r="S375" s="1"/>
      <c r="Z375" t="s">
        <v>1279</v>
      </c>
      <c r="AA375" t="s">
        <v>544</v>
      </c>
      <c r="AB375" t="s">
        <v>2303</v>
      </c>
      <c r="AC375" t="s">
        <v>1278</v>
      </c>
      <c r="AD375" s="3"/>
      <c r="AE375" t="s">
        <v>545</v>
      </c>
      <c r="AF375" t="s">
        <v>546</v>
      </c>
      <c r="AG375" t="s">
        <v>547</v>
      </c>
      <c r="AI375" s="5"/>
      <c r="AJ375" s="5"/>
    </row>
    <row r="376" spans="17:36" x14ac:dyDescent="0.25">
      <c r="Q376" t="s">
        <v>5358</v>
      </c>
      <c r="R376" t="s">
        <v>2993</v>
      </c>
      <c r="S376" s="1"/>
      <c r="Z376" t="s">
        <v>1281</v>
      </c>
      <c r="AA376" t="s">
        <v>544</v>
      </c>
      <c r="AB376" t="s">
        <v>2303</v>
      </c>
      <c r="AC376" t="s">
        <v>1280</v>
      </c>
      <c r="AD376" s="3"/>
      <c r="AE376" t="s">
        <v>545</v>
      </c>
      <c r="AF376" t="s">
        <v>546</v>
      </c>
      <c r="AG376" t="s">
        <v>547</v>
      </c>
      <c r="AI376" s="5"/>
      <c r="AJ376" s="5"/>
    </row>
    <row r="377" spans="17:36" x14ac:dyDescent="0.25">
      <c r="Q377" t="s">
        <v>5359</v>
      </c>
      <c r="R377" t="s">
        <v>2994</v>
      </c>
      <c r="S377" s="1"/>
      <c r="Z377" t="s">
        <v>1283</v>
      </c>
      <c r="AA377" t="s">
        <v>544</v>
      </c>
      <c r="AB377" t="s">
        <v>2303</v>
      </c>
      <c r="AC377" t="s">
        <v>1282</v>
      </c>
      <c r="AD377" s="3"/>
      <c r="AE377" t="s">
        <v>545</v>
      </c>
      <c r="AF377" t="s">
        <v>546</v>
      </c>
      <c r="AG377" t="s">
        <v>547</v>
      </c>
      <c r="AI377" s="5"/>
      <c r="AJ377" s="5"/>
    </row>
    <row r="378" spans="17:36" x14ac:dyDescent="0.25">
      <c r="Q378" t="s">
        <v>5360</v>
      </c>
      <c r="R378" t="s">
        <v>5630</v>
      </c>
      <c r="S378" s="1"/>
      <c r="Z378" t="s">
        <v>1285</v>
      </c>
      <c r="AA378" t="s">
        <v>544</v>
      </c>
      <c r="AB378" t="s">
        <v>2303</v>
      </c>
      <c r="AC378" t="s">
        <v>1284</v>
      </c>
      <c r="AD378" s="3"/>
      <c r="AE378" t="s">
        <v>545</v>
      </c>
      <c r="AF378" t="s">
        <v>546</v>
      </c>
      <c r="AG378" t="s">
        <v>547</v>
      </c>
      <c r="AI378" s="5"/>
      <c r="AJ378" s="5"/>
    </row>
    <row r="379" spans="17:36" x14ac:dyDescent="0.25">
      <c r="Q379" t="s">
        <v>5361</v>
      </c>
      <c r="R379" t="s">
        <v>2995</v>
      </c>
      <c r="S379" s="1"/>
      <c r="Z379" t="s">
        <v>1287</v>
      </c>
      <c r="AA379" t="s">
        <v>544</v>
      </c>
      <c r="AB379" t="s">
        <v>2303</v>
      </c>
      <c r="AC379" t="s">
        <v>1286</v>
      </c>
      <c r="AD379" s="3"/>
      <c r="AE379" t="s">
        <v>545</v>
      </c>
      <c r="AF379" t="s">
        <v>546</v>
      </c>
      <c r="AG379" t="s">
        <v>547</v>
      </c>
      <c r="AI379" s="5"/>
      <c r="AJ379" s="5"/>
    </row>
    <row r="380" spans="17:36" x14ac:dyDescent="0.25">
      <c r="Q380" t="s">
        <v>5362</v>
      </c>
      <c r="R380" t="s">
        <v>5631</v>
      </c>
      <c r="S380" s="1"/>
      <c r="Z380" t="s">
        <v>1289</v>
      </c>
      <c r="AA380" t="s">
        <v>544</v>
      </c>
      <c r="AB380" t="s">
        <v>2303</v>
      </c>
      <c r="AC380" t="s">
        <v>1288</v>
      </c>
      <c r="AD380" s="3"/>
      <c r="AE380" t="s">
        <v>545</v>
      </c>
      <c r="AF380" t="s">
        <v>546</v>
      </c>
      <c r="AG380" t="s">
        <v>547</v>
      </c>
      <c r="AI380" s="5"/>
      <c r="AJ380" s="5"/>
    </row>
    <row r="381" spans="17:36" x14ac:dyDescent="0.25">
      <c r="Q381" t="s">
        <v>5363</v>
      </c>
      <c r="R381" t="s">
        <v>2996</v>
      </c>
      <c r="S381" s="1"/>
      <c r="Z381" t="s">
        <v>1291</v>
      </c>
      <c r="AA381" t="s">
        <v>544</v>
      </c>
      <c r="AB381" t="s">
        <v>2303</v>
      </c>
      <c r="AC381" t="s">
        <v>1290</v>
      </c>
      <c r="AD381" s="3"/>
      <c r="AE381" t="s">
        <v>545</v>
      </c>
      <c r="AF381" t="s">
        <v>546</v>
      </c>
      <c r="AG381" t="s">
        <v>547</v>
      </c>
      <c r="AI381" s="5"/>
      <c r="AJ381" s="5"/>
    </row>
    <row r="382" spans="17:36" x14ac:dyDescent="0.25">
      <c r="Q382" t="s">
        <v>5364</v>
      </c>
      <c r="R382" t="s">
        <v>5575</v>
      </c>
      <c r="S382" s="1"/>
      <c r="Z382" t="s">
        <v>1293</v>
      </c>
      <c r="AA382" t="s">
        <v>544</v>
      </c>
      <c r="AB382" t="s">
        <v>2530</v>
      </c>
      <c r="AC382" t="s">
        <v>1292</v>
      </c>
      <c r="AD382" s="3"/>
      <c r="AE382" t="s">
        <v>545</v>
      </c>
      <c r="AF382" t="s">
        <v>546</v>
      </c>
      <c r="AG382" t="s">
        <v>547</v>
      </c>
      <c r="AI382" s="5"/>
      <c r="AJ382" s="5"/>
    </row>
    <row r="383" spans="17:36" x14ac:dyDescent="0.25">
      <c r="Q383" t="s">
        <v>5365</v>
      </c>
      <c r="R383" t="s">
        <v>2997</v>
      </c>
      <c r="S383" s="1"/>
      <c r="Z383" t="s">
        <v>1295</v>
      </c>
      <c r="AA383" t="s">
        <v>544</v>
      </c>
      <c r="AB383" t="s">
        <v>2531</v>
      </c>
      <c r="AC383" t="s">
        <v>1294</v>
      </c>
      <c r="AD383" s="3"/>
      <c r="AE383" t="s">
        <v>545</v>
      </c>
      <c r="AF383" t="s">
        <v>546</v>
      </c>
      <c r="AG383" t="s">
        <v>547</v>
      </c>
      <c r="AI383" s="5"/>
      <c r="AJ383" s="5"/>
    </row>
    <row r="384" spans="17:36" x14ac:dyDescent="0.25">
      <c r="Q384" t="s">
        <v>5366</v>
      </c>
      <c r="R384" t="s">
        <v>5632</v>
      </c>
      <c r="S384" s="1"/>
      <c r="Z384" t="s">
        <v>1297</v>
      </c>
      <c r="AA384" t="s">
        <v>544</v>
      </c>
      <c r="AB384" t="s">
        <v>2532</v>
      </c>
      <c r="AC384" t="s">
        <v>1296</v>
      </c>
      <c r="AD384" s="3"/>
      <c r="AE384" t="s">
        <v>545</v>
      </c>
      <c r="AF384" t="s">
        <v>546</v>
      </c>
      <c r="AG384" t="s">
        <v>547</v>
      </c>
      <c r="AI384" s="5"/>
      <c r="AJ384" s="5"/>
    </row>
    <row r="385" spans="17:36" x14ac:dyDescent="0.25">
      <c r="Q385" t="s">
        <v>5367</v>
      </c>
      <c r="R385" t="s">
        <v>5633</v>
      </c>
      <c r="S385" s="1"/>
      <c r="Z385" t="s">
        <v>1299</v>
      </c>
      <c r="AA385" t="s">
        <v>544</v>
      </c>
      <c r="AB385" t="s">
        <v>2414</v>
      </c>
      <c r="AC385" t="s">
        <v>1298</v>
      </c>
      <c r="AD385" s="3"/>
      <c r="AE385" t="s">
        <v>545</v>
      </c>
      <c r="AF385" t="s">
        <v>546</v>
      </c>
      <c r="AG385" t="s">
        <v>547</v>
      </c>
      <c r="AI385" s="5"/>
      <c r="AJ385" s="5"/>
    </row>
    <row r="386" spans="17:36" x14ac:dyDescent="0.25">
      <c r="Q386" t="s">
        <v>5368</v>
      </c>
      <c r="R386" t="s">
        <v>2877</v>
      </c>
      <c r="S386" s="1"/>
      <c r="Z386" t="s">
        <v>1301</v>
      </c>
      <c r="AA386" t="s">
        <v>654</v>
      </c>
      <c r="AB386" t="s">
        <v>2491</v>
      </c>
      <c r="AC386" t="s">
        <v>1300</v>
      </c>
      <c r="AD386" s="3">
        <v>150400040278</v>
      </c>
      <c r="AE386" t="s">
        <v>545</v>
      </c>
      <c r="AF386" t="s">
        <v>546</v>
      </c>
      <c r="AG386" t="s">
        <v>547</v>
      </c>
      <c r="AI386" s="5"/>
      <c r="AJ386" s="5"/>
    </row>
    <row r="387" spans="17:36" x14ac:dyDescent="0.25">
      <c r="Q387" t="s">
        <v>5369</v>
      </c>
      <c r="R387" t="s">
        <v>2998</v>
      </c>
      <c r="S387" s="1"/>
      <c r="Z387" t="s">
        <v>1303</v>
      </c>
      <c r="AA387" t="s">
        <v>544</v>
      </c>
      <c r="AB387" t="s">
        <v>2533</v>
      </c>
      <c r="AC387" t="s">
        <v>1302</v>
      </c>
      <c r="AD387" s="3"/>
      <c r="AE387" t="s">
        <v>545</v>
      </c>
      <c r="AF387" t="s">
        <v>774</v>
      </c>
      <c r="AG387" t="s">
        <v>547</v>
      </c>
      <c r="AI387" s="5"/>
      <c r="AJ387" s="5"/>
    </row>
    <row r="388" spans="17:36" x14ac:dyDescent="0.25">
      <c r="Q388" t="s">
        <v>5370</v>
      </c>
      <c r="R388" t="s">
        <v>5634</v>
      </c>
      <c r="S388" s="1"/>
      <c r="Z388" t="s">
        <v>1305</v>
      </c>
      <c r="AA388" t="s">
        <v>544</v>
      </c>
      <c r="AB388" t="s">
        <v>2287</v>
      </c>
      <c r="AC388" t="s">
        <v>1304</v>
      </c>
      <c r="AD388" s="3"/>
      <c r="AE388" t="s">
        <v>545</v>
      </c>
      <c r="AF388" t="s">
        <v>774</v>
      </c>
      <c r="AG388" t="s">
        <v>547</v>
      </c>
      <c r="AI388" s="5"/>
      <c r="AJ388" s="5"/>
    </row>
    <row r="389" spans="17:36" x14ac:dyDescent="0.25">
      <c r="Q389" t="s">
        <v>5371</v>
      </c>
      <c r="R389" t="s">
        <v>5635</v>
      </c>
      <c r="S389" s="1"/>
      <c r="Z389" t="s">
        <v>1307</v>
      </c>
      <c r="AA389" t="s">
        <v>544</v>
      </c>
      <c r="AB389" t="s">
        <v>2287</v>
      </c>
      <c r="AC389" t="s">
        <v>1306</v>
      </c>
      <c r="AD389" s="3"/>
      <c r="AE389" t="s">
        <v>545</v>
      </c>
      <c r="AF389" t="s">
        <v>774</v>
      </c>
      <c r="AG389" t="s">
        <v>547</v>
      </c>
      <c r="AI389" s="5"/>
      <c r="AJ389" s="5"/>
    </row>
    <row r="390" spans="17:36" x14ac:dyDescent="0.25">
      <c r="Q390" t="s">
        <v>5372</v>
      </c>
      <c r="R390" t="s">
        <v>5636</v>
      </c>
      <c r="S390" s="1"/>
      <c r="Z390" t="s">
        <v>1309</v>
      </c>
      <c r="AA390" t="s">
        <v>544</v>
      </c>
      <c r="AB390" t="s">
        <v>2287</v>
      </c>
      <c r="AC390" t="s">
        <v>1308</v>
      </c>
      <c r="AD390" s="3"/>
      <c r="AE390" t="s">
        <v>545</v>
      </c>
      <c r="AF390" t="s">
        <v>774</v>
      </c>
      <c r="AG390" t="s">
        <v>547</v>
      </c>
      <c r="AI390" s="5"/>
      <c r="AJ390" s="5"/>
    </row>
    <row r="391" spans="17:36" x14ac:dyDescent="0.25">
      <c r="Q391" t="s">
        <v>5373</v>
      </c>
      <c r="R391" t="s">
        <v>2999</v>
      </c>
      <c r="S391" s="1"/>
      <c r="Z391" t="s">
        <v>1311</v>
      </c>
      <c r="AA391" t="s">
        <v>544</v>
      </c>
      <c r="AB391" t="s">
        <v>2534</v>
      </c>
      <c r="AC391" t="s">
        <v>1310</v>
      </c>
      <c r="AD391" s="3"/>
      <c r="AE391" t="s">
        <v>545</v>
      </c>
      <c r="AF391" t="s">
        <v>546</v>
      </c>
      <c r="AG391" t="s">
        <v>774</v>
      </c>
      <c r="AI391" s="5"/>
      <c r="AJ391" s="5"/>
    </row>
    <row r="392" spans="17:36" x14ac:dyDescent="0.25">
      <c r="Q392" t="s">
        <v>5374</v>
      </c>
      <c r="R392" t="s">
        <v>5637</v>
      </c>
      <c r="S392" s="1"/>
      <c r="Z392" t="s">
        <v>1313</v>
      </c>
      <c r="AA392" t="s">
        <v>544</v>
      </c>
      <c r="AB392" t="s">
        <v>2287</v>
      </c>
      <c r="AC392" t="s">
        <v>1312</v>
      </c>
      <c r="AD392" s="3"/>
      <c r="AE392" t="s">
        <v>545</v>
      </c>
      <c r="AF392" t="s">
        <v>774</v>
      </c>
      <c r="AG392" t="s">
        <v>547</v>
      </c>
      <c r="AI392" s="5"/>
      <c r="AJ392" s="5"/>
    </row>
    <row r="393" spans="17:36" x14ac:dyDescent="0.25">
      <c r="Q393" s="6" t="s">
        <v>3018</v>
      </c>
      <c r="R393" t="s">
        <v>3003</v>
      </c>
      <c r="S393" s="1"/>
      <c r="Z393" t="s">
        <v>1315</v>
      </c>
      <c r="AA393" t="s">
        <v>544</v>
      </c>
      <c r="AB393" t="s">
        <v>2287</v>
      </c>
      <c r="AC393" t="s">
        <v>1314</v>
      </c>
      <c r="AD393" s="3"/>
      <c r="AE393" t="s">
        <v>545</v>
      </c>
      <c r="AF393" t="s">
        <v>774</v>
      </c>
      <c r="AG393" t="s">
        <v>547</v>
      </c>
      <c r="AI393" s="5"/>
      <c r="AJ393" s="5"/>
    </row>
    <row r="394" spans="17:36" x14ac:dyDescent="0.25">
      <c r="Q394" s="6" t="s">
        <v>3019</v>
      </c>
      <c r="R394" t="s">
        <v>2878</v>
      </c>
      <c r="S394" s="1"/>
      <c r="Z394" t="s">
        <v>1317</v>
      </c>
      <c r="AA394" t="s">
        <v>544</v>
      </c>
      <c r="AB394" t="s">
        <v>2287</v>
      </c>
      <c r="AC394" t="s">
        <v>1316</v>
      </c>
      <c r="AD394" s="3"/>
      <c r="AE394" t="s">
        <v>545</v>
      </c>
      <c r="AF394" t="s">
        <v>774</v>
      </c>
      <c r="AG394" t="s">
        <v>547</v>
      </c>
      <c r="AI394" s="5"/>
      <c r="AJ394" s="5"/>
    </row>
    <row r="395" spans="17:36" x14ac:dyDescent="0.25">
      <c r="Q395" s="6" t="s">
        <v>3020</v>
      </c>
      <c r="R395" t="s">
        <v>2878</v>
      </c>
      <c r="S395" s="1"/>
      <c r="Z395" t="s">
        <v>1319</v>
      </c>
      <c r="AA395" t="s">
        <v>544</v>
      </c>
      <c r="AB395" t="s">
        <v>2491</v>
      </c>
      <c r="AC395" t="s">
        <v>1318</v>
      </c>
      <c r="AD395" s="3">
        <v>150400040237</v>
      </c>
      <c r="AE395" t="s">
        <v>545</v>
      </c>
      <c r="AF395" t="s">
        <v>546</v>
      </c>
      <c r="AG395" t="s">
        <v>547</v>
      </c>
      <c r="AI395" s="5"/>
      <c r="AJ395" s="5"/>
    </row>
    <row r="396" spans="17:36" x14ac:dyDescent="0.25">
      <c r="Q396" s="6" t="s">
        <v>3021</v>
      </c>
      <c r="R396" t="s">
        <v>3004</v>
      </c>
      <c r="S396" s="1"/>
      <c r="Z396" t="s">
        <v>1321</v>
      </c>
      <c r="AA396" t="s">
        <v>544</v>
      </c>
      <c r="AB396" t="s">
        <v>2287</v>
      </c>
      <c r="AC396" t="s">
        <v>1320</v>
      </c>
      <c r="AD396" s="3"/>
      <c r="AE396" t="s">
        <v>545</v>
      </c>
      <c r="AF396" t="s">
        <v>774</v>
      </c>
      <c r="AG396" t="s">
        <v>547</v>
      </c>
      <c r="AI396" s="5"/>
      <c r="AJ396" s="5"/>
    </row>
    <row r="397" spans="17:36" x14ac:dyDescent="0.25">
      <c r="Q397" s="6" t="s">
        <v>3022</v>
      </c>
      <c r="R397" t="s">
        <v>3005</v>
      </c>
      <c r="S397" s="1"/>
      <c r="Z397" t="s">
        <v>1323</v>
      </c>
      <c r="AA397" t="s">
        <v>544</v>
      </c>
      <c r="AB397" t="s">
        <v>2535</v>
      </c>
      <c r="AC397" t="s">
        <v>1322</v>
      </c>
      <c r="AD397" s="3">
        <v>150400040136</v>
      </c>
      <c r="AE397" t="s">
        <v>545</v>
      </c>
      <c r="AF397" t="s">
        <v>546</v>
      </c>
      <c r="AG397" t="s">
        <v>547</v>
      </c>
      <c r="AI397" s="5"/>
      <c r="AJ397" s="5"/>
    </row>
    <row r="398" spans="17:36" x14ac:dyDescent="0.25">
      <c r="Q398" s="6" t="s">
        <v>3023</v>
      </c>
      <c r="R398" t="s">
        <v>3006</v>
      </c>
      <c r="S398" s="1"/>
      <c r="Z398" t="s">
        <v>1325</v>
      </c>
      <c r="AA398" t="s">
        <v>544</v>
      </c>
      <c r="AB398" t="s">
        <v>2536</v>
      </c>
      <c r="AC398" t="s">
        <v>1324</v>
      </c>
      <c r="AD398" s="3">
        <v>150400040112</v>
      </c>
      <c r="AE398" t="s">
        <v>545</v>
      </c>
      <c r="AF398" t="s">
        <v>546</v>
      </c>
      <c r="AG398" t="s">
        <v>547</v>
      </c>
      <c r="AI398" s="5"/>
      <c r="AJ398" s="5"/>
    </row>
    <row r="399" spans="17:36" x14ac:dyDescent="0.25">
      <c r="Q399" s="6" t="s">
        <v>3024</v>
      </c>
      <c r="R399" t="s">
        <v>3007</v>
      </c>
      <c r="S399" s="1"/>
      <c r="Z399" t="s">
        <v>666</v>
      </c>
      <c r="AA399" t="s">
        <v>544</v>
      </c>
      <c r="AB399" t="s">
        <v>2537</v>
      </c>
      <c r="AC399" t="s">
        <v>1326</v>
      </c>
      <c r="AD399" s="3">
        <v>475100010042</v>
      </c>
      <c r="AE399" t="s">
        <v>545</v>
      </c>
      <c r="AF399" t="s">
        <v>618</v>
      </c>
      <c r="AG399" t="s">
        <v>622</v>
      </c>
      <c r="AI399" s="5"/>
      <c r="AJ399" s="5"/>
    </row>
    <row r="400" spans="17:36" x14ac:dyDescent="0.25">
      <c r="Q400" s="6" t="s">
        <v>3025</v>
      </c>
      <c r="R400" t="s">
        <v>3008</v>
      </c>
      <c r="S400" s="1"/>
      <c r="Z400" t="s">
        <v>1328</v>
      </c>
      <c r="AA400" t="s">
        <v>544</v>
      </c>
      <c r="AB400" t="s">
        <v>2538</v>
      </c>
      <c r="AC400" t="s">
        <v>1327</v>
      </c>
      <c r="AD400" s="3">
        <v>150400040093</v>
      </c>
      <c r="AE400" t="s">
        <v>545</v>
      </c>
      <c r="AF400" t="s">
        <v>546</v>
      </c>
      <c r="AG400" t="s">
        <v>547</v>
      </c>
      <c r="AI400" s="5"/>
      <c r="AJ400" s="5"/>
    </row>
    <row r="401" spans="17:36" x14ac:dyDescent="0.25">
      <c r="Q401" s="6" t="s">
        <v>3026</v>
      </c>
      <c r="R401" t="s">
        <v>3009</v>
      </c>
      <c r="S401" s="1"/>
      <c r="Z401" t="s">
        <v>1330</v>
      </c>
      <c r="AA401" t="s">
        <v>544</v>
      </c>
      <c r="AB401" t="s">
        <v>2306</v>
      </c>
      <c r="AC401" t="s">
        <v>1329</v>
      </c>
      <c r="AD401" s="3"/>
      <c r="AE401" t="s">
        <v>545</v>
      </c>
      <c r="AF401" t="s">
        <v>546</v>
      </c>
      <c r="AG401" t="s">
        <v>547</v>
      </c>
      <c r="AI401" s="5"/>
      <c r="AJ401" s="5"/>
    </row>
    <row r="402" spans="17:36" x14ac:dyDescent="0.25">
      <c r="Q402" s="6" t="s">
        <v>3027</v>
      </c>
      <c r="R402" t="s">
        <v>2879</v>
      </c>
      <c r="S402" s="1"/>
      <c r="Z402" t="s">
        <v>1332</v>
      </c>
      <c r="AA402" t="s">
        <v>544</v>
      </c>
      <c r="AB402" t="s">
        <v>2539</v>
      </c>
      <c r="AC402" t="s">
        <v>1331</v>
      </c>
      <c r="AD402" s="3">
        <v>150400040180</v>
      </c>
      <c r="AE402" t="s">
        <v>545</v>
      </c>
      <c r="AF402" t="s">
        <v>546</v>
      </c>
      <c r="AG402" t="s">
        <v>547</v>
      </c>
      <c r="AI402" s="5"/>
      <c r="AJ402" s="5"/>
    </row>
    <row r="403" spans="17:36" x14ac:dyDescent="0.25">
      <c r="Q403" s="6" t="s">
        <v>3028</v>
      </c>
      <c r="R403" t="s">
        <v>3010</v>
      </c>
      <c r="S403" s="1"/>
      <c r="Z403" t="s">
        <v>1334</v>
      </c>
      <c r="AA403" t="s">
        <v>544</v>
      </c>
      <c r="AB403" t="s">
        <v>2540</v>
      </c>
      <c r="AC403" t="s">
        <v>1333</v>
      </c>
      <c r="AD403" s="3">
        <v>150400040189</v>
      </c>
      <c r="AE403" t="s">
        <v>545</v>
      </c>
      <c r="AF403" t="s">
        <v>546</v>
      </c>
      <c r="AG403" t="s">
        <v>547</v>
      </c>
      <c r="AI403" s="5"/>
      <c r="AJ403" s="5"/>
    </row>
    <row r="404" spans="17:36" x14ac:dyDescent="0.25">
      <c r="Q404" s="6" t="s">
        <v>3029</v>
      </c>
      <c r="R404" t="s">
        <v>2830</v>
      </c>
      <c r="S404" s="1"/>
      <c r="Z404" t="s">
        <v>1336</v>
      </c>
      <c r="AA404" t="s">
        <v>853</v>
      </c>
      <c r="AB404" t="s">
        <v>2541</v>
      </c>
      <c r="AC404" t="s">
        <v>1335</v>
      </c>
      <c r="AD404" s="3">
        <v>150400040226</v>
      </c>
      <c r="AE404" t="s">
        <v>545</v>
      </c>
      <c r="AF404" t="s">
        <v>546</v>
      </c>
      <c r="AG404" t="s">
        <v>547</v>
      </c>
      <c r="AI404" s="5"/>
      <c r="AJ404" s="5"/>
    </row>
    <row r="405" spans="17:36" x14ac:dyDescent="0.25">
      <c r="Q405" s="6" t="s">
        <v>3030</v>
      </c>
      <c r="R405" t="s">
        <v>3011</v>
      </c>
      <c r="S405" s="1"/>
      <c r="Z405" t="s">
        <v>1338</v>
      </c>
      <c r="AA405" t="s">
        <v>1339</v>
      </c>
      <c r="AB405" t="s">
        <v>2542</v>
      </c>
      <c r="AC405" t="s">
        <v>1337</v>
      </c>
      <c r="AD405" s="3">
        <v>150400040139</v>
      </c>
      <c r="AE405" t="s">
        <v>545</v>
      </c>
      <c r="AF405" t="s">
        <v>546</v>
      </c>
      <c r="AG405" t="s">
        <v>547</v>
      </c>
      <c r="AI405" s="5"/>
      <c r="AJ405" s="5"/>
    </row>
    <row r="406" spans="17:36" x14ac:dyDescent="0.25">
      <c r="Q406" s="6" t="s">
        <v>3031</v>
      </c>
      <c r="R406" t="s">
        <v>2880</v>
      </c>
      <c r="S406" s="1"/>
      <c r="Z406" t="s">
        <v>1341</v>
      </c>
      <c r="AA406" t="s">
        <v>544</v>
      </c>
      <c r="AB406" t="s">
        <v>2543</v>
      </c>
      <c r="AC406" t="s">
        <v>1340</v>
      </c>
      <c r="AD406" s="3"/>
      <c r="AE406" t="s">
        <v>545</v>
      </c>
      <c r="AF406" t="s">
        <v>546</v>
      </c>
      <c r="AG406" t="s">
        <v>547</v>
      </c>
      <c r="AI406" s="5"/>
      <c r="AJ406" s="5"/>
    </row>
    <row r="407" spans="17:36" x14ac:dyDescent="0.25">
      <c r="Q407" s="6" t="s">
        <v>3032</v>
      </c>
      <c r="R407" t="s">
        <v>3012</v>
      </c>
      <c r="S407" s="1"/>
      <c r="Z407" t="s">
        <v>1343</v>
      </c>
      <c r="AA407" t="s">
        <v>544</v>
      </c>
      <c r="AB407" t="s">
        <v>2313</v>
      </c>
      <c r="AC407" t="s">
        <v>1342</v>
      </c>
      <c r="AD407" s="3">
        <v>475100010613</v>
      </c>
      <c r="AE407" t="s">
        <v>545</v>
      </c>
      <c r="AF407" t="s">
        <v>601</v>
      </c>
      <c r="AG407" t="s">
        <v>622</v>
      </c>
      <c r="AI407" s="5"/>
      <c r="AJ407" s="5"/>
    </row>
    <row r="408" spans="17:36" x14ac:dyDescent="0.25">
      <c r="Q408" s="6" t="s">
        <v>3033</v>
      </c>
      <c r="R408" t="s">
        <v>3013</v>
      </c>
      <c r="S408" s="1"/>
      <c r="Z408" t="s">
        <v>1345</v>
      </c>
      <c r="AA408" t="s">
        <v>544</v>
      </c>
      <c r="AB408" t="s">
        <v>2544</v>
      </c>
      <c r="AC408" t="s">
        <v>1344</v>
      </c>
      <c r="AD408" s="3"/>
      <c r="AE408" t="s">
        <v>545</v>
      </c>
      <c r="AF408" t="s">
        <v>546</v>
      </c>
      <c r="AG408" t="s">
        <v>547</v>
      </c>
      <c r="AI408" s="5"/>
      <c r="AJ408" s="5"/>
    </row>
    <row r="409" spans="17:36" x14ac:dyDescent="0.25">
      <c r="Q409" s="6" t="s">
        <v>3034</v>
      </c>
      <c r="R409" t="s">
        <v>3014</v>
      </c>
      <c r="S409" s="1"/>
      <c r="Z409" t="s">
        <v>1347</v>
      </c>
      <c r="AA409" t="s">
        <v>544</v>
      </c>
      <c r="AB409" t="s">
        <v>2545</v>
      </c>
      <c r="AC409" t="s">
        <v>1346</v>
      </c>
      <c r="AD409" s="3"/>
      <c r="AE409" t="s">
        <v>545</v>
      </c>
      <c r="AF409" t="s">
        <v>546</v>
      </c>
      <c r="AG409" t="s">
        <v>547</v>
      </c>
      <c r="AI409" s="5"/>
      <c r="AJ409" s="5"/>
    </row>
    <row r="410" spans="17:36" x14ac:dyDescent="0.25">
      <c r="Q410" s="6" t="s">
        <v>3035</v>
      </c>
      <c r="R410" t="s">
        <v>2945</v>
      </c>
      <c r="S410" s="1"/>
      <c r="Z410" t="s">
        <v>1349</v>
      </c>
      <c r="AA410" t="s">
        <v>544</v>
      </c>
      <c r="AB410" t="s">
        <v>2414</v>
      </c>
      <c r="AC410" t="s">
        <v>1348</v>
      </c>
      <c r="AD410" s="3"/>
      <c r="AE410" t="s">
        <v>545</v>
      </c>
      <c r="AF410" t="s">
        <v>546</v>
      </c>
      <c r="AG410" t="s">
        <v>547</v>
      </c>
      <c r="AI410" s="5"/>
      <c r="AJ410" s="5"/>
    </row>
    <row r="411" spans="17:36" x14ac:dyDescent="0.25">
      <c r="Q411" s="6" t="s">
        <v>3036</v>
      </c>
      <c r="R411" t="s">
        <v>3015</v>
      </c>
      <c r="S411" s="1"/>
      <c r="Z411" t="s">
        <v>1351</v>
      </c>
      <c r="AA411" t="s">
        <v>544</v>
      </c>
      <c r="AB411" t="s">
        <v>2505</v>
      </c>
      <c r="AC411" t="s">
        <v>1350</v>
      </c>
      <c r="AD411" s="3"/>
      <c r="AE411" t="s">
        <v>545</v>
      </c>
      <c r="AF411" t="s">
        <v>546</v>
      </c>
      <c r="AG411" t="s">
        <v>547</v>
      </c>
      <c r="AI411" s="5"/>
      <c r="AJ411" s="5"/>
    </row>
    <row r="412" spans="17:36" x14ac:dyDescent="0.25">
      <c r="Q412" s="6" t="s">
        <v>3037</v>
      </c>
      <c r="R412" t="s">
        <v>2948</v>
      </c>
      <c r="S412" s="1"/>
      <c r="Z412" t="s">
        <v>1353</v>
      </c>
      <c r="AA412" t="s">
        <v>544</v>
      </c>
      <c r="AB412" t="s">
        <v>2541</v>
      </c>
      <c r="AC412" t="s">
        <v>1352</v>
      </c>
      <c r="AD412" s="3"/>
      <c r="AE412" t="s">
        <v>545</v>
      </c>
      <c r="AF412" t="s">
        <v>546</v>
      </c>
      <c r="AG412" t="s">
        <v>547</v>
      </c>
      <c r="AI412" s="5"/>
      <c r="AJ412" s="5"/>
    </row>
    <row r="413" spans="17:36" x14ac:dyDescent="0.25">
      <c r="Q413" s="6" t="s">
        <v>3038</v>
      </c>
      <c r="R413" t="s">
        <v>2949</v>
      </c>
      <c r="S413" s="1"/>
      <c r="Z413" t="s">
        <v>1355</v>
      </c>
      <c r="AA413" t="s">
        <v>544</v>
      </c>
      <c r="AB413" t="s">
        <v>2546</v>
      </c>
      <c r="AC413" t="s">
        <v>1354</v>
      </c>
      <c r="AD413" s="3"/>
      <c r="AE413" t="s">
        <v>545</v>
      </c>
      <c r="AF413" t="s">
        <v>546</v>
      </c>
      <c r="AG413" t="s">
        <v>547</v>
      </c>
      <c r="AI413" s="5"/>
      <c r="AJ413" s="5"/>
    </row>
    <row r="414" spans="17:36" x14ac:dyDescent="0.25">
      <c r="Q414" s="6" t="s">
        <v>3039</v>
      </c>
      <c r="R414" t="s">
        <v>3016</v>
      </c>
      <c r="S414" s="1"/>
      <c r="Z414" t="s">
        <v>1357</v>
      </c>
      <c r="AA414" t="s">
        <v>544</v>
      </c>
      <c r="AB414" t="s">
        <v>2547</v>
      </c>
      <c r="AC414" t="s">
        <v>1356</v>
      </c>
      <c r="AD414" s="3"/>
      <c r="AE414" t="s">
        <v>545</v>
      </c>
      <c r="AF414" t="s">
        <v>546</v>
      </c>
      <c r="AG414" t="s">
        <v>547</v>
      </c>
      <c r="AI414" s="5"/>
      <c r="AJ414" s="5"/>
    </row>
    <row r="415" spans="17:36" x14ac:dyDescent="0.25">
      <c r="Q415" s="6" t="s">
        <v>3040</v>
      </c>
      <c r="R415" t="s">
        <v>3017</v>
      </c>
      <c r="S415" s="1"/>
      <c r="Z415" t="s">
        <v>1359</v>
      </c>
      <c r="AA415" t="s">
        <v>544</v>
      </c>
      <c r="AB415" t="s">
        <v>2534</v>
      </c>
      <c r="AC415" t="s">
        <v>1358</v>
      </c>
      <c r="AD415" s="3"/>
      <c r="AE415" t="s">
        <v>545</v>
      </c>
      <c r="AF415" t="s">
        <v>546</v>
      </c>
      <c r="AG415" t="s">
        <v>547</v>
      </c>
      <c r="AI415" s="5"/>
      <c r="AJ415" s="5"/>
    </row>
    <row r="416" spans="17:36" x14ac:dyDescent="0.25">
      <c r="Z416" t="s">
        <v>1361</v>
      </c>
      <c r="AA416" t="s">
        <v>544</v>
      </c>
      <c r="AB416" t="s">
        <v>2534</v>
      </c>
      <c r="AC416" t="s">
        <v>1360</v>
      </c>
      <c r="AD416" s="3"/>
      <c r="AE416" t="s">
        <v>545</v>
      </c>
      <c r="AF416" t="s">
        <v>546</v>
      </c>
      <c r="AG416" t="s">
        <v>547</v>
      </c>
      <c r="AI416" s="5"/>
      <c r="AJ416" s="5"/>
    </row>
    <row r="417" spans="26:36" x14ac:dyDescent="0.25">
      <c r="Z417" t="s">
        <v>1363</v>
      </c>
      <c r="AA417" t="s">
        <v>544</v>
      </c>
      <c r="AB417" t="s">
        <v>2287</v>
      </c>
      <c r="AC417" t="s">
        <v>1362</v>
      </c>
      <c r="AD417" s="3"/>
      <c r="AE417" t="s">
        <v>545</v>
      </c>
      <c r="AF417" t="s">
        <v>774</v>
      </c>
      <c r="AG417" t="s">
        <v>547</v>
      </c>
      <c r="AI417" s="5"/>
      <c r="AJ417" s="5"/>
    </row>
    <row r="418" spans="26:36" x14ac:dyDescent="0.25">
      <c r="Z418" t="s">
        <v>1365</v>
      </c>
      <c r="AA418" t="s">
        <v>544</v>
      </c>
      <c r="AB418" t="s">
        <v>2287</v>
      </c>
      <c r="AC418" t="s">
        <v>1364</v>
      </c>
      <c r="AD418" s="3"/>
      <c r="AE418" t="s">
        <v>545</v>
      </c>
      <c r="AF418" t="s">
        <v>774</v>
      </c>
      <c r="AG418" t="s">
        <v>547</v>
      </c>
      <c r="AI418" s="5"/>
      <c r="AJ418" s="5"/>
    </row>
    <row r="419" spans="26:36" x14ac:dyDescent="0.25">
      <c r="Z419" t="s">
        <v>1367</v>
      </c>
      <c r="AA419" t="s">
        <v>544</v>
      </c>
      <c r="AB419" t="s">
        <v>2287</v>
      </c>
      <c r="AC419" t="s">
        <v>1366</v>
      </c>
      <c r="AD419" s="3"/>
      <c r="AE419" t="s">
        <v>545</v>
      </c>
      <c r="AF419" t="s">
        <v>774</v>
      </c>
      <c r="AG419" t="s">
        <v>547</v>
      </c>
      <c r="AI419" s="5"/>
      <c r="AJ419" s="5"/>
    </row>
    <row r="420" spans="26:36" x14ac:dyDescent="0.25">
      <c r="Z420" t="s">
        <v>1369</v>
      </c>
      <c r="AA420" t="s">
        <v>544</v>
      </c>
      <c r="AB420" t="s">
        <v>2287</v>
      </c>
      <c r="AC420" t="s">
        <v>1368</v>
      </c>
      <c r="AD420" s="3"/>
      <c r="AE420" t="s">
        <v>545</v>
      </c>
      <c r="AF420" t="s">
        <v>774</v>
      </c>
      <c r="AG420" t="s">
        <v>547</v>
      </c>
      <c r="AI420" s="5"/>
      <c r="AJ420" s="5"/>
    </row>
    <row r="421" spans="26:36" x14ac:dyDescent="0.25">
      <c r="Z421" t="s">
        <v>1371</v>
      </c>
      <c r="AA421" t="s">
        <v>607</v>
      </c>
      <c r="AB421" t="s">
        <v>2303</v>
      </c>
      <c r="AC421" t="s">
        <v>1370</v>
      </c>
      <c r="AD421" s="3"/>
      <c r="AE421" t="s">
        <v>545</v>
      </c>
      <c r="AF421" t="s">
        <v>546</v>
      </c>
      <c r="AG421" t="s">
        <v>547</v>
      </c>
      <c r="AI421" s="5"/>
      <c r="AJ421" s="5"/>
    </row>
    <row r="422" spans="26:36" x14ac:dyDescent="0.25">
      <c r="Z422" t="s">
        <v>1373</v>
      </c>
      <c r="AA422" t="s">
        <v>607</v>
      </c>
      <c r="AB422" t="s">
        <v>2303</v>
      </c>
      <c r="AC422" t="s">
        <v>1372</v>
      </c>
      <c r="AD422" s="3"/>
      <c r="AE422" t="s">
        <v>545</v>
      </c>
      <c r="AF422" t="s">
        <v>546</v>
      </c>
      <c r="AG422" t="s">
        <v>547</v>
      </c>
      <c r="AI422" s="5"/>
      <c r="AJ422" s="5"/>
    </row>
    <row r="423" spans="26:36" x14ac:dyDescent="0.25">
      <c r="Z423" t="s">
        <v>1375</v>
      </c>
      <c r="AA423" t="s">
        <v>544</v>
      </c>
      <c r="AB423" t="s">
        <v>2548</v>
      </c>
      <c r="AC423" t="s">
        <v>1374</v>
      </c>
      <c r="AD423" s="3">
        <v>150400040260</v>
      </c>
      <c r="AE423" t="s">
        <v>545</v>
      </c>
      <c r="AF423" t="s">
        <v>546</v>
      </c>
      <c r="AG423" t="s">
        <v>547</v>
      </c>
      <c r="AI423" s="5"/>
      <c r="AJ423" s="5"/>
    </row>
    <row r="424" spans="26:36" x14ac:dyDescent="0.25">
      <c r="Z424" t="s">
        <v>1377</v>
      </c>
      <c r="AA424" t="s">
        <v>607</v>
      </c>
      <c r="AB424" t="s">
        <v>2508</v>
      </c>
      <c r="AC424" t="s">
        <v>1376</v>
      </c>
      <c r="AD424" s="3"/>
      <c r="AE424" t="s">
        <v>545</v>
      </c>
      <c r="AF424" t="s">
        <v>546</v>
      </c>
      <c r="AG424" t="s">
        <v>547</v>
      </c>
      <c r="AI424" s="5"/>
      <c r="AJ424" s="5"/>
    </row>
    <row r="425" spans="26:36" x14ac:dyDescent="0.25">
      <c r="Z425" t="s">
        <v>1379</v>
      </c>
      <c r="AA425" t="s">
        <v>607</v>
      </c>
      <c r="AB425" t="s">
        <v>2508</v>
      </c>
      <c r="AC425" t="s">
        <v>1378</v>
      </c>
      <c r="AD425" s="3"/>
      <c r="AE425" t="s">
        <v>545</v>
      </c>
      <c r="AF425" t="s">
        <v>546</v>
      </c>
      <c r="AG425" t="s">
        <v>547</v>
      </c>
      <c r="AI425" s="5"/>
      <c r="AJ425" s="5"/>
    </row>
    <row r="426" spans="26:36" x14ac:dyDescent="0.25">
      <c r="Z426" t="s">
        <v>1381</v>
      </c>
      <c r="AA426" t="s">
        <v>544</v>
      </c>
      <c r="AB426" t="s">
        <v>2306</v>
      </c>
      <c r="AC426" t="s">
        <v>1380</v>
      </c>
      <c r="AD426" s="3">
        <v>150400040103</v>
      </c>
      <c r="AE426" t="s">
        <v>545</v>
      </c>
      <c r="AF426" t="s">
        <v>546</v>
      </c>
      <c r="AG426" t="s">
        <v>547</v>
      </c>
      <c r="AI426" s="5"/>
      <c r="AJ426" s="5"/>
    </row>
    <row r="427" spans="26:36" x14ac:dyDescent="0.25">
      <c r="Z427" t="s">
        <v>1383</v>
      </c>
      <c r="AA427" t="s">
        <v>544</v>
      </c>
      <c r="AB427" t="s">
        <v>2320</v>
      </c>
      <c r="AC427" t="s">
        <v>1382</v>
      </c>
      <c r="AD427" s="3">
        <v>150400040149</v>
      </c>
      <c r="AE427" t="s">
        <v>545</v>
      </c>
      <c r="AF427" t="s">
        <v>546</v>
      </c>
      <c r="AG427" t="s">
        <v>547</v>
      </c>
      <c r="AI427" s="5"/>
      <c r="AJ427" s="5"/>
    </row>
    <row r="428" spans="26:36" x14ac:dyDescent="0.25">
      <c r="Z428" t="s">
        <v>1385</v>
      </c>
      <c r="AA428" t="s">
        <v>607</v>
      </c>
      <c r="AB428" t="s">
        <v>2545</v>
      </c>
      <c r="AC428" t="s">
        <v>1384</v>
      </c>
      <c r="AD428" s="3">
        <v>150400040104</v>
      </c>
      <c r="AE428" t="s">
        <v>545</v>
      </c>
      <c r="AF428" t="s">
        <v>546</v>
      </c>
      <c r="AG428" t="s">
        <v>547</v>
      </c>
      <c r="AI428" s="5"/>
      <c r="AJ428" s="5"/>
    </row>
    <row r="429" spans="26:36" x14ac:dyDescent="0.25">
      <c r="Z429" t="s">
        <v>1387</v>
      </c>
      <c r="AA429" t="s">
        <v>544</v>
      </c>
      <c r="AB429" t="s">
        <v>2549</v>
      </c>
      <c r="AC429" t="s">
        <v>1386</v>
      </c>
      <c r="AD429" s="3">
        <v>150400040334</v>
      </c>
      <c r="AE429" t="s">
        <v>545</v>
      </c>
      <c r="AF429" t="s">
        <v>546</v>
      </c>
      <c r="AG429" t="s">
        <v>547</v>
      </c>
      <c r="AI429" s="5"/>
      <c r="AJ429" s="5"/>
    </row>
    <row r="430" spans="26:36" x14ac:dyDescent="0.25">
      <c r="Z430" t="s">
        <v>1389</v>
      </c>
      <c r="AA430" t="s">
        <v>544</v>
      </c>
      <c r="AB430" t="s">
        <v>2546</v>
      </c>
      <c r="AC430" t="s">
        <v>1388</v>
      </c>
      <c r="AD430" s="3">
        <v>150400040336</v>
      </c>
      <c r="AE430" t="s">
        <v>545</v>
      </c>
      <c r="AF430" t="s">
        <v>546</v>
      </c>
      <c r="AG430" t="s">
        <v>547</v>
      </c>
      <c r="AI430" s="5"/>
      <c r="AJ430" s="5"/>
    </row>
    <row r="431" spans="26:36" x14ac:dyDescent="0.25">
      <c r="Z431" t="s">
        <v>1391</v>
      </c>
      <c r="AA431" t="s">
        <v>544</v>
      </c>
      <c r="AB431" t="s">
        <v>2550</v>
      </c>
      <c r="AC431" t="s">
        <v>1390</v>
      </c>
      <c r="AD431" s="3">
        <v>150400040335</v>
      </c>
      <c r="AE431" t="s">
        <v>545</v>
      </c>
      <c r="AF431" t="s">
        <v>546</v>
      </c>
      <c r="AG431" t="s">
        <v>547</v>
      </c>
      <c r="AI431" s="5"/>
      <c r="AJ431" s="5"/>
    </row>
    <row r="432" spans="26:36" x14ac:dyDescent="0.25">
      <c r="Z432" t="s">
        <v>1393</v>
      </c>
      <c r="AA432" t="s">
        <v>544</v>
      </c>
      <c r="AB432" t="s">
        <v>2551</v>
      </c>
      <c r="AC432" t="s">
        <v>1392</v>
      </c>
      <c r="AD432" s="3"/>
      <c r="AE432" t="s">
        <v>545</v>
      </c>
      <c r="AF432" t="s">
        <v>774</v>
      </c>
      <c r="AG432" t="s">
        <v>547</v>
      </c>
      <c r="AI432" s="5"/>
      <c r="AJ432" s="5"/>
    </row>
    <row r="433" spans="26:36" x14ac:dyDescent="0.25">
      <c r="Z433" t="s">
        <v>1395</v>
      </c>
      <c r="AA433" t="s">
        <v>544</v>
      </c>
      <c r="AB433" t="s">
        <v>2552</v>
      </c>
      <c r="AC433" t="s">
        <v>1394</v>
      </c>
      <c r="AD433" s="3"/>
      <c r="AE433" t="s">
        <v>545</v>
      </c>
      <c r="AF433" t="s">
        <v>774</v>
      </c>
      <c r="AG433" t="s">
        <v>547</v>
      </c>
      <c r="AI433" s="5"/>
      <c r="AJ433" s="5"/>
    </row>
    <row r="434" spans="26:36" x14ac:dyDescent="0.25">
      <c r="Z434" t="s">
        <v>1397</v>
      </c>
      <c r="AA434" t="s">
        <v>544</v>
      </c>
      <c r="AB434" t="s">
        <v>2553</v>
      </c>
      <c r="AC434" t="s">
        <v>1396</v>
      </c>
      <c r="AD434" s="3"/>
      <c r="AE434" t="s">
        <v>545</v>
      </c>
      <c r="AF434" t="s">
        <v>774</v>
      </c>
      <c r="AG434" t="s">
        <v>547</v>
      </c>
      <c r="AI434" s="5"/>
      <c r="AJ434" s="5"/>
    </row>
    <row r="435" spans="26:36" x14ac:dyDescent="0.25">
      <c r="Z435" t="s">
        <v>1399</v>
      </c>
      <c r="AA435" t="s">
        <v>544</v>
      </c>
      <c r="AB435" t="s">
        <v>2554</v>
      </c>
      <c r="AC435" t="s">
        <v>1398</v>
      </c>
      <c r="AD435" s="3"/>
      <c r="AE435" t="s">
        <v>545</v>
      </c>
      <c r="AF435" t="s">
        <v>774</v>
      </c>
      <c r="AG435" t="s">
        <v>547</v>
      </c>
      <c r="AI435" s="5"/>
      <c r="AJ435" s="5"/>
    </row>
    <row r="436" spans="26:36" x14ac:dyDescent="0.25">
      <c r="Z436" t="s">
        <v>1401</v>
      </c>
      <c r="AA436" t="s">
        <v>544</v>
      </c>
      <c r="AB436" t="s">
        <v>2554</v>
      </c>
      <c r="AC436" t="s">
        <v>1400</v>
      </c>
      <c r="AD436" s="3"/>
      <c r="AE436" t="s">
        <v>545</v>
      </c>
      <c r="AF436" t="s">
        <v>774</v>
      </c>
      <c r="AG436" t="s">
        <v>547</v>
      </c>
      <c r="AI436" s="5"/>
      <c r="AJ436" s="5"/>
    </row>
    <row r="437" spans="26:36" x14ac:dyDescent="0.25">
      <c r="Z437" t="s">
        <v>1403</v>
      </c>
      <c r="AA437" t="s">
        <v>544</v>
      </c>
      <c r="AB437" t="s">
        <v>2555</v>
      </c>
      <c r="AC437" t="s">
        <v>1402</v>
      </c>
      <c r="AD437" s="3">
        <v>150400040279</v>
      </c>
      <c r="AE437" t="s">
        <v>545</v>
      </c>
      <c r="AF437" t="s">
        <v>546</v>
      </c>
      <c r="AG437" t="s">
        <v>547</v>
      </c>
      <c r="AI437" s="5"/>
      <c r="AJ437" s="5"/>
    </row>
    <row r="438" spans="26:36" x14ac:dyDescent="0.25">
      <c r="Z438" t="s">
        <v>1405</v>
      </c>
      <c r="AA438" t="s">
        <v>544</v>
      </c>
      <c r="AB438" t="s">
        <v>2556</v>
      </c>
      <c r="AC438" t="s">
        <v>1404</v>
      </c>
      <c r="AD438" s="3">
        <v>150400040280</v>
      </c>
      <c r="AE438" t="s">
        <v>545</v>
      </c>
      <c r="AF438" t="s">
        <v>546</v>
      </c>
      <c r="AG438" t="s">
        <v>547</v>
      </c>
      <c r="AI438" s="5"/>
      <c r="AJ438" s="5"/>
    </row>
    <row r="439" spans="26:36" x14ac:dyDescent="0.25">
      <c r="Z439" t="s">
        <v>1407</v>
      </c>
      <c r="AA439" t="s">
        <v>544</v>
      </c>
      <c r="AB439" t="s">
        <v>2555</v>
      </c>
      <c r="AC439" t="s">
        <v>1406</v>
      </c>
      <c r="AD439" s="3">
        <v>150400040281</v>
      </c>
      <c r="AE439" t="s">
        <v>545</v>
      </c>
      <c r="AF439" t="s">
        <v>546</v>
      </c>
      <c r="AG439" t="s">
        <v>547</v>
      </c>
      <c r="AI439" s="5"/>
      <c r="AJ439" s="5"/>
    </row>
    <row r="440" spans="26:36" x14ac:dyDescent="0.25">
      <c r="Z440" t="s">
        <v>1409</v>
      </c>
      <c r="AA440" t="s">
        <v>544</v>
      </c>
      <c r="AB440" t="s">
        <v>2557</v>
      </c>
      <c r="AC440" t="s">
        <v>1408</v>
      </c>
      <c r="AD440" s="3">
        <v>150400040282</v>
      </c>
      <c r="AE440" t="s">
        <v>545</v>
      </c>
      <c r="AF440" t="s">
        <v>546</v>
      </c>
      <c r="AG440" t="s">
        <v>547</v>
      </c>
      <c r="AI440" s="5"/>
      <c r="AJ440" s="5"/>
    </row>
    <row r="441" spans="26:36" x14ac:dyDescent="0.25">
      <c r="Z441" t="s">
        <v>1411</v>
      </c>
      <c r="AA441" t="s">
        <v>544</v>
      </c>
      <c r="AB441" t="s">
        <v>2558</v>
      </c>
      <c r="AC441" t="s">
        <v>1410</v>
      </c>
      <c r="AD441" s="3">
        <v>150400040191</v>
      </c>
      <c r="AE441" t="s">
        <v>545</v>
      </c>
      <c r="AF441" t="s">
        <v>546</v>
      </c>
      <c r="AG441" t="s">
        <v>547</v>
      </c>
      <c r="AI441" s="5"/>
      <c r="AJ441" s="5"/>
    </row>
    <row r="442" spans="26:36" x14ac:dyDescent="0.25">
      <c r="Z442" t="s">
        <v>1413</v>
      </c>
      <c r="AA442" t="s">
        <v>544</v>
      </c>
      <c r="AB442" t="s">
        <v>2559</v>
      </c>
      <c r="AC442" t="s">
        <v>1412</v>
      </c>
      <c r="AD442" s="3">
        <v>150400040038</v>
      </c>
      <c r="AE442" t="s">
        <v>545</v>
      </c>
      <c r="AF442" t="s">
        <v>546</v>
      </c>
      <c r="AG442" t="s">
        <v>547</v>
      </c>
      <c r="AI442" s="5"/>
      <c r="AJ442" s="5"/>
    </row>
    <row r="443" spans="26:36" x14ac:dyDescent="0.25">
      <c r="Z443" t="s">
        <v>1415</v>
      </c>
      <c r="AA443" t="s">
        <v>544</v>
      </c>
      <c r="AB443" t="s">
        <v>2560</v>
      </c>
      <c r="AC443" t="s">
        <v>1414</v>
      </c>
      <c r="AD443" s="3">
        <v>150400040133</v>
      </c>
      <c r="AE443" t="s">
        <v>545</v>
      </c>
      <c r="AF443" t="s">
        <v>546</v>
      </c>
      <c r="AG443" t="s">
        <v>547</v>
      </c>
      <c r="AI443" s="5"/>
      <c r="AJ443" s="5"/>
    </row>
    <row r="444" spans="26:36" x14ac:dyDescent="0.25">
      <c r="Z444" t="s">
        <v>1417</v>
      </c>
      <c r="AA444" t="s">
        <v>544</v>
      </c>
      <c r="AB444" t="s">
        <v>2510</v>
      </c>
      <c r="AC444" t="s">
        <v>1416</v>
      </c>
      <c r="AD444" s="3">
        <v>150400040269</v>
      </c>
      <c r="AE444" t="s">
        <v>545</v>
      </c>
      <c r="AF444" t="s">
        <v>546</v>
      </c>
      <c r="AG444" t="s">
        <v>547</v>
      </c>
      <c r="AI444" s="5"/>
      <c r="AJ444" s="5"/>
    </row>
    <row r="445" spans="26:36" x14ac:dyDescent="0.25">
      <c r="Z445" t="s">
        <v>1419</v>
      </c>
      <c r="AA445" t="s">
        <v>544</v>
      </c>
      <c r="AB445" t="s">
        <v>2303</v>
      </c>
      <c r="AC445" t="s">
        <v>1418</v>
      </c>
      <c r="AD445" s="3">
        <v>150400040300</v>
      </c>
      <c r="AE445" t="s">
        <v>545</v>
      </c>
      <c r="AF445" t="s">
        <v>546</v>
      </c>
      <c r="AG445" t="s">
        <v>547</v>
      </c>
      <c r="AI445" s="5"/>
      <c r="AJ445" s="5"/>
    </row>
    <row r="446" spans="26:36" x14ac:dyDescent="0.25">
      <c r="Z446" t="s">
        <v>1421</v>
      </c>
      <c r="AA446" t="s">
        <v>544</v>
      </c>
      <c r="AB446" t="s">
        <v>2561</v>
      </c>
      <c r="AC446" t="s">
        <v>1420</v>
      </c>
      <c r="AD446" s="3">
        <v>150400040301</v>
      </c>
      <c r="AE446" t="s">
        <v>545</v>
      </c>
      <c r="AF446" t="s">
        <v>546</v>
      </c>
      <c r="AG446" t="s">
        <v>547</v>
      </c>
      <c r="AI446" s="5"/>
      <c r="AJ446" s="5"/>
    </row>
    <row r="447" spans="26:36" x14ac:dyDescent="0.25">
      <c r="Z447" t="s">
        <v>1423</v>
      </c>
      <c r="AA447" t="s">
        <v>544</v>
      </c>
      <c r="AB447" t="s">
        <v>2303</v>
      </c>
      <c r="AC447" t="s">
        <v>1422</v>
      </c>
      <c r="AD447" s="3">
        <v>150400040283</v>
      </c>
      <c r="AE447" t="s">
        <v>545</v>
      </c>
      <c r="AF447" t="s">
        <v>546</v>
      </c>
      <c r="AG447" t="s">
        <v>547</v>
      </c>
      <c r="AI447" s="5"/>
      <c r="AJ447" s="5"/>
    </row>
    <row r="448" spans="26:36" x14ac:dyDescent="0.25">
      <c r="Z448" t="s">
        <v>1425</v>
      </c>
      <c r="AA448" t="s">
        <v>544</v>
      </c>
      <c r="AB448" t="s">
        <v>2562</v>
      </c>
      <c r="AC448" t="s">
        <v>1424</v>
      </c>
      <c r="AD448" s="3">
        <v>150400040257</v>
      </c>
      <c r="AE448" t="s">
        <v>545</v>
      </c>
      <c r="AF448" t="s">
        <v>546</v>
      </c>
      <c r="AG448" t="s">
        <v>547</v>
      </c>
      <c r="AI448" s="5"/>
      <c r="AJ448" s="5"/>
    </row>
    <row r="449" spans="26:36" x14ac:dyDescent="0.25">
      <c r="Z449" t="s">
        <v>1427</v>
      </c>
      <c r="AA449" t="s">
        <v>544</v>
      </c>
      <c r="AB449" t="s">
        <v>2563</v>
      </c>
      <c r="AC449" t="s">
        <v>1426</v>
      </c>
      <c r="AD449" s="3">
        <v>150400040256</v>
      </c>
      <c r="AE449" t="s">
        <v>545</v>
      </c>
      <c r="AF449" t="s">
        <v>546</v>
      </c>
      <c r="AG449" t="s">
        <v>547</v>
      </c>
      <c r="AI449" s="5"/>
      <c r="AJ449" s="5"/>
    </row>
    <row r="450" spans="26:36" x14ac:dyDescent="0.25">
      <c r="Z450" t="s">
        <v>1429</v>
      </c>
      <c r="AA450" t="s">
        <v>1166</v>
      </c>
      <c r="AB450" t="s">
        <v>2564</v>
      </c>
      <c r="AC450" t="s">
        <v>1428</v>
      </c>
      <c r="AD450" s="3">
        <v>150400040229</v>
      </c>
      <c r="AE450" t="s">
        <v>545</v>
      </c>
      <c r="AF450" t="s">
        <v>546</v>
      </c>
      <c r="AG450" t="s">
        <v>547</v>
      </c>
      <c r="AI450" s="5"/>
      <c r="AJ450" s="5"/>
    </row>
    <row r="451" spans="26:36" x14ac:dyDescent="0.25">
      <c r="Z451" t="s">
        <v>1431</v>
      </c>
      <c r="AA451" t="s">
        <v>544</v>
      </c>
      <c r="AB451" t="s">
        <v>2565</v>
      </c>
      <c r="AC451" t="s">
        <v>1430</v>
      </c>
      <c r="AD451" s="3">
        <v>150400040101</v>
      </c>
      <c r="AE451" t="s">
        <v>545</v>
      </c>
      <c r="AF451" t="s">
        <v>546</v>
      </c>
      <c r="AG451" t="s">
        <v>547</v>
      </c>
      <c r="AI451" s="5"/>
      <c r="AJ451" s="5"/>
    </row>
    <row r="452" spans="26:36" x14ac:dyDescent="0.25">
      <c r="Z452" t="s">
        <v>1433</v>
      </c>
      <c r="AA452" t="s">
        <v>544</v>
      </c>
      <c r="AB452" t="s">
        <v>2566</v>
      </c>
      <c r="AC452" t="s">
        <v>1432</v>
      </c>
      <c r="AD452" s="3">
        <v>150400040138</v>
      </c>
      <c r="AE452" t="s">
        <v>545</v>
      </c>
      <c r="AF452" t="s">
        <v>546</v>
      </c>
      <c r="AG452" t="s">
        <v>547</v>
      </c>
      <c r="AI452" s="5"/>
      <c r="AJ452" s="5"/>
    </row>
    <row r="453" spans="26:36" x14ac:dyDescent="0.25">
      <c r="Z453" t="s">
        <v>1435</v>
      </c>
      <c r="AA453" t="s">
        <v>544</v>
      </c>
      <c r="AB453" t="s">
        <v>2566</v>
      </c>
      <c r="AC453" t="s">
        <v>1434</v>
      </c>
      <c r="AD453" s="3">
        <v>150400040238</v>
      </c>
      <c r="AE453" t="s">
        <v>545</v>
      </c>
      <c r="AF453" t="s">
        <v>546</v>
      </c>
      <c r="AG453" t="s">
        <v>547</v>
      </c>
      <c r="AI453" s="5"/>
      <c r="AJ453" s="5"/>
    </row>
    <row r="454" spans="26:36" x14ac:dyDescent="0.25">
      <c r="Z454" t="s">
        <v>1437</v>
      </c>
      <c r="AA454" t="s">
        <v>544</v>
      </c>
      <c r="AB454" t="s">
        <v>2567</v>
      </c>
      <c r="AC454" t="s">
        <v>1436</v>
      </c>
      <c r="AD454" s="3">
        <v>150400040143</v>
      </c>
      <c r="AE454" t="s">
        <v>545</v>
      </c>
      <c r="AF454" t="s">
        <v>546</v>
      </c>
      <c r="AG454" t="s">
        <v>547</v>
      </c>
      <c r="AI454" s="5"/>
      <c r="AJ454" s="5"/>
    </row>
    <row r="455" spans="26:36" x14ac:dyDescent="0.25">
      <c r="Z455" t="s">
        <v>1439</v>
      </c>
      <c r="AA455" t="s">
        <v>544</v>
      </c>
      <c r="AB455" t="s">
        <v>2568</v>
      </c>
      <c r="AC455" t="s">
        <v>1438</v>
      </c>
      <c r="AD455" s="3">
        <v>150400040186</v>
      </c>
      <c r="AE455" t="s">
        <v>545</v>
      </c>
      <c r="AF455" t="s">
        <v>546</v>
      </c>
      <c r="AG455" t="s">
        <v>547</v>
      </c>
      <c r="AI455" s="5"/>
      <c r="AJ455" s="5"/>
    </row>
    <row r="456" spans="26:36" x14ac:dyDescent="0.25">
      <c r="Z456" t="s">
        <v>1441</v>
      </c>
      <c r="AA456" t="s">
        <v>544</v>
      </c>
      <c r="AB456" t="s">
        <v>2569</v>
      </c>
      <c r="AC456" t="s">
        <v>1440</v>
      </c>
      <c r="AD456" s="3">
        <v>150400040217</v>
      </c>
      <c r="AE456" t="s">
        <v>545</v>
      </c>
      <c r="AF456" t="s">
        <v>546</v>
      </c>
      <c r="AG456" t="s">
        <v>547</v>
      </c>
      <c r="AI456" s="5"/>
      <c r="AJ456" s="5"/>
    </row>
    <row r="457" spans="26:36" x14ac:dyDescent="0.25">
      <c r="Z457" t="s">
        <v>1443</v>
      </c>
      <c r="AA457" t="s">
        <v>544</v>
      </c>
      <c r="AB457" t="s">
        <v>2484</v>
      </c>
      <c r="AC457" t="s">
        <v>1442</v>
      </c>
      <c r="AD457" s="3">
        <v>150400040057</v>
      </c>
      <c r="AE457" t="s">
        <v>545</v>
      </c>
      <c r="AF457" t="s">
        <v>546</v>
      </c>
      <c r="AG457" t="s">
        <v>547</v>
      </c>
      <c r="AI457" s="5"/>
      <c r="AJ457" s="5"/>
    </row>
    <row r="458" spans="26:36" x14ac:dyDescent="0.25">
      <c r="Z458" t="s">
        <v>1445</v>
      </c>
      <c r="AA458" t="s">
        <v>544</v>
      </c>
      <c r="AB458" t="s">
        <v>2287</v>
      </c>
      <c r="AC458" t="s">
        <v>1444</v>
      </c>
      <c r="AD458" s="3"/>
      <c r="AE458" t="s">
        <v>545</v>
      </c>
      <c r="AF458" t="s">
        <v>774</v>
      </c>
      <c r="AG458" t="s">
        <v>547</v>
      </c>
      <c r="AI458" s="5"/>
      <c r="AJ458" s="5"/>
    </row>
    <row r="459" spans="26:36" x14ac:dyDescent="0.25">
      <c r="Z459" t="s">
        <v>1447</v>
      </c>
      <c r="AA459" t="s">
        <v>544</v>
      </c>
      <c r="AB459" t="s">
        <v>2570</v>
      </c>
      <c r="AC459" t="s">
        <v>1446</v>
      </c>
      <c r="AD459" s="3"/>
      <c r="AE459" t="s">
        <v>545</v>
      </c>
      <c r="AF459" t="s">
        <v>774</v>
      </c>
      <c r="AG459" t="s">
        <v>547</v>
      </c>
      <c r="AI459" s="5"/>
      <c r="AJ459" s="5"/>
    </row>
    <row r="460" spans="26:36" x14ac:dyDescent="0.25">
      <c r="Z460" t="s">
        <v>1449</v>
      </c>
      <c r="AA460" t="s">
        <v>544</v>
      </c>
      <c r="AB460" t="s">
        <v>2571</v>
      </c>
      <c r="AC460" t="s">
        <v>1448</v>
      </c>
      <c r="AD460" s="3">
        <v>150400040127</v>
      </c>
      <c r="AE460" t="s">
        <v>545</v>
      </c>
      <c r="AF460" t="s">
        <v>546</v>
      </c>
      <c r="AG460" t="s">
        <v>547</v>
      </c>
      <c r="AI460" s="5"/>
      <c r="AJ460" s="5"/>
    </row>
    <row r="461" spans="26:36" x14ac:dyDescent="0.25">
      <c r="Z461" t="s">
        <v>1451</v>
      </c>
      <c r="AA461" t="s">
        <v>544</v>
      </c>
      <c r="AB461" t="s">
        <v>2572</v>
      </c>
      <c r="AC461" t="s">
        <v>1450</v>
      </c>
      <c r="AD461" s="3">
        <v>150400040241</v>
      </c>
      <c r="AE461" t="s">
        <v>545</v>
      </c>
      <c r="AF461" t="s">
        <v>546</v>
      </c>
      <c r="AG461" t="s">
        <v>547</v>
      </c>
      <c r="AI461" s="5"/>
      <c r="AJ461" s="5"/>
    </row>
    <row r="462" spans="26:36" x14ac:dyDescent="0.25">
      <c r="Z462" t="s">
        <v>1453</v>
      </c>
      <c r="AA462" t="s">
        <v>544</v>
      </c>
      <c r="AB462" t="s">
        <v>2407</v>
      </c>
      <c r="AC462" t="s">
        <v>1452</v>
      </c>
      <c r="AD462" s="3">
        <v>150400040240</v>
      </c>
      <c r="AE462" t="s">
        <v>545</v>
      </c>
      <c r="AF462" t="s">
        <v>546</v>
      </c>
      <c r="AG462" t="s">
        <v>547</v>
      </c>
      <c r="AI462" s="5"/>
      <c r="AJ462" s="5"/>
    </row>
    <row r="463" spans="26:36" x14ac:dyDescent="0.25">
      <c r="Z463" t="s">
        <v>1455</v>
      </c>
      <c r="AA463" t="s">
        <v>544</v>
      </c>
      <c r="AB463" t="s">
        <v>2407</v>
      </c>
      <c r="AC463" t="s">
        <v>1454</v>
      </c>
      <c r="AD463" s="3">
        <v>150400040119</v>
      </c>
      <c r="AE463" t="s">
        <v>545</v>
      </c>
      <c r="AF463" t="s">
        <v>546</v>
      </c>
      <c r="AG463" t="s">
        <v>547</v>
      </c>
      <c r="AI463" s="5"/>
      <c r="AJ463" s="5"/>
    </row>
    <row r="464" spans="26:36" x14ac:dyDescent="0.25">
      <c r="Z464" t="s">
        <v>1457</v>
      </c>
      <c r="AA464" t="s">
        <v>544</v>
      </c>
      <c r="AB464" t="s">
        <v>2368</v>
      </c>
      <c r="AC464" t="s">
        <v>1456</v>
      </c>
      <c r="AD464" s="3"/>
      <c r="AE464" t="s">
        <v>545</v>
      </c>
      <c r="AF464" t="s">
        <v>546</v>
      </c>
      <c r="AG464" t="s">
        <v>547</v>
      </c>
      <c r="AI464" s="5"/>
      <c r="AJ464" s="5"/>
    </row>
    <row r="465" spans="26:36" x14ac:dyDescent="0.25">
      <c r="Z465" t="s">
        <v>1459</v>
      </c>
      <c r="AA465" t="s">
        <v>544</v>
      </c>
      <c r="AB465" t="s">
        <v>2313</v>
      </c>
      <c r="AC465" t="s">
        <v>1458</v>
      </c>
      <c r="AD465" s="3"/>
      <c r="AE465" t="s">
        <v>545</v>
      </c>
      <c r="AF465" t="s">
        <v>546</v>
      </c>
      <c r="AG465" t="s">
        <v>547</v>
      </c>
      <c r="AI465" s="5"/>
      <c r="AJ465" s="5"/>
    </row>
    <row r="466" spans="26:36" x14ac:dyDescent="0.25">
      <c r="Z466" t="s">
        <v>1461</v>
      </c>
      <c r="AA466" t="s">
        <v>544</v>
      </c>
      <c r="AB466" t="s">
        <v>2368</v>
      </c>
      <c r="AC466" t="s">
        <v>1460</v>
      </c>
      <c r="AD466" s="3"/>
      <c r="AE466" t="s">
        <v>545</v>
      </c>
      <c r="AF466" t="s">
        <v>546</v>
      </c>
      <c r="AG466" t="s">
        <v>547</v>
      </c>
      <c r="AI466" s="5"/>
      <c r="AJ466" s="5"/>
    </row>
    <row r="467" spans="26:36" x14ac:dyDescent="0.25">
      <c r="Z467" t="s">
        <v>1463</v>
      </c>
      <c r="AA467" t="s">
        <v>544</v>
      </c>
      <c r="AB467" t="s">
        <v>2313</v>
      </c>
      <c r="AC467" t="s">
        <v>1462</v>
      </c>
      <c r="AD467" s="3"/>
      <c r="AE467" t="s">
        <v>545</v>
      </c>
      <c r="AF467" t="s">
        <v>546</v>
      </c>
      <c r="AG467" t="s">
        <v>547</v>
      </c>
      <c r="AI467" s="5"/>
      <c r="AJ467" s="5"/>
    </row>
    <row r="468" spans="26:36" x14ac:dyDescent="0.25">
      <c r="Z468" t="s">
        <v>1465</v>
      </c>
      <c r="AA468" t="s">
        <v>544</v>
      </c>
      <c r="AB468" t="s">
        <v>2368</v>
      </c>
      <c r="AC468" t="s">
        <v>1464</v>
      </c>
      <c r="AD468" s="3"/>
      <c r="AE468" t="s">
        <v>545</v>
      </c>
      <c r="AF468" t="s">
        <v>546</v>
      </c>
      <c r="AG468" t="s">
        <v>547</v>
      </c>
      <c r="AI468" s="5"/>
      <c r="AJ468" s="5"/>
    </row>
    <row r="469" spans="26:36" x14ac:dyDescent="0.25">
      <c r="Z469" t="s">
        <v>1467</v>
      </c>
      <c r="AA469" t="s">
        <v>544</v>
      </c>
      <c r="AB469" t="s">
        <v>2313</v>
      </c>
      <c r="AC469" t="s">
        <v>1466</v>
      </c>
      <c r="AD469" s="3"/>
      <c r="AE469" t="s">
        <v>545</v>
      </c>
      <c r="AF469" t="s">
        <v>546</v>
      </c>
      <c r="AG469" t="s">
        <v>547</v>
      </c>
      <c r="AI469" s="5"/>
      <c r="AJ469" s="5"/>
    </row>
    <row r="470" spans="26:36" x14ac:dyDescent="0.25">
      <c r="Z470" t="s">
        <v>1469</v>
      </c>
      <c r="AA470" t="s">
        <v>544</v>
      </c>
      <c r="AB470" t="s">
        <v>2573</v>
      </c>
      <c r="AC470" t="s">
        <v>1468</v>
      </c>
      <c r="AD470" s="3"/>
      <c r="AE470" t="s">
        <v>545</v>
      </c>
      <c r="AF470" t="s">
        <v>546</v>
      </c>
      <c r="AG470" t="s">
        <v>547</v>
      </c>
      <c r="AI470" s="5"/>
      <c r="AJ470" s="5"/>
    </row>
    <row r="471" spans="26:36" x14ac:dyDescent="0.25">
      <c r="Z471" t="s">
        <v>1471</v>
      </c>
      <c r="AA471" t="s">
        <v>544</v>
      </c>
      <c r="AB471" t="s">
        <v>2573</v>
      </c>
      <c r="AC471" t="s">
        <v>1470</v>
      </c>
      <c r="AD471" s="3"/>
      <c r="AE471" t="s">
        <v>545</v>
      </c>
      <c r="AF471" t="s">
        <v>546</v>
      </c>
      <c r="AG471" t="s">
        <v>547</v>
      </c>
      <c r="AI471" s="5"/>
      <c r="AJ471" s="5"/>
    </row>
    <row r="472" spans="26:36" x14ac:dyDescent="0.25">
      <c r="Z472" t="s">
        <v>1473</v>
      </c>
      <c r="AA472" t="s">
        <v>544</v>
      </c>
      <c r="AB472" t="s">
        <v>2573</v>
      </c>
      <c r="AC472" t="s">
        <v>1472</v>
      </c>
      <c r="AD472" s="3"/>
      <c r="AE472" t="s">
        <v>545</v>
      </c>
      <c r="AF472" t="s">
        <v>546</v>
      </c>
      <c r="AG472" t="s">
        <v>547</v>
      </c>
      <c r="AI472" s="5"/>
      <c r="AJ472" s="5"/>
    </row>
    <row r="473" spans="26:36" x14ac:dyDescent="0.25">
      <c r="Z473" t="s">
        <v>1475</v>
      </c>
      <c r="AA473" t="s">
        <v>544</v>
      </c>
      <c r="AB473" t="s">
        <v>2547</v>
      </c>
      <c r="AC473" t="s">
        <v>1474</v>
      </c>
      <c r="AD473" s="3"/>
      <c r="AE473" t="s">
        <v>545</v>
      </c>
      <c r="AF473" t="s">
        <v>546</v>
      </c>
      <c r="AG473" t="s">
        <v>547</v>
      </c>
      <c r="AI473" s="5"/>
      <c r="AJ473" s="5"/>
    </row>
    <row r="474" spans="26:36" x14ac:dyDescent="0.25">
      <c r="Z474" t="s">
        <v>1477</v>
      </c>
      <c r="AA474" t="s">
        <v>544</v>
      </c>
      <c r="AB474" t="s">
        <v>2547</v>
      </c>
      <c r="AC474" t="s">
        <v>1476</v>
      </c>
      <c r="AD474" s="3"/>
      <c r="AE474" t="s">
        <v>545</v>
      </c>
      <c r="AF474" t="s">
        <v>546</v>
      </c>
      <c r="AG474" t="s">
        <v>547</v>
      </c>
      <c r="AI474" s="5"/>
      <c r="AJ474" s="5"/>
    </row>
    <row r="475" spans="26:36" x14ac:dyDescent="0.25">
      <c r="Z475" t="s">
        <v>1479</v>
      </c>
      <c r="AA475" t="s">
        <v>544</v>
      </c>
      <c r="AB475" t="s">
        <v>2407</v>
      </c>
      <c r="AC475" t="s">
        <v>1478</v>
      </c>
      <c r="AD475" s="3"/>
      <c r="AE475" t="s">
        <v>545</v>
      </c>
      <c r="AF475" t="s">
        <v>546</v>
      </c>
      <c r="AG475" t="s">
        <v>547</v>
      </c>
      <c r="AI475" s="5"/>
      <c r="AJ475" s="5"/>
    </row>
    <row r="476" spans="26:36" x14ac:dyDescent="0.25">
      <c r="Z476" t="s">
        <v>1481</v>
      </c>
      <c r="AA476" t="s">
        <v>607</v>
      </c>
      <c r="AB476" t="s">
        <v>2491</v>
      </c>
      <c r="AC476" t="s">
        <v>1480</v>
      </c>
      <c r="AD476" s="3">
        <v>150400040105</v>
      </c>
      <c r="AE476" t="s">
        <v>545</v>
      </c>
      <c r="AF476" t="s">
        <v>546</v>
      </c>
      <c r="AG476" t="s">
        <v>547</v>
      </c>
      <c r="AI476" s="5"/>
      <c r="AJ476" s="5"/>
    </row>
    <row r="477" spans="26:36" x14ac:dyDescent="0.25">
      <c r="Z477" t="s">
        <v>1483</v>
      </c>
      <c r="AA477" t="s">
        <v>544</v>
      </c>
      <c r="AB477" t="s">
        <v>2306</v>
      </c>
      <c r="AC477" t="s">
        <v>1482</v>
      </c>
      <c r="AD477" s="3">
        <v>150400030099</v>
      </c>
      <c r="AE477" t="s">
        <v>545</v>
      </c>
      <c r="AF477" t="s">
        <v>546</v>
      </c>
      <c r="AG477" t="s">
        <v>547</v>
      </c>
      <c r="AI477" s="5"/>
      <c r="AJ477" s="5"/>
    </row>
    <row r="478" spans="26:36" x14ac:dyDescent="0.25">
      <c r="Z478" t="s">
        <v>1485</v>
      </c>
      <c r="AA478" t="s">
        <v>544</v>
      </c>
      <c r="AB478" t="s">
        <v>2574</v>
      </c>
      <c r="AC478" t="s">
        <v>1484</v>
      </c>
      <c r="AD478" s="3"/>
      <c r="AE478" t="s">
        <v>545</v>
      </c>
      <c r="AF478" t="s">
        <v>546</v>
      </c>
      <c r="AG478" t="s">
        <v>547</v>
      </c>
      <c r="AI478" s="5"/>
      <c r="AJ478" s="5"/>
    </row>
    <row r="479" spans="26:36" x14ac:dyDescent="0.25">
      <c r="Z479" t="s">
        <v>1487</v>
      </c>
      <c r="AA479" t="s">
        <v>544</v>
      </c>
      <c r="AB479" t="s">
        <v>2575</v>
      </c>
      <c r="AC479" t="s">
        <v>1486</v>
      </c>
      <c r="AD479" s="3"/>
      <c r="AE479" t="s">
        <v>545</v>
      </c>
      <c r="AF479" t="s">
        <v>546</v>
      </c>
      <c r="AG479" t="s">
        <v>547</v>
      </c>
      <c r="AI479" s="5"/>
      <c r="AJ479" s="5"/>
    </row>
    <row r="480" spans="26:36" x14ac:dyDescent="0.25">
      <c r="Z480" t="s">
        <v>1489</v>
      </c>
      <c r="AA480" t="s">
        <v>544</v>
      </c>
      <c r="AB480" t="s">
        <v>2576</v>
      </c>
      <c r="AC480" t="s">
        <v>1488</v>
      </c>
      <c r="AD480" s="3"/>
      <c r="AE480" t="s">
        <v>545</v>
      </c>
      <c r="AF480" t="s">
        <v>546</v>
      </c>
      <c r="AG480" t="s">
        <v>547</v>
      </c>
      <c r="AI480" s="5"/>
      <c r="AJ480" s="5"/>
    </row>
    <row r="481" spans="26:36" x14ac:dyDescent="0.25">
      <c r="Z481" t="s">
        <v>1491</v>
      </c>
      <c r="AA481" t="s">
        <v>544</v>
      </c>
      <c r="AB481" t="s">
        <v>2287</v>
      </c>
      <c r="AC481" t="s">
        <v>1490</v>
      </c>
      <c r="AD481" s="3"/>
      <c r="AE481" t="s">
        <v>545</v>
      </c>
      <c r="AF481" t="s">
        <v>774</v>
      </c>
      <c r="AG481" t="s">
        <v>547</v>
      </c>
      <c r="AI481" s="5"/>
      <c r="AJ481" s="5"/>
    </row>
    <row r="482" spans="26:36" x14ac:dyDescent="0.25">
      <c r="Z482" t="s">
        <v>1493</v>
      </c>
      <c r="AA482" t="s">
        <v>544</v>
      </c>
      <c r="AB482" t="s">
        <v>2287</v>
      </c>
      <c r="AC482" t="s">
        <v>1492</v>
      </c>
      <c r="AD482" s="3"/>
      <c r="AE482" t="s">
        <v>545</v>
      </c>
      <c r="AF482" t="s">
        <v>774</v>
      </c>
      <c r="AG482" t="s">
        <v>547</v>
      </c>
      <c r="AI482" s="5"/>
      <c r="AJ482" s="5"/>
    </row>
    <row r="483" spans="26:36" x14ac:dyDescent="0.25">
      <c r="Z483" t="s">
        <v>1495</v>
      </c>
      <c r="AA483" t="s">
        <v>544</v>
      </c>
      <c r="AB483" t="s">
        <v>2577</v>
      </c>
      <c r="AC483" t="s">
        <v>1494</v>
      </c>
      <c r="AD483" s="3">
        <v>150400030101</v>
      </c>
      <c r="AE483" t="s">
        <v>545</v>
      </c>
      <c r="AF483" t="s">
        <v>546</v>
      </c>
      <c r="AG483" t="s">
        <v>547</v>
      </c>
      <c r="AI483" s="5"/>
      <c r="AJ483" s="5"/>
    </row>
    <row r="484" spans="26:36" x14ac:dyDescent="0.25">
      <c r="Z484" t="s">
        <v>1497</v>
      </c>
      <c r="AA484" t="s">
        <v>544</v>
      </c>
      <c r="AB484" t="s">
        <v>2578</v>
      </c>
      <c r="AC484" t="s">
        <v>1496</v>
      </c>
      <c r="AD484" s="3">
        <v>150400040314</v>
      </c>
      <c r="AE484" t="s">
        <v>545</v>
      </c>
      <c r="AF484" t="s">
        <v>546</v>
      </c>
      <c r="AG484" t="s">
        <v>547</v>
      </c>
      <c r="AI484" s="5"/>
      <c r="AJ484" s="5"/>
    </row>
    <row r="485" spans="26:36" x14ac:dyDescent="0.25">
      <c r="Z485" t="s">
        <v>1499</v>
      </c>
      <c r="AA485" t="s">
        <v>544</v>
      </c>
      <c r="AB485" t="s">
        <v>2578</v>
      </c>
      <c r="AC485" t="s">
        <v>1498</v>
      </c>
      <c r="AD485" s="3">
        <v>150400040315</v>
      </c>
      <c r="AE485" t="s">
        <v>545</v>
      </c>
      <c r="AF485" t="s">
        <v>546</v>
      </c>
      <c r="AG485" t="s">
        <v>547</v>
      </c>
      <c r="AI485" s="5"/>
      <c r="AJ485" s="5"/>
    </row>
    <row r="486" spans="26:36" x14ac:dyDescent="0.25">
      <c r="Z486" t="s">
        <v>1501</v>
      </c>
      <c r="AA486" t="s">
        <v>544</v>
      </c>
      <c r="AB486" t="s">
        <v>2579</v>
      </c>
      <c r="AC486" t="s">
        <v>1500</v>
      </c>
      <c r="AD486" s="3">
        <v>150400040316</v>
      </c>
      <c r="AE486" t="s">
        <v>545</v>
      </c>
      <c r="AF486" t="s">
        <v>546</v>
      </c>
      <c r="AG486" t="s">
        <v>547</v>
      </c>
      <c r="AI486" s="5"/>
      <c r="AJ486" s="5"/>
    </row>
    <row r="487" spans="26:36" x14ac:dyDescent="0.25">
      <c r="Z487" t="s">
        <v>1503</v>
      </c>
      <c r="AA487" t="s">
        <v>544</v>
      </c>
      <c r="AB487" t="s">
        <v>2579</v>
      </c>
      <c r="AC487" t="s">
        <v>1502</v>
      </c>
      <c r="AD487" s="3">
        <v>150400040317</v>
      </c>
      <c r="AE487" t="s">
        <v>545</v>
      </c>
      <c r="AF487" t="s">
        <v>546</v>
      </c>
      <c r="AG487" t="s">
        <v>547</v>
      </c>
      <c r="AI487" s="5"/>
      <c r="AJ487" s="5"/>
    </row>
    <row r="488" spans="26:36" x14ac:dyDescent="0.25">
      <c r="Z488" t="s">
        <v>1505</v>
      </c>
      <c r="AA488" t="s">
        <v>604</v>
      </c>
      <c r="AB488" t="s">
        <v>2580</v>
      </c>
      <c r="AC488" t="s">
        <v>1504</v>
      </c>
      <c r="AD488" s="3">
        <v>475100010330</v>
      </c>
      <c r="AE488" t="s">
        <v>545</v>
      </c>
      <c r="AF488" t="s">
        <v>618</v>
      </c>
      <c r="AG488" t="s">
        <v>622</v>
      </c>
      <c r="AI488" s="5"/>
      <c r="AJ488" s="5"/>
    </row>
    <row r="489" spans="26:36" x14ac:dyDescent="0.25">
      <c r="Z489" t="s">
        <v>1507</v>
      </c>
      <c r="AA489" t="s">
        <v>544</v>
      </c>
      <c r="AB489" t="s">
        <v>2581</v>
      </c>
      <c r="AC489" t="s">
        <v>1506</v>
      </c>
      <c r="AD489" s="3">
        <v>150400030104</v>
      </c>
      <c r="AE489" t="s">
        <v>545</v>
      </c>
      <c r="AF489" t="s">
        <v>546</v>
      </c>
      <c r="AG489" t="s">
        <v>547</v>
      </c>
      <c r="AI489" s="5"/>
      <c r="AJ489" s="5"/>
    </row>
    <row r="490" spans="26:36" x14ac:dyDescent="0.25">
      <c r="Z490" t="s">
        <v>1509</v>
      </c>
      <c r="AA490" t="s">
        <v>544</v>
      </c>
      <c r="AB490" t="s">
        <v>2306</v>
      </c>
      <c r="AC490" t="s">
        <v>1508</v>
      </c>
      <c r="AD490" s="3">
        <v>150400030107</v>
      </c>
      <c r="AE490" t="s">
        <v>545</v>
      </c>
      <c r="AF490" t="s">
        <v>546</v>
      </c>
      <c r="AG490" t="s">
        <v>547</v>
      </c>
      <c r="AI490" s="5"/>
      <c r="AJ490" s="5"/>
    </row>
    <row r="491" spans="26:36" x14ac:dyDescent="0.25">
      <c r="Z491" t="s">
        <v>1511</v>
      </c>
      <c r="AA491" t="s">
        <v>544</v>
      </c>
      <c r="AB491" t="s">
        <v>2306</v>
      </c>
      <c r="AC491" t="s">
        <v>1510</v>
      </c>
      <c r="AD491" s="3"/>
      <c r="AE491" t="s">
        <v>545</v>
      </c>
      <c r="AF491" t="s">
        <v>546</v>
      </c>
      <c r="AG491" t="s">
        <v>547</v>
      </c>
      <c r="AI491" s="5"/>
      <c r="AJ491" s="5"/>
    </row>
    <row r="492" spans="26:36" x14ac:dyDescent="0.25">
      <c r="Z492" t="s">
        <v>1513</v>
      </c>
      <c r="AA492" t="s">
        <v>544</v>
      </c>
      <c r="AB492" t="s">
        <v>2582</v>
      </c>
      <c r="AC492" t="s">
        <v>1512</v>
      </c>
      <c r="AD492" s="3">
        <v>150400040107</v>
      </c>
      <c r="AE492" t="s">
        <v>545</v>
      </c>
      <c r="AF492" t="s">
        <v>546</v>
      </c>
      <c r="AG492" t="s">
        <v>547</v>
      </c>
      <c r="AI492" s="5"/>
      <c r="AJ492" s="5"/>
    </row>
    <row r="493" spans="26:36" x14ac:dyDescent="0.25">
      <c r="Z493" t="s">
        <v>1515</v>
      </c>
      <c r="AA493" t="s">
        <v>544</v>
      </c>
      <c r="AB493" t="s">
        <v>2583</v>
      </c>
      <c r="AC493" t="s">
        <v>1514</v>
      </c>
      <c r="AD493" s="3">
        <v>150400040137</v>
      </c>
      <c r="AE493" t="s">
        <v>545</v>
      </c>
      <c r="AF493" t="s">
        <v>546</v>
      </c>
      <c r="AG493" t="s">
        <v>547</v>
      </c>
      <c r="AI493" s="5"/>
      <c r="AJ493" s="5"/>
    </row>
    <row r="494" spans="26:36" x14ac:dyDescent="0.25">
      <c r="Z494" t="s">
        <v>1517</v>
      </c>
      <c r="AA494" t="s">
        <v>544</v>
      </c>
      <c r="AB494" t="s">
        <v>2584</v>
      </c>
      <c r="AC494" t="s">
        <v>1516</v>
      </c>
      <c r="AD494" s="3">
        <v>150400040092</v>
      </c>
      <c r="AE494" t="s">
        <v>545</v>
      </c>
      <c r="AF494" t="s">
        <v>546</v>
      </c>
      <c r="AG494" t="s">
        <v>547</v>
      </c>
      <c r="AI494" s="5"/>
      <c r="AJ494" s="5"/>
    </row>
    <row r="495" spans="26:36" x14ac:dyDescent="0.25">
      <c r="Z495" t="s">
        <v>1519</v>
      </c>
      <c r="AA495" t="s">
        <v>544</v>
      </c>
      <c r="AB495" t="s">
        <v>2585</v>
      </c>
      <c r="AC495" t="s">
        <v>1518</v>
      </c>
      <c r="AD495" s="3">
        <v>150400040099</v>
      </c>
      <c r="AE495" t="s">
        <v>545</v>
      </c>
      <c r="AF495" t="s">
        <v>546</v>
      </c>
      <c r="AG495" t="s">
        <v>547</v>
      </c>
      <c r="AI495" s="5"/>
      <c r="AJ495" s="5"/>
    </row>
    <row r="496" spans="26:36" x14ac:dyDescent="0.25">
      <c r="Z496" t="s">
        <v>1521</v>
      </c>
      <c r="AA496" t="s">
        <v>544</v>
      </c>
      <c r="AB496" t="s">
        <v>2585</v>
      </c>
      <c r="AC496" t="s">
        <v>1520</v>
      </c>
      <c r="AD496" s="3">
        <v>150400040100</v>
      </c>
      <c r="AE496" t="s">
        <v>545</v>
      </c>
      <c r="AF496" t="s">
        <v>546</v>
      </c>
      <c r="AG496" t="s">
        <v>547</v>
      </c>
      <c r="AI496" s="5"/>
      <c r="AJ496" s="5"/>
    </row>
    <row r="497" spans="26:36" x14ac:dyDescent="0.25">
      <c r="Z497" t="s">
        <v>1523</v>
      </c>
      <c r="AA497" t="s">
        <v>544</v>
      </c>
      <c r="AB497" t="s">
        <v>2585</v>
      </c>
      <c r="AC497" t="s">
        <v>1522</v>
      </c>
      <c r="AD497" s="3">
        <v>150400040089</v>
      </c>
      <c r="AE497" t="s">
        <v>545</v>
      </c>
      <c r="AF497" t="s">
        <v>546</v>
      </c>
      <c r="AG497" t="s">
        <v>547</v>
      </c>
      <c r="AI497" s="5"/>
      <c r="AJ497" s="5"/>
    </row>
    <row r="498" spans="26:36" x14ac:dyDescent="0.25">
      <c r="Z498" t="s">
        <v>1525</v>
      </c>
      <c r="AA498" t="s">
        <v>544</v>
      </c>
      <c r="AB498" t="s">
        <v>2586</v>
      </c>
      <c r="AC498" t="s">
        <v>1524</v>
      </c>
      <c r="AD498" s="3">
        <v>150400040094</v>
      </c>
      <c r="AE498" t="s">
        <v>545</v>
      </c>
      <c r="AF498" t="s">
        <v>546</v>
      </c>
      <c r="AG498" t="s">
        <v>547</v>
      </c>
      <c r="AI498" s="5"/>
      <c r="AJ498" s="5"/>
    </row>
    <row r="499" spans="26:36" x14ac:dyDescent="0.25">
      <c r="Z499" t="s">
        <v>1527</v>
      </c>
      <c r="AA499" t="s">
        <v>544</v>
      </c>
      <c r="AB499" t="s">
        <v>2587</v>
      </c>
      <c r="AC499" t="s">
        <v>1526</v>
      </c>
      <c r="AD499" s="3"/>
      <c r="AE499" t="s">
        <v>545</v>
      </c>
      <c r="AF499" t="s">
        <v>546</v>
      </c>
      <c r="AG499" t="s">
        <v>547</v>
      </c>
      <c r="AI499" s="5"/>
      <c r="AJ499" s="5"/>
    </row>
    <row r="500" spans="26:36" x14ac:dyDescent="0.25">
      <c r="Z500" t="s">
        <v>1529</v>
      </c>
      <c r="AA500" t="s">
        <v>544</v>
      </c>
      <c r="AB500" t="s">
        <v>2588</v>
      </c>
      <c r="AC500" t="s">
        <v>1528</v>
      </c>
      <c r="AD500" s="3"/>
      <c r="AE500" t="s">
        <v>545</v>
      </c>
      <c r="AF500" t="s">
        <v>546</v>
      </c>
      <c r="AG500" t="s">
        <v>547</v>
      </c>
      <c r="AI500" s="5"/>
      <c r="AJ500" s="5"/>
    </row>
    <row r="501" spans="26:36" x14ac:dyDescent="0.25">
      <c r="Z501" t="s">
        <v>1531</v>
      </c>
      <c r="AA501" t="s">
        <v>1532</v>
      </c>
      <c r="AB501" t="s">
        <v>2589</v>
      </c>
      <c r="AC501" t="s">
        <v>1530</v>
      </c>
      <c r="AD501" s="3"/>
      <c r="AE501" t="s">
        <v>545</v>
      </c>
      <c r="AF501" t="s">
        <v>546</v>
      </c>
      <c r="AG501" t="s">
        <v>547</v>
      </c>
      <c r="AI501" s="5"/>
      <c r="AJ501" s="5"/>
    </row>
    <row r="502" spans="26:36" x14ac:dyDescent="0.25">
      <c r="Z502" t="s">
        <v>1534</v>
      </c>
      <c r="AA502" t="s">
        <v>544</v>
      </c>
      <c r="AB502" t="s">
        <v>2590</v>
      </c>
      <c r="AC502" t="s">
        <v>1533</v>
      </c>
      <c r="AD502" s="3"/>
      <c r="AE502" t="s">
        <v>545</v>
      </c>
      <c r="AF502" t="s">
        <v>546</v>
      </c>
      <c r="AG502" t="s">
        <v>547</v>
      </c>
      <c r="AI502" s="5"/>
      <c r="AJ502" s="5"/>
    </row>
    <row r="503" spans="26:36" x14ac:dyDescent="0.25">
      <c r="Z503" t="s">
        <v>1536</v>
      </c>
      <c r="AA503" t="s">
        <v>1537</v>
      </c>
      <c r="AB503" t="s">
        <v>2591</v>
      </c>
      <c r="AC503" t="s">
        <v>1535</v>
      </c>
      <c r="AD503" s="3">
        <v>150400040258</v>
      </c>
      <c r="AE503" t="s">
        <v>545</v>
      </c>
      <c r="AF503" t="s">
        <v>546</v>
      </c>
      <c r="AG503" t="s">
        <v>547</v>
      </c>
      <c r="AI503" s="5"/>
      <c r="AJ503" s="5"/>
    </row>
    <row r="504" spans="26:36" x14ac:dyDescent="0.25">
      <c r="Z504" t="s">
        <v>1539</v>
      </c>
      <c r="AA504" t="s">
        <v>544</v>
      </c>
      <c r="AB504" t="s">
        <v>2592</v>
      </c>
      <c r="AC504" t="s">
        <v>1538</v>
      </c>
      <c r="AD504" s="3">
        <v>150400040302</v>
      </c>
      <c r="AE504" t="s">
        <v>545</v>
      </c>
      <c r="AF504" t="s">
        <v>546</v>
      </c>
      <c r="AG504" t="s">
        <v>547</v>
      </c>
      <c r="AI504" s="5"/>
      <c r="AJ504" s="5"/>
    </row>
    <row r="505" spans="26:36" x14ac:dyDescent="0.25">
      <c r="Z505" t="s">
        <v>1541</v>
      </c>
      <c r="AA505" t="s">
        <v>544</v>
      </c>
      <c r="AB505" t="s">
        <v>2442</v>
      </c>
      <c r="AC505" t="s">
        <v>1540</v>
      </c>
      <c r="AD505" s="3">
        <v>150400040303</v>
      </c>
      <c r="AE505" t="s">
        <v>545</v>
      </c>
      <c r="AF505" t="s">
        <v>546</v>
      </c>
      <c r="AG505" t="s">
        <v>547</v>
      </c>
      <c r="AI505" s="5"/>
      <c r="AJ505" s="5"/>
    </row>
    <row r="506" spans="26:36" x14ac:dyDescent="0.25">
      <c r="Z506" t="s">
        <v>1543</v>
      </c>
      <c r="AA506" t="s">
        <v>544</v>
      </c>
      <c r="AB506" t="s">
        <v>2593</v>
      </c>
      <c r="AC506" t="s">
        <v>1542</v>
      </c>
      <c r="AD506" s="3">
        <v>503500020002</v>
      </c>
      <c r="AE506" t="s">
        <v>545</v>
      </c>
      <c r="AF506" t="s">
        <v>577</v>
      </c>
      <c r="AG506" t="s">
        <v>561</v>
      </c>
      <c r="AI506" s="5"/>
      <c r="AJ506" s="5"/>
    </row>
    <row r="507" spans="26:36" x14ac:dyDescent="0.25">
      <c r="Z507" t="s">
        <v>1545</v>
      </c>
      <c r="AA507" t="s">
        <v>576</v>
      </c>
      <c r="AB507" t="s">
        <v>2594</v>
      </c>
      <c r="AC507" t="s">
        <v>1544</v>
      </c>
      <c r="AD507" s="3">
        <v>139200120002</v>
      </c>
      <c r="AE507" t="s">
        <v>545</v>
      </c>
      <c r="AF507" t="s">
        <v>568</v>
      </c>
      <c r="AG507" t="s">
        <v>561</v>
      </c>
      <c r="AI507" s="5"/>
      <c r="AJ507" s="5"/>
    </row>
    <row r="508" spans="26:36" x14ac:dyDescent="0.25">
      <c r="Z508" t="s">
        <v>1547</v>
      </c>
      <c r="AA508" t="s">
        <v>544</v>
      </c>
      <c r="AB508" t="s">
        <v>2508</v>
      </c>
      <c r="AC508" t="s">
        <v>1546</v>
      </c>
      <c r="AD508" s="3">
        <v>150400040318</v>
      </c>
      <c r="AE508" t="s">
        <v>545</v>
      </c>
      <c r="AF508" t="s">
        <v>546</v>
      </c>
      <c r="AG508" t="s">
        <v>547</v>
      </c>
      <c r="AI508" s="5"/>
      <c r="AJ508" s="5"/>
    </row>
    <row r="509" spans="26:36" x14ac:dyDescent="0.25">
      <c r="Z509" t="s">
        <v>1549</v>
      </c>
      <c r="AA509" t="s">
        <v>544</v>
      </c>
      <c r="AB509" t="s">
        <v>2595</v>
      </c>
      <c r="AC509" t="s">
        <v>1548</v>
      </c>
      <c r="AD509" s="3">
        <v>150400040319</v>
      </c>
      <c r="AE509" t="s">
        <v>545</v>
      </c>
      <c r="AF509" t="s">
        <v>546</v>
      </c>
      <c r="AG509" t="s">
        <v>547</v>
      </c>
      <c r="AI509" s="5"/>
      <c r="AJ509" s="5"/>
    </row>
    <row r="510" spans="26:36" x14ac:dyDescent="0.25">
      <c r="Z510" t="s">
        <v>1551</v>
      </c>
      <c r="AA510" t="s">
        <v>544</v>
      </c>
      <c r="AB510" t="s">
        <v>2596</v>
      </c>
      <c r="AC510" t="s">
        <v>1550</v>
      </c>
      <c r="AD510" s="3"/>
      <c r="AE510" t="s">
        <v>545</v>
      </c>
      <c r="AF510" t="s">
        <v>546</v>
      </c>
      <c r="AG510" t="s">
        <v>547</v>
      </c>
      <c r="AI510" s="5"/>
      <c r="AJ510" s="5"/>
    </row>
    <row r="511" spans="26:36" x14ac:dyDescent="0.25">
      <c r="Z511" t="s">
        <v>1553</v>
      </c>
      <c r="AA511" t="s">
        <v>544</v>
      </c>
      <c r="AB511" t="s">
        <v>2596</v>
      </c>
      <c r="AC511" t="s">
        <v>1552</v>
      </c>
      <c r="AD511" s="3">
        <v>150400040286</v>
      </c>
      <c r="AE511" t="s">
        <v>545</v>
      </c>
      <c r="AF511" t="s">
        <v>546</v>
      </c>
      <c r="AG511" t="s">
        <v>547</v>
      </c>
      <c r="AI511" s="5"/>
      <c r="AJ511" s="5"/>
    </row>
    <row r="512" spans="26:36" x14ac:dyDescent="0.25">
      <c r="Z512" t="s">
        <v>1555</v>
      </c>
      <c r="AA512" t="s">
        <v>544</v>
      </c>
      <c r="AB512" t="s">
        <v>2597</v>
      </c>
      <c r="AC512" t="s">
        <v>1554</v>
      </c>
      <c r="AD512" s="3"/>
      <c r="AE512" t="s">
        <v>545</v>
      </c>
      <c r="AF512" t="s">
        <v>546</v>
      </c>
      <c r="AG512" t="s">
        <v>547</v>
      </c>
      <c r="AI512" s="5"/>
      <c r="AJ512" s="5"/>
    </row>
    <row r="513" spans="26:36" x14ac:dyDescent="0.25">
      <c r="Z513" t="s">
        <v>1557</v>
      </c>
      <c r="AA513" t="s">
        <v>544</v>
      </c>
      <c r="AB513" t="s">
        <v>2303</v>
      </c>
      <c r="AC513" t="s">
        <v>1556</v>
      </c>
      <c r="AD513" s="3">
        <v>150400040320</v>
      </c>
      <c r="AE513" t="s">
        <v>545</v>
      </c>
      <c r="AF513" t="s">
        <v>546</v>
      </c>
      <c r="AG513" t="s">
        <v>547</v>
      </c>
      <c r="AI513" s="5"/>
      <c r="AJ513" s="5"/>
    </row>
    <row r="514" spans="26:36" x14ac:dyDescent="0.25">
      <c r="Z514" t="s">
        <v>1559</v>
      </c>
      <c r="AA514" t="s">
        <v>544</v>
      </c>
      <c r="AB514" t="s">
        <v>2303</v>
      </c>
      <c r="AC514" t="s">
        <v>1558</v>
      </c>
      <c r="AD514" s="3">
        <v>150400040321</v>
      </c>
      <c r="AE514" t="s">
        <v>545</v>
      </c>
      <c r="AF514" t="s">
        <v>546</v>
      </c>
      <c r="AG514" t="s">
        <v>547</v>
      </c>
      <c r="AI514" s="5"/>
      <c r="AJ514" s="5"/>
    </row>
    <row r="515" spans="26:36" x14ac:dyDescent="0.25">
      <c r="Z515" t="s">
        <v>1561</v>
      </c>
      <c r="AA515" t="s">
        <v>544</v>
      </c>
      <c r="AB515" t="s">
        <v>2303</v>
      </c>
      <c r="AC515" t="s">
        <v>1560</v>
      </c>
      <c r="AD515" s="3">
        <v>150400040322</v>
      </c>
      <c r="AE515" t="s">
        <v>545</v>
      </c>
      <c r="AF515" t="s">
        <v>546</v>
      </c>
      <c r="AG515" t="s">
        <v>547</v>
      </c>
      <c r="AI515" s="5"/>
      <c r="AJ515" s="5"/>
    </row>
    <row r="516" spans="26:36" x14ac:dyDescent="0.25">
      <c r="Z516" t="s">
        <v>1563</v>
      </c>
      <c r="AA516" t="s">
        <v>544</v>
      </c>
      <c r="AB516" t="s">
        <v>2303</v>
      </c>
      <c r="AC516" t="s">
        <v>1562</v>
      </c>
      <c r="AD516" s="3">
        <v>150400040323</v>
      </c>
      <c r="AE516" t="s">
        <v>545</v>
      </c>
      <c r="AF516" t="s">
        <v>546</v>
      </c>
      <c r="AG516" t="s">
        <v>547</v>
      </c>
      <c r="AI516" s="5"/>
      <c r="AJ516" s="5"/>
    </row>
    <row r="517" spans="26:36" x14ac:dyDescent="0.25">
      <c r="Z517" t="s">
        <v>1565</v>
      </c>
      <c r="AA517" t="s">
        <v>544</v>
      </c>
      <c r="AB517" t="s">
        <v>2303</v>
      </c>
      <c r="AC517" t="s">
        <v>1564</v>
      </c>
      <c r="AD517" s="3">
        <v>150400040324</v>
      </c>
      <c r="AE517" t="s">
        <v>545</v>
      </c>
      <c r="AF517" t="s">
        <v>546</v>
      </c>
      <c r="AG517" t="s">
        <v>547</v>
      </c>
      <c r="AI517" s="5"/>
      <c r="AJ517" s="5"/>
    </row>
    <row r="518" spans="26:36" x14ac:dyDescent="0.25">
      <c r="Z518" t="s">
        <v>1567</v>
      </c>
      <c r="AA518" t="s">
        <v>544</v>
      </c>
      <c r="AB518" t="s">
        <v>2303</v>
      </c>
      <c r="AC518" t="s">
        <v>1566</v>
      </c>
      <c r="AD518" s="3"/>
      <c r="AE518" t="s">
        <v>545</v>
      </c>
      <c r="AF518" t="s">
        <v>546</v>
      </c>
      <c r="AG518" t="s">
        <v>547</v>
      </c>
      <c r="AI518" s="5"/>
      <c r="AJ518" s="5"/>
    </row>
    <row r="519" spans="26:36" x14ac:dyDescent="0.25">
      <c r="Z519" t="s">
        <v>1569</v>
      </c>
      <c r="AA519" t="s">
        <v>544</v>
      </c>
      <c r="AB519" t="s">
        <v>2303</v>
      </c>
      <c r="AC519" t="s">
        <v>1568</v>
      </c>
      <c r="AD519" s="3"/>
      <c r="AE519" t="s">
        <v>545</v>
      </c>
      <c r="AF519" t="s">
        <v>546</v>
      </c>
      <c r="AG519" t="s">
        <v>547</v>
      </c>
      <c r="AI519" s="5"/>
      <c r="AJ519" s="5"/>
    </row>
    <row r="520" spans="26:36" x14ac:dyDescent="0.25">
      <c r="Z520" t="s">
        <v>1571</v>
      </c>
      <c r="AA520" t="s">
        <v>544</v>
      </c>
      <c r="AB520" t="s">
        <v>2303</v>
      </c>
      <c r="AC520" t="s">
        <v>1570</v>
      </c>
      <c r="AD520" s="3"/>
      <c r="AE520" t="s">
        <v>545</v>
      </c>
      <c r="AF520" t="s">
        <v>546</v>
      </c>
      <c r="AG520" t="s">
        <v>547</v>
      </c>
      <c r="AI520" s="5"/>
      <c r="AJ520" s="5"/>
    </row>
    <row r="521" spans="26:36" x14ac:dyDescent="0.25">
      <c r="Z521" t="s">
        <v>1573</v>
      </c>
      <c r="AA521" t="s">
        <v>544</v>
      </c>
      <c r="AB521" t="s">
        <v>2598</v>
      </c>
      <c r="AC521" t="s">
        <v>1572</v>
      </c>
      <c r="AD521" s="3"/>
      <c r="AE521" t="s">
        <v>545</v>
      </c>
      <c r="AF521" t="s">
        <v>546</v>
      </c>
      <c r="AG521" t="s">
        <v>547</v>
      </c>
      <c r="AI521" s="5"/>
      <c r="AJ521" s="5"/>
    </row>
    <row r="522" spans="26:36" x14ac:dyDescent="0.25">
      <c r="Z522" t="s">
        <v>1575</v>
      </c>
      <c r="AA522" t="s">
        <v>544</v>
      </c>
      <c r="AB522" t="s">
        <v>2599</v>
      </c>
      <c r="AC522" t="s">
        <v>1574</v>
      </c>
      <c r="AD522" s="3"/>
      <c r="AE522" t="s">
        <v>545</v>
      </c>
      <c r="AF522" t="s">
        <v>546</v>
      </c>
      <c r="AG522" t="s">
        <v>547</v>
      </c>
      <c r="AI522" s="5"/>
      <c r="AJ522" s="5"/>
    </row>
    <row r="523" spans="26:36" x14ac:dyDescent="0.25">
      <c r="Z523" t="s">
        <v>1577</v>
      </c>
      <c r="AA523" t="s">
        <v>544</v>
      </c>
      <c r="AB523" t="s">
        <v>2600</v>
      </c>
      <c r="AC523" t="s">
        <v>1576</v>
      </c>
      <c r="AD523" s="3"/>
      <c r="AE523" t="s">
        <v>545</v>
      </c>
      <c r="AF523" t="s">
        <v>546</v>
      </c>
      <c r="AG523" t="s">
        <v>547</v>
      </c>
      <c r="AI523" s="5"/>
      <c r="AJ523" s="5"/>
    </row>
    <row r="524" spans="26:36" x14ac:dyDescent="0.25">
      <c r="Z524" t="s">
        <v>1579</v>
      </c>
      <c r="AA524" t="s">
        <v>544</v>
      </c>
      <c r="AB524" t="s">
        <v>2303</v>
      </c>
      <c r="AC524" t="s">
        <v>1578</v>
      </c>
      <c r="AD524" s="3"/>
      <c r="AE524" t="s">
        <v>545</v>
      </c>
      <c r="AF524" t="s">
        <v>546</v>
      </c>
      <c r="AG524" t="s">
        <v>547</v>
      </c>
      <c r="AI524" s="5"/>
      <c r="AJ524" s="5"/>
    </row>
    <row r="525" spans="26:36" x14ac:dyDescent="0.25">
      <c r="Z525" t="s">
        <v>1581</v>
      </c>
      <c r="AA525" t="s">
        <v>544</v>
      </c>
      <c r="AB525" t="s">
        <v>2303</v>
      </c>
      <c r="AC525" t="s">
        <v>1580</v>
      </c>
      <c r="AD525" s="3"/>
      <c r="AE525" t="s">
        <v>545</v>
      </c>
      <c r="AF525" t="s">
        <v>546</v>
      </c>
      <c r="AG525" t="s">
        <v>547</v>
      </c>
      <c r="AI525" s="5"/>
      <c r="AJ525" s="5"/>
    </row>
    <row r="526" spans="26:36" x14ac:dyDescent="0.25">
      <c r="Z526" t="s">
        <v>1583</v>
      </c>
      <c r="AA526" t="s">
        <v>544</v>
      </c>
      <c r="AB526" t="s">
        <v>2303</v>
      </c>
      <c r="AC526" t="s">
        <v>1582</v>
      </c>
      <c r="AD526" s="3"/>
      <c r="AE526" t="s">
        <v>545</v>
      </c>
      <c r="AF526" t="s">
        <v>546</v>
      </c>
      <c r="AG526" t="s">
        <v>547</v>
      </c>
      <c r="AI526" s="5"/>
      <c r="AJ526" s="5"/>
    </row>
    <row r="527" spans="26:36" x14ac:dyDescent="0.25">
      <c r="Z527" t="s">
        <v>1585</v>
      </c>
      <c r="AA527" t="s">
        <v>544</v>
      </c>
      <c r="AB527" t="s">
        <v>2303</v>
      </c>
      <c r="AC527" t="s">
        <v>1584</v>
      </c>
      <c r="AD527" s="3"/>
      <c r="AE527" t="s">
        <v>545</v>
      </c>
      <c r="AF527" t="s">
        <v>546</v>
      </c>
      <c r="AG527" t="s">
        <v>547</v>
      </c>
      <c r="AI527" s="5"/>
      <c r="AJ527" s="5"/>
    </row>
    <row r="528" spans="26:36" x14ac:dyDescent="0.25">
      <c r="Z528" t="s">
        <v>1587</v>
      </c>
      <c r="AA528" t="s">
        <v>544</v>
      </c>
      <c r="AB528" t="s">
        <v>2287</v>
      </c>
      <c r="AC528" t="s">
        <v>1586</v>
      </c>
      <c r="AD528" s="3"/>
      <c r="AE528" t="s">
        <v>545</v>
      </c>
      <c r="AF528" t="s">
        <v>774</v>
      </c>
      <c r="AG528" t="s">
        <v>547</v>
      </c>
      <c r="AI528" s="5"/>
      <c r="AJ528" s="5"/>
    </row>
    <row r="529" spans="26:36" x14ac:dyDescent="0.25">
      <c r="Z529" t="s">
        <v>1589</v>
      </c>
      <c r="AA529" t="s">
        <v>544</v>
      </c>
      <c r="AB529" t="s">
        <v>2601</v>
      </c>
      <c r="AC529" t="s">
        <v>1588</v>
      </c>
      <c r="AD529" s="3"/>
      <c r="AE529" t="s">
        <v>545</v>
      </c>
      <c r="AF529" t="s">
        <v>546</v>
      </c>
      <c r="AG529" t="s">
        <v>547</v>
      </c>
      <c r="AI529" s="5"/>
      <c r="AJ529" s="5"/>
    </row>
    <row r="530" spans="26:36" x14ac:dyDescent="0.25">
      <c r="Z530" t="s">
        <v>1591</v>
      </c>
      <c r="AA530" t="s">
        <v>544</v>
      </c>
      <c r="AB530" t="s">
        <v>2602</v>
      </c>
      <c r="AC530" t="s">
        <v>1590</v>
      </c>
      <c r="AD530" s="3">
        <v>150400040182</v>
      </c>
      <c r="AE530" t="s">
        <v>545</v>
      </c>
      <c r="AF530" t="s">
        <v>546</v>
      </c>
      <c r="AG530" t="s">
        <v>547</v>
      </c>
      <c r="AI530" s="5"/>
      <c r="AJ530" s="5"/>
    </row>
    <row r="531" spans="26:36" x14ac:dyDescent="0.25">
      <c r="Z531" t="s">
        <v>1593</v>
      </c>
      <c r="AA531" t="s">
        <v>544</v>
      </c>
      <c r="AB531" t="s">
        <v>2603</v>
      </c>
      <c r="AC531" t="s">
        <v>1592</v>
      </c>
      <c r="AD531" s="3">
        <v>150400040118</v>
      </c>
      <c r="AE531" t="s">
        <v>545</v>
      </c>
      <c r="AF531" t="s">
        <v>546</v>
      </c>
      <c r="AG531" t="s">
        <v>547</v>
      </c>
      <c r="AI531" s="5"/>
      <c r="AJ531" s="5"/>
    </row>
    <row r="532" spans="26:36" x14ac:dyDescent="0.25">
      <c r="Z532" t="s">
        <v>1595</v>
      </c>
      <c r="AA532" t="s">
        <v>544</v>
      </c>
      <c r="AB532" t="s">
        <v>2604</v>
      </c>
      <c r="AC532" t="s">
        <v>1594</v>
      </c>
      <c r="AD532" s="3"/>
      <c r="AE532" t="s">
        <v>545</v>
      </c>
      <c r="AF532" t="s">
        <v>546</v>
      </c>
      <c r="AG532" t="s">
        <v>547</v>
      </c>
      <c r="AI532" s="5"/>
      <c r="AJ532" s="5"/>
    </row>
    <row r="533" spans="26:36" x14ac:dyDescent="0.25">
      <c r="Z533" t="s">
        <v>1597</v>
      </c>
      <c r="AA533" t="s">
        <v>544</v>
      </c>
      <c r="AB533" t="s">
        <v>2491</v>
      </c>
      <c r="AC533" t="s">
        <v>1596</v>
      </c>
      <c r="AD533" s="3">
        <v>150400040054</v>
      </c>
      <c r="AE533" t="s">
        <v>545</v>
      </c>
      <c r="AF533" t="s">
        <v>546</v>
      </c>
      <c r="AG533" t="s">
        <v>547</v>
      </c>
      <c r="AI533" s="5"/>
      <c r="AJ533" s="5"/>
    </row>
    <row r="534" spans="26:36" x14ac:dyDescent="0.25">
      <c r="Z534" t="s">
        <v>1599</v>
      </c>
      <c r="AA534" t="s">
        <v>544</v>
      </c>
      <c r="AB534" t="s">
        <v>2491</v>
      </c>
      <c r="AC534" t="s">
        <v>1598</v>
      </c>
      <c r="AD534" s="3"/>
      <c r="AE534" t="s">
        <v>545</v>
      </c>
      <c r="AF534" t="s">
        <v>546</v>
      </c>
      <c r="AG534" t="s">
        <v>547</v>
      </c>
      <c r="AI534" s="5"/>
      <c r="AJ534" s="5"/>
    </row>
    <row r="535" spans="26:36" x14ac:dyDescent="0.25">
      <c r="Z535" t="s">
        <v>1601</v>
      </c>
      <c r="AA535" t="s">
        <v>544</v>
      </c>
      <c r="AB535" t="s">
        <v>2491</v>
      </c>
      <c r="AC535" t="s">
        <v>1600</v>
      </c>
      <c r="AD535" s="3">
        <v>150400040125</v>
      </c>
      <c r="AE535" t="s">
        <v>545</v>
      </c>
      <c r="AF535" t="s">
        <v>546</v>
      </c>
      <c r="AG535" t="s">
        <v>547</v>
      </c>
      <c r="AI535" s="5"/>
      <c r="AJ535" s="5"/>
    </row>
    <row r="536" spans="26:36" x14ac:dyDescent="0.25">
      <c r="Z536" t="s">
        <v>1603</v>
      </c>
      <c r="AA536" t="s">
        <v>544</v>
      </c>
      <c r="AB536" t="s">
        <v>2605</v>
      </c>
      <c r="AC536" t="s">
        <v>1602</v>
      </c>
      <c r="AD536" s="3"/>
      <c r="AE536" t="s">
        <v>545</v>
      </c>
      <c r="AF536" t="s">
        <v>546</v>
      </c>
      <c r="AG536" t="s">
        <v>547</v>
      </c>
      <c r="AI536" s="5"/>
      <c r="AJ536" s="5"/>
    </row>
    <row r="537" spans="26:36" x14ac:dyDescent="0.25">
      <c r="Z537" t="s">
        <v>1605</v>
      </c>
      <c r="AA537" t="s">
        <v>544</v>
      </c>
      <c r="AB537" t="s">
        <v>2605</v>
      </c>
      <c r="AC537" t="s">
        <v>1604</v>
      </c>
      <c r="AD537" s="3"/>
      <c r="AE537" t="s">
        <v>545</v>
      </c>
      <c r="AF537" t="s">
        <v>546</v>
      </c>
      <c r="AG537" t="s">
        <v>547</v>
      </c>
      <c r="AI537" s="5"/>
      <c r="AJ537" s="5"/>
    </row>
    <row r="538" spans="26:36" x14ac:dyDescent="0.25">
      <c r="Z538" t="s">
        <v>1607</v>
      </c>
      <c r="AA538" t="s">
        <v>544</v>
      </c>
      <c r="AB538" t="s">
        <v>2605</v>
      </c>
      <c r="AC538" t="s">
        <v>1606</v>
      </c>
      <c r="AD538" s="3"/>
      <c r="AE538" t="s">
        <v>545</v>
      </c>
      <c r="AF538" t="s">
        <v>546</v>
      </c>
      <c r="AG538" t="s">
        <v>547</v>
      </c>
      <c r="AI538" s="5"/>
      <c r="AJ538" s="5"/>
    </row>
    <row r="539" spans="26:36" x14ac:dyDescent="0.25">
      <c r="Z539" t="s">
        <v>1609</v>
      </c>
      <c r="AA539" t="s">
        <v>544</v>
      </c>
      <c r="AB539" t="s">
        <v>2605</v>
      </c>
      <c r="AC539" t="s">
        <v>1608</v>
      </c>
      <c r="AD539" s="3"/>
      <c r="AE539" t="s">
        <v>545</v>
      </c>
      <c r="AF539" t="s">
        <v>546</v>
      </c>
      <c r="AG539" t="s">
        <v>547</v>
      </c>
      <c r="AI539" s="5"/>
      <c r="AJ539" s="5"/>
    </row>
    <row r="540" spans="26:36" x14ac:dyDescent="0.25">
      <c r="Z540" t="s">
        <v>1611</v>
      </c>
      <c r="AA540" t="s">
        <v>544</v>
      </c>
      <c r="AB540" t="s">
        <v>2605</v>
      </c>
      <c r="AC540" t="s">
        <v>1610</v>
      </c>
      <c r="AD540" s="3"/>
      <c r="AE540" t="s">
        <v>545</v>
      </c>
      <c r="AF540" t="s">
        <v>546</v>
      </c>
      <c r="AG540" t="s">
        <v>547</v>
      </c>
      <c r="AI540" s="5"/>
      <c r="AJ540" s="5"/>
    </row>
    <row r="541" spans="26:36" x14ac:dyDescent="0.25">
      <c r="Z541" t="s">
        <v>1613</v>
      </c>
      <c r="AA541" t="s">
        <v>544</v>
      </c>
      <c r="AB541" t="s">
        <v>2606</v>
      </c>
      <c r="AC541" t="s">
        <v>1612</v>
      </c>
      <c r="AD541" s="3"/>
      <c r="AE541" t="s">
        <v>545</v>
      </c>
      <c r="AF541" t="s">
        <v>546</v>
      </c>
      <c r="AG541" t="s">
        <v>547</v>
      </c>
      <c r="AI541" s="5"/>
      <c r="AJ541" s="5"/>
    </row>
    <row r="542" spans="26:36" x14ac:dyDescent="0.25">
      <c r="Z542" t="s">
        <v>1615</v>
      </c>
      <c r="AA542" t="s">
        <v>544</v>
      </c>
      <c r="AB542" t="s">
        <v>2607</v>
      </c>
      <c r="AC542" t="s">
        <v>1614</v>
      </c>
      <c r="AD542" s="3">
        <v>150400040154</v>
      </c>
      <c r="AE542" t="s">
        <v>545</v>
      </c>
      <c r="AF542" t="s">
        <v>546</v>
      </c>
      <c r="AG542" t="s">
        <v>547</v>
      </c>
      <c r="AI542" s="5"/>
      <c r="AJ542" s="5"/>
    </row>
    <row r="543" spans="26:36" x14ac:dyDescent="0.25">
      <c r="Z543" t="s">
        <v>1617</v>
      </c>
      <c r="AA543" t="s">
        <v>544</v>
      </c>
      <c r="AB543" t="s">
        <v>2608</v>
      </c>
      <c r="AC543" t="s">
        <v>1616</v>
      </c>
      <c r="AD543" s="3">
        <v>150400040152</v>
      </c>
      <c r="AE543" t="s">
        <v>545</v>
      </c>
      <c r="AF543" t="s">
        <v>546</v>
      </c>
      <c r="AG543" t="s">
        <v>547</v>
      </c>
      <c r="AI543" s="5"/>
      <c r="AJ543" s="5"/>
    </row>
    <row r="544" spans="26:36" x14ac:dyDescent="0.25">
      <c r="Z544" t="s">
        <v>1619</v>
      </c>
      <c r="AA544" t="s">
        <v>544</v>
      </c>
      <c r="AB544" t="s">
        <v>2609</v>
      </c>
      <c r="AC544" t="s">
        <v>1618</v>
      </c>
      <c r="AD544" s="3">
        <v>150400030116</v>
      </c>
      <c r="AE544" t="s">
        <v>545</v>
      </c>
      <c r="AF544" t="s">
        <v>546</v>
      </c>
      <c r="AG544" t="s">
        <v>547</v>
      </c>
      <c r="AI544" s="5"/>
      <c r="AJ544" s="5"/>
    </row>
    <row r="545" spans="26:36" x14ac:dyDescent="0.25">
      <c r="Z545" t="s">
        <v>1621</v>
      </c>
      <c r="AA545" t="s">
        <v>544</v>
      </c>
      <c r="AB545" t="s">
        <v>2610</v>
      </c>
      <c r="AC545" t="s">
        <v>1620</v>
      </c>
      <c r="AD545" s="3"/>
      <c r="AE545" t="s">
        <v>545</v>
      </c>
      <c r="AF545" t="s">
        <v>546</v>
      </c>
      <c r="AG545" t="s">
        <v>547</v>
      </c>
      <c r="AI545" s="5"/>
      <c r="AJ545" s="5"/>
    </row>
    <row r="546" spans="26:36" x14ac:dyDescent="0.25">
      <c r="Z546" t="s">
        <v>1623</v>
      </c>
      <c r="AA546" t="s">
        <v>544</v>
      </c>
      <c r="AB546" t="s">
        <v>2608</v>
      </c>
      <c r="AC546" t="s">
        <v>1622</v>
      </c>
      <c r="AD546" s="3">
        <v>150400040153</v>
      </c>
      <c r="AE546" t="s">
        <v>545</v>
      </c>
      <c r="AF546" t="s">
        <v>546</v>
      </c>
      <c r="AG546" t="s">
        <v>547</v>
      </c>
      <c r="AI546" s="5"/>
      <c r="AJ546" s="5"/>
    </row>
    <row r="547" spans="26:36" x14ac:dyDescent="0.25">
      <c r="Z547" t="s">
        <v>1625</v>
      </c>
      <c r="AA547" t="s">
        <v>544</v>
      </c>
      <c r="AB547" t="s">
        <v>2611</v>
      </c>
      <c r="AC547" t="s">
        <v>1624</v>
      </c>
      <c r="AD547" s="3">
        <v>150400040129</v>
      </c>
      <c r="AE547" t="s">
        <v>545</v>
      </c>
      <c r="AF547" t="s">
        <v>546</v>
      </c>
      <c r="AG547" t="s">
        <v>547</v>
      </c>
      <c r="AI547" s="5"/>
      <c r="AJ547" s="5"/>
    </row>
    <row r="548" spans="26:36" x14ac:dyDescent="0.25">
      <c r="Z548" t="s">
        <v>1627</v>
      </c>
      <c r="AA548" t="s">
        <v>544</v>
      </c>
      <c r="AB548" t="s">
        <v>2612</v>
      </c>
      <c r="AC548" t="s">
        <v>1626</v>
      </c>
      <c r="AD548" s="3">
        <v>150400040170</v>
      </c>
      <c r="AE548" t="s">
        <v>545</v>
      </c>
      <c r="AF548" t="s">
        <v>546</v>
      </c>
      <c r="AG548" t="s">
        <v>547</v>
      </c>
      <c r="AI548" s="5"/>
      <c r="AJ548" s="5"/>
    </row>
    <row r="549" spans="26:36" x14ac:dyDescent="0.25">
      <c r="Z549" t="s">
        <v>1629</v>
      </c>
      <c r="AA549" t="s">
        <v>544</v>
      </c>
      <c r="AB549" t="s">
        <v>2613</v>
      </c>
      <c r="AC549" t="s">
        <v>1628</v>
      </c>
      <c r="AD549" s="3">
        <v>150400040098</v>
      </c>
      <c r="AE549" t="s">
        <v>545</v>
      </c>
      <c r="AF549" t="s">
        <v>546</v>
      </c>
      <c r="AG549" t="s">
        <v>547</v>
      </c>
      <c r="AI549" s="5"/>
      <c r="AJ549" s="5"/>
    </row>
    <row r="550" spans="26:36" x14ac:dyDescent="0.25">
      <c r="Z550" t="s">
        <v>1631</v>
      </c>
      <c r="AA550" t="s">
        <v>544</v>
      </c>
      <c r="AB550" t="s">
        <v>2614</v>
      </c>
      <c r="AC550" t="s">
        <v>1630</v>
      </c>
      <c r="AD550" s="3">
        <v>150400040097</v>
      </c>
      <c r="AE550" t="s">
        <v>545</v>
      </c>
      <c r="AF550" t="s">
        <v>546</v>
      </c>
      <c r="AG550" t="s">
        <v>547</v>
      </c>
      <c r="AI550" s="5"/>
      <c r="AJ550" s="5"/>
    </row>
    <row r="551" spans="26:36" x14ac:dyDescent="0.25">
      <c r="Z551" t="s">
        <v>1633</v>
      </c>
      <c r="AA551" t="s">
        <v>544</v>
      </c>
      <c r="AB551" t="s">
        <v>2368</v>
      </c>
      <c r="AC551" t="s">
        <v>1632</v>
      </c>
      <c r="AD551" s="3">
        <v>150400040106</v>
      </c>
      <c r="AE551" t="s">
        <v>545</v>
      </c>
      <c r="AF551" t="s">
        <v>546</v>
      </c>
      <c r="AG551" t="s">
        <v>547</v>
      </c>
      <c r="AI551" s="5"/>
      <c r="AJ551" s="5"/>
    </row>
    <row r="552" spans="26:36" x14ac:dyDescent="0.25">
      <c r="Z552" t="s">
        <v>1635</v>
      </c>
      <c r="AA552" t="s">
        <v>544</v>
      </c>
      <c r="AB552" t="s">
        <v>2615</v>
      </c>
      <c r="AC552" t="s">
        <v>1634</v>
      </c>
      <c r="AD552" s="3">
        <v>150400040192</v>
      </c>
      <c r="AE552" t="s">
        <v>545</v>
      </c>
      <c r="AF552" t="s">
        <v>546</v>
      </c>
      <c r="AG552" t="s">
        <v>547</v>
      </c>
      <c r="AI552" s="5"/>
      <c r="AJ552" s="5"/>
    </row>
    <row r="553" spans="26:36" x14ac:dyDescent="0.25">
      <c r="Z553" t="s">
        <v>1637</v>
      </c>
      <c r="AA553" t="s">
        <v>544</v>
      </c>
      <c r="AB553" t="s">
        <v>2616</v>
      </c>
      <c r="AC553" t="s">
        <v>1636</v>
      </c>
      <c r="AD553" s="3">
        <v>150400040190</v>
      </c>
      <c r="AE553" t="s">
        <v>545</v>
      </c>
      <c r="AF553" t="s">
        <v>546</v>
      </c>
      <c r="AG553" t="s">
        <v>547</v>
      </c>
      <c r="AI553" s="5"/>
      <c r="AJ553" s="5"/>
    </row>
    <row r="554" spans="26:36" x14ac:dyDescent="0.25">
      <c r="Z554" t="s">
        <v>1639</v>
      </c>
      <c r="AA554" t="s">
        <v>1640</v>
      </c>
      <c r="AB554" t="s">
        <v>2617</v>
      </c>
      <c r="AC554" t="s">
        <v>1638</v>
      </c>
      <c r="AD554" s="3">
        <v>150400040284</v>
      </c>
      <c r="AE554" t="s">
        <v>545</v>
      </c>
      <c r="AF554" t="s">
        <v>546</v>
      </c>
      <c r="AG554" t="s">
        <v>547</v>
      </c>
      <c r="AI554" s="5"/>
      <c r="AJ554" s="5"/>
    </row>
    <row r="555" spans="26:36" x14ac:dyDescent="0.25">
      <c r="Z555" t="s">
        <v>1642</v>
      </c>
      <c r="AA555" t="s">
        <v>544</v>
      </c>
      <c r="AB555" t="s">
        <v>2618</v>
      </c>
      <c r="AC555" t="s">
        <v>1641</v>
      </c>
      <c r="AD555" s="3">
        <v>150400040261</v>
      </c>
      <c r="AE555" t="s">
        <v>545</v>
      </c>
      <c r="AF555" t="s">
        <v>546</v>
      </c>
      <c r="AG555" t="s">
        <v>547</v>
      </c>
      <c r="AI555" s="5"/>
      <c r="AJ555" s="5"/>
    </row>
    <row r="556" spans="26:36" x14ac:dyDescent="0.25">
      <c r="Z556" t="s">
        <v>1644</v>
      </c>
      <c r="AA556" t="s">
        <v>544</v>
      </c>
      <c r="AB556" t="s">
        <v>2619</v>
      </c>
      <c r="AC556" t="s">
        <v>1643</v>
      </c>
      <c r="AD556" s="3">
        <v>150400040122</v>
      </c>
      <c r="AE556" t="s">
        <v>545</v>
      </c>
      <c r="AF556" t="s">
        <v>546</v>
      </c>
      <c r="AG556" t="s">
        <v>547</v>
      </c>
      <c r="AI556" s="5"/>
      <c r="AJ556" s="5"/>
    </row>
    <row r="557" spans="26:36" x14ac:dyDescent="0.25">
      <c r="Z557" t="s">
        <v>1646</v>
      </c>
      <c r="AA557" t="s">
        <v>544</v>
      </c>
      <c r="AB557" t="s">
        <v>2620</v>
      </c>
      <c r="AC557" t="s">
        <v>1645</v>
      </c>
      <c r="AD557" s="3">
        <v>150400040132</v>
      </c>
      <c r="AE557" t="s">
        <v>545</v>
      </c>
      <c r="AF557" t="s">
        <v>546</v>
      </c>
      <c r="AG557" t="s">
        <v>547</v>
      </c>
      <c r="AI557" s="5"/>
      <c r="AJ557" s="5"/>
    </row>
    <row r="558" spans="26:36" x14ac:dyDescent="0.25">
      <c r="Z558" t="s">
        <v>1648</v>
      </c>
      <c r="AA558" t="s">
        <v>544</v>
      </c>
      <c r="AB558" t="s">
        <v>2621</v>
      </c>
      <c r="AC558" t="s">
        <v>1647</v>
      </c>
      <c r="AD558" s="3">
        <v>150400040142</v>
      </c>
      <c r="AE558" t="s">
        <v>545</v>
      </c>
      <c r="AF558" t="s">
        <v>546</v>
      </c>
      <c r="AG558" t="s">
        <v>547</v>
      </c>
      <c r="AI558" s="5"/>
      <c r="AJ558" s="5"/>
    </row>
    <row r="559" spans="26:36" x14ac:dyDescent="0.25">
      <c r="Z559" t="s">
        <v>1650</v>
      </c>
      <c r="AA559" t="s">
        <v>544</v>
      </c>
      <c r="AB559" t="s">
        <v>2561</v>
      </c>
      <c r="AC559" t="s">
        <v>1649</v>
      </c>
      <c r="AD559" s="3">
        <v>150400040126</v>
      </c>
      <c r="AE559" t="s">
        <v>545</v>
      </c>
      <c r="AF559" t="s">
        <v>546</v>
      </c>
      <c r="AG559" t="s">
        <v>547</v>
      </c>
      <c r="AI559" s="5"/>
      <c r="AJ559" s="5"/>
    </row>
    <row r="560" spans="26:36" x14ac:dyDescent="0.25">
      <c r="Z560" t="s">
        <v>1652</v>
      </c>
      <c r="AA560" t="s">
        <v>544</v>
      </c>
      <c r="AB560" t="s">
        <v>2521</v>
      </c>
      <c r="AC560" t="s">
        <v>1651</v>
      </c>
      <c r="AD560" s="3">
        <v>150400040053</v>
      </c>
      <c r="AE560" t="s">
        <v>545</v>
      </c>
      <c r="AF560" t="s">
        <v>546</v>
      </c>
      <c r="AG560" t="s">
        <v>547</v>
      </c>
      <c r="AI560" s="5"/>
      <c r="AJ560" s="5"/>
    </row>
    <row r="561" spans="26:36" x14ac:dyDescent="0.25">
      <c r="Z561" t="s">
        <v>1654</v>
      </c>
      <c r="AA561" t="s">
        <v>544</v>
      </c>
      <c r="AB561" t="s">
        <v>2622</v>
      </c>
      <c r="AC561" t="s">
        <v>1653</v>
      </c>
      <c r="AD561" s="3">
        <v>150400030132</v>
      </c>
      <c r="AE561" t="s">
        <v>545</v>
      </c>
      <c r="AF561" t="s">
        <v>546</v>
      </c>
      <c r="AG561" t="s">
        <v>547</v>
      </c>
      <c r="AI561" s="5"/>
      <c r="AJ561" s="5"/>
    </row>
    <row r="562" spans="26:36" x14ac:dyDescent="0.25">
      <c r="Z562" t="s">
        <v>1656</v>
      </c>
      <c r="AA562" t="s">
        <v>544</v>
      </c>
      <c r="AB562" t="s">
        <v>2368</v>
      </c>
      <c r="AC562" t="s">
        <v>1655</v>
      </c>
      <c r="AD562" s="3">
        <v>150400040063</v>
      </c>
      <c r="AE562" t="s">
        <v>545</v>
      </c>
      <c r="AF562" t="s">
        <v>546</v>
      </c>
      <c r="AG562" t="s">
        <v>547</v>
      </c>
      <c r="AI562" s="5"/>
      <c r="AJ562" s="5"/>
    </row>
    <row r="563" spans="26:36" x14ac:dyDescent="0.25">
      <c r="Z563" t="s">
        <v>1658</v>
      </c>
      <c r="AA563" t="s">
        <v>544</v>
      </c>
      <c r="AB563" t="s">
        <v>2306</v>
      </c>
      <c r="AC563" t="s">
        <v>1657</v>
      </c>
      <c r="AD563" s="3">
        <v>150400040270</v>
      </c>
      <c r="AE563" t="s">
        <v>545</v>
      </c>
      <c r="AF563" t="s">
        <v>546</v>
      </c>
      <c r="AG563" t="s">
        <v>547</v>
      </c>
      <c r="AI563" s="5"/>
      <c r="AJ563" s="5"/>
    </row>
    <row r="564" spans="26:36" x14ac:dyDescent="0.25">
      <c r="Z564" t="s">
        <v>1660</v>
      </c>
      <c r="AA564" t="s">
        <v>544</v>
      </c>
      <c r="AB564" t="s">
        <v>2521</v>
      </c>
      <c r="AC564" t="s">
        <v>1659</v>
      </c>
      <c r="AD564" s="3"/>
      <c r="AE564" t="s">
        <v>545</v>
      </c>
      <c r="AF564" t="s">
        <v>546</v>
      </c>
      <c r="AG564" t="s">
        <v>547</v>
      </c>
      <c r="AI564" s="5"/>
      <c r="AJ564" s="5"/>
    </row>
    <row r="565" spans="26:36" x14ac:dyDescent="0.25">
      <c r="Z565" t="s">
        <v>1662</v>
      </c>
      <c r="AA565" t="s">
        <v>544</v>
      </c>
      <c r="AB565" t="s">
        <v>2521</v>
      </c>
      <c r="AC565" t="s">
        <v>1661</v>
      </c>
      <c r="AD565" s="3"/>
      <c r="AE565" t="s">
        <v>545</v>
      </c>
      <c r="AF565" t="s">
        <v>546</v>
      </c>
      <c r="AG565" t="s">
        <v>547</v>
      </c>
      <c r="AI565" s="5"/>
      <c r="AJ565" s="5"/>
    </row>
    <row r="566" spans="26:36" x14ac:dyDescent="0.25">
      <c r="Z566" t="s">
        <v>1664</v>
      </c>
      <c r="AA566" t="s">
        <v>544</v>
      </c>
      <c r="AB566" t="s">
        <v>2510</v>
      </c>
      <c r="AC566" t="s">
        <v>1663</v>
      </c>
      <c r="AD566" s="3"/>
      <c r="AE566" t="s">
        <v>545</v>
      </c>
      <c r="AF566" t="s">
        <v>546</v>
      </c>
      <c r="AG566" t="s">
        <v>547</v>
      </c>
      <c r="AI566" s="5"/>
      <c r="AJ566" s="5"/>
    </row>
    <row r="567" spans="26:36" x14ac:dyDescent="0.25">
      <c r="Z567" t="s">
        <v>1666</v>
      </c>
      <c r="AA567" t="s">
        <v>1667</v>
      </c>
      <c r="AB567" t="s">
        <v>2623</v>
      </c>
      <c r="AC567" t="s">
        <v>1665</v>
      </c>
      <c r="AD567" s="3"/>
      <c r="AE567" t="s">
        <v>545</v>
      </c>
      <c r="AF567" t="s">
        <v>546</v>
      </c>
      <c r="AG567" t="s">
        <v>547</v>
      </c>
      <c r="AI567" s="5"/>
      <c r="AJ567" s="5"/>
    </row>
    <row r="568" spans="26:36" x14ac:dyDescent="0.25">
      <c r="Z568" t="s">
        <v>1669</v>
      </c>
      <c r="AA568" t="s">
        <v>544</v>
      </c>
      <c r="AB568" t="s">
        <v>2624</v>
      </c>
      <c r="AC568" t="s">
        <v>1668</v>
      </c>
      <c r="AD568" s="3"/>
      <c r="AE568" t="s">
        <v>545</v>
      </c>
      <c r="AF568" t="s">
        <v>546</v>
      </c>
      <c r="AG568" t="s">
        <v>547</v>
      </c>
      <c r="AI568" s="5"/>
      <c r="AJ568" s="5"/>
    </row>
    <row r="569" spans="26:36" x14ac:dyDescent="0.25">
      <c r="Z569" t="s">
        <v>1671</v>
      </c>
      <c r="AA569" t="s">
        <v>544</v>
      </c>
      <c r="AB569" t="s">
        <v>2625</v>
      </c>
      <c r="AC569" t="s">
        <v>1670</v>
      </c>
      <c r="AD569" s="3"/>
      <c r="AE569" t="s">
        <v>545</v>
      </c>
      <c r="AF569" t="s">
        <v>546</v>
      </c>
      <c r="AG569" t="s">
        <v>547</v>
      </c>
      <c r="AI569" s="5"/>
      <c r="AJ569" s="5"/>
    </row>
    <row r="570" spans="26:36" x14ac:dyDescent="0.25">
      <c r="Z570" t="s">
        <v>1673</v>
      </c>
      <c r="AA570" t="s">
        <v>544</v>
      </c>
      <c r="AB570" t="s">
        <v>2626</v>
      </c>
      <c r="AC570" t="s">
        <v>1672</v>
      </c>
      <c r="AD570" s="3"/>
      <c r="AE570" t="s">
        <v>545</v>
      </c>
      <c r="AF570" t="s">
        <v>546</v>
      </c>
      <c r="AG570" t="s">
        <v>547</v>
      </c>
      <c r="AI570" s="5"/>
      <c r="AJ570" s="5"/>
    </row>
    <row r="571" spans="26:36" x14ac:dyDescent="0.25">
      <c r="Z571" t="s">
        <v>1675</v>
      </c>
      <c r="AA571" t="s">
        <v>544</v>
      </c>
      <c r="AB571" t="s">
        <v>2627</v>
      </c>
      <c r="AC571" t="s">
        <v>1674</v>
      </c>
      <c r="AD571" s="3"/>
      <c r="AE571" t="s">
        <v>545</v>
      </c>
      <c r="AF571" t="s">
        <v>546</v>
      </c>
      <c r="AG571" t="s">
        <v>547</v>
      </c>
      <c r="AI571" s="5"/>
      <c r="AJ571" s="5"/>
    </row>
    <row r="572" spans="26:36" x14ac:dyDescent="0.25">
      <c r="Z572" t="s">
        <v>1677</v>
      </c>
      <c r="AA572" t="s">
        <v>544</v>
      </c>
      <c r="AB572" t="s">
        <v>2436</v>
      </c>
      <c r="AC572" t="s">
        <v>1676</v>
      </c>
      <c r="AD572" s="3"/>
      <c r="AE572" t="s">
        <v>545</v>
      </c>
      <c r="AF572" t="s">
        <v>546</v>
      </c>
      <c r="AG572" t="s">
        <v>547</v>
      </c>
      <c r="AI572" s="5"/>
      <c r="AJ572" s="5"/>
    </row>
    <row r="573" spans="26:36" x14ac:dyDescent="0.25">
      <c r="Z573" t="s">
        <v>1679</v>
      </c>
      <c r="AA573" t="s">
        <v>544</v>
      </c>
      <c r="AB573" t="s">
        <v>2510</v>
      </c>
      <c r="AC573" t="s">
        <v>1678</v>
      </c>
      <c r="AD573" s="3"/>
      <c r="AE573" t="s">
        <v>545</v>
      </c>
      <c r="AF573" t="s">
        <v>546</v>
      </c>
      <c r="AG573" t="s">
        <v>547</v>
      </c>
      <c r="AI573" s="5"/>
      <c r="AJ573" s="5"/>
    </row>
    <row r="574" spans="26:36" x14ac:dyDescent="0.25">
      <c r="Z574" t="s">
        <v>1681</v>
      </c>
      <c r="AA574" t="s">
        <v>544</v>
      </c>
      <c r="AB574" t="s">
        <v>2628</v>
      </c>
      <c r="AC574" t="s">
        <v>1680</v>
      </c>
      <c r="AD574" s="3">
        <v>150400040113</v>
      </c>
      <c r="AE574" t="s">
        <v>545</v>
      </c>
      <c r="AF574" t="s">
        <v>546</v>
      </c>
      <c r="AG574" t="s">
        <v>547</v>
      </c>
      <c r="AI574" s="5"/>
      <c r="AJ574" s="5"/>
    </row>
    <row r="575" spans="26:36" x14ac:dyDescent="0.25">
      <c r="Z575" t="s">
        <v>1683</v>
      </c>
      <c r="AA575" t="s">
        <v>544</v>
      </c>
      <c r="AB575" t="s">
        <v>2628</v>
      </c>
      <c r="AC575" t="s">
        <v>1682</v>
      </c>
      <c r="AD575" s="3"/>
      <c r="AE575" t="s">
        <v>545</v>
      </c>
      <c r="AF575" t="s">
        <v>546</v>
      </c>
      <c r="AG575" t="s">
        <v>547</v>
      </c>
      <c r="AI575" s="5"/>
      <c r="AJ575" s="5"/>
    </row>
    <row r="576" spans="26:36" x14ac:dyDescent="0.25">
      <c r="Z576" t="s">
        <v>1685</v>
      </c>
      <c r="AA576" t="s">
        <v>544</v>
      </c>
      <c r="AB576" t="s">
        <v>2629</v>
      </c>
      <c r="AC576" t="s">
        <v>1684</v>
      </c>
      <c r="AD576" s="3"/>
      <c r="AE576" t="s">
        <v>545</v>
      </c>
      <c r="AF576" t="s">
        <v>546</v>
      </c>
      <c r="AG576" t="s">
        <v>547</v>
      </c>
      <c r="AI576" s="5"/>
      <c r="AJ576" s="5"/>
    </row>
    <row r="577" spans="26:36" x14ac:dyDescent="0.25">
      <c r="Z577" t="s">
        <v>1687</v>
      </c>
      <c r="AA577" t="s">
        <v>544</v>
      </c>
      <c r="AB577" t="s">
        <v>2630</v>
      </c>
      <c r="AC577" t="s">
        <v>1686</v>
      </c>
      <c r="AD577" s="3"/>
      <c r="AE577" t="s">
        <v>545</v>
      </c>
      <c r="AF577" t="s">
        <v>546</v>
      </c>
      <c r="AG577" t="s">
        <v>547</v>
      </c>
      <c r="AI577" s="5"/>
      <c r="AJ577" s="5"/>
    </row>
    <row r="578" spans="26:36" x14ac:dyDescent="0.25">
      <c r="Z578" t="s">
        <v>1689</v>
      </c>
      <c r="AA578" t="s">
        <v>544</v>
      </c>
      <c r="AB578" t="s">
        <v>2631</v>
      </c>
      <c r="AC578" t="s">
        <v>1688</v>
      </c>
      <c r="AD578" s="3"/>
      <c r="AE578" t="s">
        <v>545</v>
      </c>
      <c r="AF578" t="s">
        <v>546</v>
      </c>
      <c r="AG578" t="s">
        <v>547</v>
      </c>
      <c r="AI578" s="5"/>
      <c r="AJ578" s="5"/>
    </row>
    <row r="579" spans="26:36" x14ac:dyDescent="0.25">
      <c r="Z579" t="s">
        <v>1691</v>
      </c>
      <c r="AA579" t="s">
        <v>544</v>
      </c>
      <c r="AB579" t="s">
        <v>2632</v>
      </c>
      <c r="AC579" t="s">
        <v>1690</v>
      </c>
      <c r="AD579" s="3">
        <v>150400040185</v>
      </c>
      <c r="AE579" t="s">
        <v>545</v>
      </c>
      <c r="AF579" t="s">
        <v>546</v>
      </c>
      <c r="AG579" t="s">
        <v>547</v>
      </c>
      <c r="AI579" s="5"/>
      <c r="AJ579" s="5"/>
    </row>
    <row r="580" spans="26:36" x14ac:dyDescent="0.25">
      <c r="Z580" t="s">
        <v>1693</v>
      </c>
      <c r="AA580" t="s">
        <v>544</v>
      </c>
      <c r="AB580" t="s">
        <v>2633</v>
      </c>
      <c r="AC580" t="s">
        <v>1692</v>
      </c>
      <c r="AD580" s="3">
        <v>150400040181</v>
      </c>
      <c r="AE580" t="s">
        <v>545</v>
      </c>
      <c r="AF580" t="s">
        <v>546</v>
      </c>
      <c r="AG580" t="s">
        <v>547</v>
      </c>
      <c r="AI580" s="5"/>
      <c r="AJ580" s="5"/>
    </row>
    <row r="581" spans="26:36" x14ac:dyDescent="0.25">
      <c r="Z581" t="s">
        <v>1695</v>
      </c>
      <c r="AA581" t="s">
        <v>544</v>
      </c>
      <c r="AB581" t="s">
        <v>2633</v>
      </c>
      <c r="AC581" t="s">
        <v>1694</v>
      </c>
      <c r="AD581" s="3">
        <v>150400040184</v>
      </c>
      <c r="AE581" t="s">
        <v>545</v>
      </c>
      <c r="AF581" t="s">
        <v>546</v>
      </c>
      <c r="AG581" t="s">
        <v>547</v>
      </c>
      <c r="AI581" s="5"/>
      <c r="AJ581" s="5"/>
    </row>
    <row r="582" spans="26:36" x14ac:dyDescent="0.25">
      <c r="Z582" t="s">
        <v>1697</v>
      </c>
      <c r="AA582" t="s">
        <v>544</v>
      </c>
      <c r="AB582" t="s">
        <v>2634</v>
      </c>
      <c r="AC582" t="s">
        <v>1696</v>
      </c>
      <c r="AD582" s="3"/>
      <c r="AE582" t="s">
        <v>545</v>
      </c>
      <c r="AF582" t="s">
        <v>546</v>
      </c>
      <c r="AG582" t="s">
        <v>547</v>
      </c>
      <c r="AI582" s="5"/>
      <c r="AJ582" s="5"/>
    </row>
    <row r="583" spans="26:36" x14ac:dyDescent="0.25">
      <c r="Z583" t="s">
        <v>1699</v>
      </c>
      <c r="AA583" t="s">
        <v>544</v>
      </c>
      <c r="AB583" t="s">
        <v>2635</v>
      </c>
      <c r="AC583" t="s">
        <v>1698</v>
      </c>
      <c r="AD583" s="3"/>
      <c r="AE583" t="s">
        <v>545</v>
      </c>
      <c r="AF583" t="s">
        <v>546</v>
      </c>
      <c r="AG583" t="s">
        <v>547</v>
      </c>
      <c r="AI583" s="5"/>
      <c r="AJ583" s="5"/>
    </row>
    <row r="584" spans="26:36" x14ac:dyDescent="0.25">
      <c r="Z584" t="s">
        <v>1701</v>
      </c>
      <c r="AA584" t="s">
        <v>544</v>
      </c>
      <c r="AB584" t="s">
        <v>2635</v>
      </c>
      <c r="AC584" t="s">
        <v>1700</v>
      </c>
      <c r="AD584" s="3"/>
      <c r="AE584" t="s">
        <v>545</v>
      </c>
      <c r="AF584" t="s">
        <v>546</v>
      </c>
      <c r="AG584" t="s">
        <v>547</v>
      </c>
      <c r="AI584" s="5"/>
      <c r="AJ584" s="5"/>
    </row>
    <row r="585" spans="26:36" x14ac:dyDescent="0.25">
      <c r="Z585" t="s">
        <v>1703</v>
      </c>
      <c r="AA585" t="s">
        <v>544</v>
      </c>
      <c r="AB585" t="s">
        <v>2635</v>
      </c>
      <c r="AC585" t="s">
        <v>1702</v>
      </c>
      <c r="AD585" s="3"/>
      <c r="AE585" t="s">
        <v>545</v>
      </c>
      <c r="AF585" t="s">
        <v>546</v>
      </c>
      <c r="AG585" t="s">
        <v>547</v>
      </c>
      <c r="AI585" s="5"/>
      <c r="AJ585" s="5"/>
    </row>
    <row r="586" spans="26:36" x14ac:dyDescent="0.25">
      <c r="Z586" t="s">
        <v>1705</v>
      </c>
      <c r="AA586" t="s">
        <v>654</v>
      </c>
      <c r="AB586" t="s">
        <v>2636</v>
      </c>
      <c r="AC586" t="s">
        <v>1704</v>
      </c>
      <c r="AD586" s="3">
        <v>150400040148</v>
      </c>
      <c r="AE586" t="s">
        <v>545</v>
      </c>
      <c r="AF586" t="s">
        <v>546</v>
      </c>
      <c r="AG586" t="s">
        <v>547</v>
      </c>
      <c r="AI586" s="5"/>
      <c r="AJ586" s="5"/>
    </row>
    <row r="587" spans="26:36" x14ac:dyDescent="0.25">
      <c r="Z587" t="s">
        <v>1707</v>
      </c>
      <c r="AA587" t="s">
        <v>544</v>
      </c>
      <c r="AB587" t="s">
        <v>2637</v>
      </c>
      <c r="AC587" t="s">
        <v>1706</v>
      </c>
      <c r="AD587" s="3"/>
      <c r="AE587" t="s">
        <v>545</v>
      </c>
      <c r="AF587" t="s">
        <v>546</v>
      </c>
      <c r="AG587" t="s">
        <v>547</v>
      </c>
      <c r="AI587" s="5"/>
      <c r="AJ587" s="5"/>
    </row>
    <row r="588" spans="26:36" x14ac:dyDescent="0.25">
      <c r="Z588" t="s">
        <v>1709</v>
      </c>
      <c r="AA588" t="s">
        <v>544</v>
      </c>
      <c r="AB588" t="s">
        <v>2637</v>
      </c>
      <c r="AC588" t="s">
        <v>1708</v>
      </c>
      <c r="AD588" s="3"/>
      <c r="AE588" t="s">
        <v>545</v>
      </c>
      <c r="AF588" t="s">
        <v>546</v>
      </c>
      <c r="AG588" t="s">
        <v>547</v>
      </c>
      <c r="AI588" s="5"/>
      <c r="AJ588" s="5"/>
    </row>
    <row r="589" spans="26:36" x14ac:dyDescent="0.25">
      <c r="Z589" t="s">
        <v>1711</v>
      </c>
      <c r="AA589" t="s">
        <v>544</v>
      </c>
      <c r="AB589" t="s">
        <v>2638</v>
      </c>
      <c r="AC589" t="s">
        <v>1710</v>
      </c>
      <c r="AD589" s="3">
        <v>150400030143</v>
      </c>
      <c r="AE589" t="s">
        <v>545</v>
      </c>
      <c r="AF589" t="s">
        <v>546</v>
      </c>
      <c r="AG589" t="s">
        <v>547</v>
      </c>
      <c r="AI589" s="5"/>
      <c r="AJ589" s="5"/>
    </row>
    <row r="590" spans="26:36" x14ac:dyDescent="0.25">
      <c r="Z590" t="s">
        <v>1713</v>
      </c>
      <c r="AA590" t="s">
        <v>544</v>
      </c>
      <c r="AB590" t="s">
        <v>2639</v>
      </c>
      <c r="AC590" t="s">
        <v>1712</v>
      </c>
      <c r="AD590" s="3">
        <v>150400030144</v>
      </c>
      <c r="AE590" t="s">
        <v>545</v>
      </c>
      <c r="AF590" t="s">
        <v>546</v>
      </c>
      <c r="AG590" t="s">
        <v>547</v>
      </c>
      <c r="AI590" s="5"/>
      <c r="AJ590" s="5"/>
    </row>
    <row r="591" spans="26:36" x14ac:dyDescent="0.25">
      <c r="Z591" t="s">
        <v>1715</v>
      </c>
      <c r="AA591" t="s">
        <v>544</v>
      </c>
      <c r="AB591" t="s">
        <v>2640</v>
      </c>
      <c r="AC591" t="s">
        <v>1714</v>
      </c>
      <c r="AD591" s="3">
        <v>150400030145</v>
      </c>
      <c r="AE591" t="s">
        <v>545</v>
      </c>
      <c r="AF591" t="s">
        <v>546</v>
      </c>
      <c r="AG591" t="s">
        <v>547</v>
      </c>
      <c r="AI591" s="5"/>
      <c r="AJ591" s="5"/>
    </row>
    <row r="592" spans="26:36" x14ac:dyDescent="0.25">
      <c r="Z592" t="s">
        <v>1717</v>
      </c>
      <c r="AA592" t="s">
        <v>544</v>
      </c>
      <c r="AB592" t="s">
        <v>2620</v>
      </c>
      <c r="AC592" t="s">
        <v>1716</v>
      </c>
      <c r="AD592" s="3">
        <v>150400040088</v>
      </c>
      <c r="AE592" t="s">
        <v>545</v>
      </c>
      <c r="AF592" t="s">
        <v>546</v>
      </c>
      <c r="AG592" t="s">
        <v>547</v>
      </c>
      <c r="AI592" s="5"/>
      <c r="AJ592" s="5"/>
    </row>
    <row r="593" spans="26:36" x14ac:dyDescent="0.25">
      <c r="Z593" t="s">
        <v>1719</v>
      </c>
      <c r="AA593" t="s">
        <v>544</v>
      </c>
      <c r="AB593" t="s">
        <v>2641</v>
      </c>
      <c r="AC593" t="s">
        <v>1718</v>
      </c>
      <c r="AD593" s="3"/>
      <c r="AE593" t="s">
        <v>545</v>
      </c>
      <c r="AF593" t="s">
        <v>546</v>
      </c>
      <c r="AG593" t="s">
        <v>547</v>
      </c>
      <c r="AI593" s="5"/>
      <c r="AJ593" s="5"/>
    </row>
    <row r="594" spans="26:36" x14ac:dyDescent="0.25">
      <c r="Z594" t="s">
        <v>1721</v>
      </c>
      <c r="AA594" t="s">
        <v>544</v>
      </c>
      <c r="AB594" t="s">
        <v>2642</v>
      </c>
      <c r="AC594" t="s">
        <v>1720</v>
      </c>
      <c r="AD594" s="3">
        <v>150400040083</v>
      </c>
      <c r="AE594" t="s">
        <v>545</v>
      </c>
      <c r="AF594" t="s">
        <v>546</v>
      </c>
      <c r="AG594" t="s">
        <v>547</v>
      </c>
      <c r="AI594" s="5"/>
      <c r="AJ594" s="5"/>
    </row>
    <row r="595" spans="26:36" x14ac:dyDescent="0.25">
      <c r="Z595" t="s">
        <v>1723</v>
      </c>
      <c r="AA595" t="s">
        <v>544</v>
      </c>
      <c r="AB595" t="s">
        <v>2595</v>
      </c>
      <c r="AC595" t="s">
        <v>1722</v>
      </c>
      <c r="AD595" s="3">
        <v>150400040304</v>
      </c>
      <c r="AE595" t="s">
        <v>545</v>
      </c>
      <c r="AF595" t="s">
        <v>546</v>
      </c>
      <c r="AG595" t="s">
        <v>547</v>
      </c>
      <c r="AI595" s="5"/>
      <c r="AJ595" s="5"/>
    </row>
    <row r="596" spans="26:36" x14ac:dyDescent="0.25">
      <c r="Z596" t="s">
        <v>1725</v>
      </c>
      <c r="AA596" t="s">
        <v>544</v>
      </c>
      <c r="AB596" t="s">
        <v>2643</v>
      </c>
      <c r="AC596" t="s">
        <v>1724</v>
      </c>
      <c r="AD596" s="3">
        <v>150400040168</v>
      </c>
      <c r="AE596" t="s">
        <v>545</v>
      </c>
      <c r="AF596" t="s">
        <v>546</v>
      </c>
      <c r="AG596" t="s">
        <v>547</v>
      </c>
      <c r="AI596" s="5"/>
      <c r="AJ596" s="5"/>
    </row>
    <row r="597" spans="26:36" x14ac:dyDescent="0.25">
      <c r="Z597" t="s">
        <v>1727</v>
      </c>
      <c r="AA597" t="s">
        <v>544</v>
      </c>
      <c r="AB597" t="s">
        <v>2644</v>
      </c>
      <c r="AC597" t="s">
        <v>1726</v>
      </c>
      <c r="AD597" s="3">
        <v>150400040067</v>
      </c>
      <c r="AE597" t="s">
        <v>545</v>
      </c>
      <c r="AF597" t="s">
        <v>546</v>
      </c>
      <c r="AG597" t="s">
        <v>547</v>
      </c>
      <c r="AI597" s="5"/>
      <c r="AJ597" s="5"/>
    </row>
    <row r="598" spans="26:36" x14ac:dyDescent="0.25">
      <c r="Z598" t="s">
        <v>1729</v>
      </c>
      <c r="AA598" t="s">
        <v>544</v>
      </c>
      <c r="AB598" t="s">
        <v>2644</v>
      </c>
      <c r="AC598" t="s">
        <v>1728</v>
      </c>
      <c r="AD598" s="3">
        <v>150400040077</v>
      </c>
      <c r="AE598" t="s">
        <v>545</v>
      </c>
      <c r="AF598" t="s">
        <v>546</v>
      </c>
      <c r="AG598" t="s">
        <v>547</v>
      </c>
      <c r="AI598" s="5"/>
      <c r="AJ598" s="5"/>
    </row>
    <row r="599" spans="26:36" x14ac:dyDescent="0.25">
      <c r="Z599" t="s">
        <v>1731</v>
      </c>
      <c r="AA599" t="s">
        <v>544</v>
      </c>
      <c r="AB599" t="s">
        <v>2644</v>
      </c>
      <c r="AC599" t="s">
        <v>1730</v>
      </c>
      <c r="AD599" s="3">
        <v>150400040072</v>
      </c>
      <c r="AE599" t="s">
        <v>545</v>
      </c>
      <c r="AF599" t="s">
        <v>546</v>
      </c>
      <c r="AG599" t="s">
        <v>547</v>
      </c>
      <c r="AI599" s="5"/>
      <c r="AJ599" s="5"/>
    </row>
    <row r="600" spans="26:36" x14ac:dyDescent="0.25">
      <c r="Z600" t="s">
        <v>1733</v>
      </c>
      <c r="AA600" t="s">
        <v>544</v>
      </c>
      <c r="AB600" t="s">
        <v>2644</v>
      </c>
      <c r="AC600" t="s">
        <v>1732</v>
      </c>
      <c r="AD600" s="3">
        <v>150400040071</v>
      </c>
      <c r="AE600" t="s">
        <v>545</v>
      </c>
      <c r="AF600" t="s">
        <v>546</v>
      </c>
      <c r="AG600" t="s">
        <v>547</v>
      </c>
      <c r="AI600" s="5"/>
      <c r="AJ600" s="5"/>
    </row>
    <row r="601" spans="26:36" x14ac:dyDescent="0.25">
      <c r="Z601" t="s">
        <v>1735</v>
      </c>
      <c r="AA601" t="s">
        <v>544</v>
      </c>
      <c r="AB601" t="s">
        <v>2644</v>
      </c>
      <c r="AC601" t="s">
        <v>1734</v>
      </c>
      <c r="AD601" s="3">
        <v>150400040073</v>
      </c>
      <c r="AE601" t="s">
        <v>545</v>
      </c>
      <c r="AF601" t="s">
        <v>546</v>
      </c>
      <c r="AG601" t="s">
        <v>547</v>
      </c>
      <c r="AI601" s="5"/>
      <c r="AJ601" s="5"/>
    </row>
    <row r="602" spans="26:36" x14ac:dyDescent="0.25">
      <c r="Z602" t="s">
        <v>1737</v>
      </c>
      <c r="AA602" t="s">
        <v>544</v>
      </c>
      <c r="AB602" t="s">
        <v>2645</v>
      </c>
      <c r="AC602" t="s">
        <v>1736</v>
      </c>
      <c r="AD602" s="3">
        <v>150400040212</v>
      </c>
      <c r="AE602" t="s">
        <v>545</v>
      </c>
      <c r="AF602" t="s">
        <v>546</v>
      </c>
      <c r="AG602" t="s">
        <v>547</v>
      </c>
      <c r="AI602" s="5"/>
      <c r="AJ602" s="5"/>
    </row>
    <row r="603" spans="26:36" x14ac:dyDescent="0.25">
      <c r="Z603" t="s">
        <v>1739</v>
      </c>
      <c r="AA603" t="s">
        <v>544</v>
      </c>
      <c r="AB603" t="s">
        <v>2646</v>
      </c>
      <c r="AC603" t="s">
        <v>1738</v>
      </c>
      <c r="AD603" s="3">
        <v>150400040197</v>
      </c>
      <c r="AE603" t="s">
        <v>545</v>
      </c>
      <c r="AF603" t="s">
        <v>546</v>
      </c>
      <c r="AG603" t="s">
        <v>547</v>
      </c>
      <c r="AI603" s="5"/>
      <c r="AJ603" s="5"/>
    </row>
    <row r="604" spans="26:36" x14ac:dyDescent="0.25">
      <c r="Z604" t="s">
        <v>1741</v>
      </c>
      <c r="AA604" t="s">
        <v>544</v>
      </c>
      <c r="AB604" t="s">
        <v>2534</v>
      </c>
      <c r="AC604" t="s">
        <v>1740</v>
      </c>
      <c r="AD604" s="3">
        <v>150400040198</v>
      </c>
      <c r="AE604" t="s">
        <v>545</v>
      </c>
      <c r="AF604" t="s">
        <v>546</v>
      </c>
      <c r="AG604" t="s">
        <v>547</v>
      </c>
      <c r="AI604" s="5"/>
      <c r="AJ604" s="5"/>
    </row>
    <row r="605" spans="26:36" x14ac:dyDescent="0.25">
      <c r="Z605" t="s">
        <v>1743</v>
      </c>
      <c r="AA605" t="s">
        <v>544</v>
      </c>
      <c r="AB605" t="s">
        <v>2647</v>
      </c>
      <c r="AC605" t="s">
        <v>1742</v>
      </c>
      <c r="AD605" s="3">
        <v>150400040049</v>
      </c>
      <c r="AE605" t="s">
        <v>545</v>
      </c>
      <c r="AF605" t="s">
        <v>546</v>
      </c>
      <c r="AG605" t="s">
        <v>547</v>
      </c>
      <c r="AI605" s="5"/>
      <c r="AJ605" s="5"/>
    </row>
    <row r="606" spans="26:36" x14ac:dyDescent="0.25">
      <c r="Z606" t="s">
        <v>1745</v>
      </c>
      <c r="AA606" t="s">
        <v>544</v>
      </c>
      <c r="AB606" t="s">
        <v>2644</v>
      </c>
      <c r="AC606" t="s">
        <v>1744</v>
      </c>
      <c r="AD606" s="3">
        <v>150400040069</v>
      </c>
      <c r="AE606" t="s">
        <v>545</v>
      </c>
      <c r="AF606" t="s">
        <v>546</v>
      </c>
      <c r="AG606" t="s">
        <v>547</v>
      </c>
      <c r="AI606" s="5"/>
      <c r="AJ606" s="5"/>
    </row>
    <row r="607" spans="26:36" x14ac:dyDescent="0.25">
      <c r="Z607" t="s">
        <v>1747</v>
      </c>
      <c r="AA607" t="s">
        <v>544</v>
      </c>
      <c r="AB607" t="s">
        <v>2644</v>
      </c>
      <c r="AC607" t="s">
        <v>1746</v>
      </c>
      <c r="AD607" s="3">
        <v>150400040075</v>
      </c>
      <c r="AE607" t="s">
        <v>545</v>
      </c>
      <c r="AF607" t="s">
        <v>546</v>
      </c>
      <c r="AG607" t="s">
        <v>547</v>
      </c>
      <c r="AI607" s="5"/>
      <c r="AJ607" s="5"/>
    </row>
    <row r="608" spans="26:36" x14ac:dyDescent="0.25">
      <c r="Z608" t="s">
        <v>1749</v>
      </c>
      <c r="AA608" t="s">
        <v>544</v>
      </c>
      <c r="AB608" t="s">
        <v>2644</v>
      </c>
      <c r="AC608" t="s">
        <v>1748</v>
      </c>
      <c r="AD608" s="3">
        <v>150400040076</v>
      </c>
      <c r="AE608" t="s">
        <v>545</v>
      </c>
      <c r="AF608" t="s">
        <v>546</v>
      </c>
      <c r="AG608" t="s">
        <v>547</v>
      </c>
      <c r="AI608" s="5"/>
      <c r="AJ608" s="5"/>
    </row>
    <row r="609" spans="26:36" x14ac:dyDescent="0.25">
      <c r="Z609" t="s">
        <v>1751</v>
      </c>
      <c r="AA609" t="s">
        <v>544</v>
      </c>
      <c r="AB609" t="s">
        <v>2644</v>
      </c>
      <c r="AC609" t="s">
        <v>1750</v>
      </c>
      <c r="AD609" s="3">
        <v>150400040070</v>
      </c>
      <c r="AE609" t="s">
        <v>545</v>
      </c>
      <c r="AF609" t="s">
        <v>546</v>
      </c>
      <c r="AG609" t="s">
        <v>547</v>
      </c>
      <c r="AI609" s="5"/>
      <c r="AJ609" s="5"/>
    </row>
    <row r="610" spans="26:36" x14ac:dyDescent="0.25">
      <c r="Z610" t="s">
        <v>1753</v>
      </c>
      <c r="AA610" t="s">
        <v>544</v>
      </c>
      <c r="AB610" t="s">
        <v>2303</v>
      </c>
      <c r="AC610" t="s">
        <v>1752</v>
      </c>
      <c r="AD610" s="3"/>
      <c r="AE610" t="s">
        <v>545</v>
      </c>
      <c r="AF610" t="s">
        <v>546</v>
      </c>
      <c r="AG610" t="s">
        <v>547</v>
      </c>
      <c r="AI610" s="5"/>
      <c r="AJ610" s="5"/>
    </row>
    <row r="611" spans="26:36" x14ac:dyDescent="0.25">
      <c r="Z611" t="s">
        <v>1755</v>
      </c>
      <c r="AA611" t="s">
        <v>544</v>
      </c>
      <c r="AB611" t="s">
        <v>2303</v>
      </c>
      <c r="AC611" t="s">
        <v>1754</v>
      </c>
      <c r="AD611" s="3"/>
      <c r="AE611" t="s">
        <v>545</v>
      </c>
      <c r="AF611" t="s">
        <v>546</v>
      </c>
      <c r="AG611" t="s">
        <v>547</v>
      </c>
      <c r="AI611" s="5"/>
      <c r="AJ611" s="5"/>
    </row>
    <row r="612" spans="26:36" x14ac:dyDescent="0.25">
      <c r="Z612" t="s">
        <v>1757</v>
      </c>
      <c r="AA612" t="s">
        <v>544</v>
      </c>
      <c r="AB612" t="s">
        <v>2648</v>
      </c>
      <c r="AC612" t="s">
        <v>1756</v>
      </c>
      <c r="AD612" s="3">
        <v>150400030162</v>
      </c>
      <c r="AE612" t="s">
        <v>545</v>
      </c>
      <c r="AF612" t="s">
        <v>546</v>
      </c>
      <c r="AG612" t="s">
        <v>547</v>
      </c>
      <c r="AI612" s="5"/>
      <c r="AJ612" s="5"/>
    </row>
    <row r="613" spans="26:36" x14ac:dyDescent="0.25">
      <c r="Z613" t="s">
        <v>1759</v>
      </c>
      <c r="AA613" t="s">
        <v>544</v>
      </c>
      <c r="AB613" t="s">
        <v>2649</v>
      </c>
      <c r="AC613" t="s">
        <v>1758</v>
      </c>
      <c r="AD613" s="3">
        <v>150400040206</v>
      </c>
      <c r="AE613" t="s">
        <v>545</v>
      </c>
      <c r="AF613" t="s">
        <v>546</v>
      </c>
      <c r="AG613" t="s">
        <v>547</v>
      </c>
      <c r="AI613" s="5"/>
      <c r="AJ613" s="5"/>
    </row>
    <row r="614" spans="26:36" x14ac:dyDescent="0.25">
      <c r="Z614" t="s">
        <v>1761</v>
      </c>
      <c r="AA614" t="s">
        <v>544</v>
      </c>
      <c r="AB614" t="s">
        <v>2650</v>
      </c>
      <c r="AC614" t="s">
        <v>1760</v>
      </c>
      <c r="AD614" s="3">
        <v>150400030164</v>
      </c>
      <c r="AE614" t="s">
        <v>545</v>
      </c>
      <c r="AF614" t="s">
        <v>546</v>
      </c>
      <c r="AG614" t="s">
        <v>547</v>
      </c>
      <c r="AI614" s="5"/>
      <c r="AJ614" s="5"/>
    </row>
    <row r="615" spans="26:36" x14ac:dyDescent="0.25">
      <c r="Z615" t="s">
        <v>1763</v>
      </c>
      <c r="AA615" t="s">
        <v>544</v>
      </c>
      <c r="AB615" t="s">
        <v>2651</v>
      </c>
      <c r="AC615" t="s">
        <v>1762</v>
      </c>
      <c r="AD615" s="3">
        <v>150400030167</v>
      </c>
      <c r="AE615" t="s">
        <v>545</v>
      </c>
      <c r="AF615" t="s">
        <v>546</v>
      </c>
      <c r="AG615" t="s">
        <v>547</v>
      </c>
      <c r="AI615" s="5"/>
      <c r="AJ615" s="5"/>
    </row>
    <row r="616" spans="26:36" x14ac:dyDescent="0.25">
      <c r="Z616" t="s">
        <v>1765</v>
      </c>
      <c r="AA616" t="s">
        <v>544</v>
      </c>
      <c r="AB616" t="s">
        <v>2652</v>
      </c>
      <c r="AC616" t="s">
        <v>1764</v>
      </c>
      <c r="AD616" s="3">
        <v>150400040305</v>
      </c>
      <c r="AE616" t="s">
        <v>545</v>
      </c>
      <c r="AF616" t="s">
        <v>546</v>
      </c>
      <c r="AG616" t="s">
        <v>547</v>
      </c>
      <c r="AI616" s="5"/>
      <c r="AJ616" s="5"/>
    </row>
    <row r="617" spans="26:36" x14ac:dyDescent="0.25">
      <c r="Z617" t="s">
        <v>1767</v>
      </c>
      <c r="AA617" t="s">
        <v>544</v>
      </c>
      <c r="AB617" t="s">
        <v>2653</v>
      </c>
      <c r="AC617" t="s">
        <v>1766</v>
      </c>
      <c r="AD617" s="3">
        <v>150400040151</v>
      </c>
      <c r="AE617" t="s">
        <v>545</v>
      </c>
      <c r="AF617" t="s">
        <v>546</v>
      </c>
      <c r="AG617" t="s">
        <v>547</v>
      </c>
      <c r="AI617" s="5"/>
      <c r="AJ617" s="5"/>
    </row>
    <row r="618" spans="26:36" x14ac:dyDescent="0.25">
      <c r="Z618" t="s">
        <v>1769</v>
      </c>
      <c r="AA618" t="s">
        <v>544</v>
      </c>
      <c r="AB618" t="s">
        <v>2653</v>
      </c>
      <c r="AC618" t="s">
        <v>1768</v>
      </c>
      <c r="AD618" s="3"/>
      <c r="AE618" t="s">
        <v>545</v>
      </c>
      <c r="AF618" t="s">
        <v>546</v>
      </c>
      <c r="AG618" t="s">
        <v>547</v>
      </c>
      <c r="AI618" s="5"/>
      <c r="AJ618" s="5"/>
    </row>
    <row r="619" spans="26:36" x14ac:dyDescent="0.25">
      <c r="Z619" t="s">
        <v>1771</v>
      </c>
      <c r="AA619" t="s">
        <v>544</v>
      </c>
      <c r="AB619" t="s">
        <v>2654</v>
      </c>
      <c r="AC619" t="s">
        <v>1770</v>
      </c>
      <c r="AD619" s="3"/>
      <c r="AE619" t="s">
        <v>545</v>
      </c>
      <c r="AF619" t="s">
        <v>546</v>
      </c>
      <c r="AG619" t="s">
        <v>547</v>
      </c>
      <c r="AI619" s="5"/>
      <c r="AJ619" s="5"/>
    </row>
    <row r="620" spans="26:36" x14ac:dyDescent="0.25">
      <c r="Z620" t="s">
        <v>1773</v>
      </c>
      <c r="AA620" t="s">
        <v>1640</v>
      </c>
      <c r="AB620" t="s">
        <v>2655</v>
      </c>
      <c r="AC620" t="s">
        <v>1772</v>
      </c>
      <c r="AD620" s="3">
        <v>150400040158</v>
      </c>
      <c r="AE620" t="s">
        <v>545</v>
      </c>
      <c r="AF620" t="s">
        <v>546</v>
      </c>
      <c r="AG620" t="s">
        <v>547</v>
      </c>
      <c r="AI620" s="5"/>
      <c r="AJ620" s="5"/>
    </row>
    <row r="621" spans="26:36" x14ac:dyDescent="0.25">
      <c r="Z621" t="s">
        <v>1775</v>
      </c>
      <c r="AA621" t="s">
        <v>544</v>
      </c>
      <c r="AB621" t="s">
        <v>2656</v>
      </c>
      <c r="AC621" t="s">
        <v>1774</v>
      </c>
      <c r="AD621" s="3"/>
      <c r="AE621" t="s">
        <v>545</v>
      </c>
      <c r="AF621" t="s">
        <v>546</v>
      </c>
      <c r="AG621" t="s">
        <v>547</v>
      </c>
      <c r="AI621" s="5"/>
      <c r="AJ621" s="5"/>
    </row>
    <row r="622" spans="26:36" x14ac:dyDescent="0.25">
      <c r="Z622" t="s">
        <v>1777</v>
      </c>
      <c r="AA622" t="s">
        <v>544</v>
      </c>
      <c r="AB622" t="s">
        <v>2657</v>
      </c>
      <c r="AC622" t="s">
        <v>1776</v>
      </c>
      <c r="AD622" s="3">
        <v>150400040171</v>
      </c>
      <c r="AE622" t="s">
        <v>545</v>
      </c>
      <c r="AF622" t="s">
        <v>546</v>
      </c>
      <c r="AG622" t="s">
        <v>547</v>
      </c>
      <c r="AI622" s="5"/>
      <c r="AJ622" s="5"/>
    </row>
    <row r="623" spans="26:36" x14ac:dyDescent="0.25">
      <c r="Z623" t="s">
        <v>1779</v>
      </c>
      <c r="AA623" t="s">
        <v>544</v>
      </c>
      <c r="AB623" t="s">
        <v>2658</v>
      </c>
      <c r="AC623" t="s">
        <v>1778</v>
      </c>
      <c r="AD623" s="3"/>
      <c r="AE623" t="s">
        <v>545</v>
      </c>
      <c r="AF623" t="s">
        <v>546</v>
      </c>
      <c r="AG623" t="s">
        <v>547</v>
      </c>
      <c r="AI623" s="5"/>
      <c r="AJ623" s="5"/>
    </row>
    <row r="624" spans="26:36" x14ac:dyDescent="0.25">
      <c r="Z624" t="s">
        <v>1781</v>
      </c>
      <c r="AA624" t="s">
        <v>544</v>
      </c>
      <c r="AB624" t="s">
        <v>2659</v>
      </c>
      <c r="AC624" t="s">
        <v>1780</v>
      </c>
      <c r="AD624" s="3"/>
      <c r="AE624" t="s">
        <v>545</v>
      </c>
      <c r="AF624" t="s">
        <v>546</v>
      </c>
      <c r="AG624" t="s">
        <v>547</v>
      </c>
      <c r="AI624" s="5"/>
      <c r="AJ624" s="5"/>
    </row>
    <row r="625" spans="26:36" x14ac:dyDescent="0.25">
      <c r="Z625" t="s">
        <v>1783</v>
      </c>
      <c r="AA625" t="s">
        <v>544</v>
      </c>
      <c r="AB625" t="s">
        <v>2660</v>
      </c>
      <c r="AC625" t="s">
        <v>1782</v>
      </c>
      <c r="AD625" s="3"/>
      <c r="AE625" t="s">
        <v>545</v>
      </c>
      <c r="AF625" t="s">
        <v>546</v>
      </c>
      <c r="AG625" t="s">
        <v>547</v>
      </c>
      <c r="AI625" s="5"/>
      <c r="AJ625" s="5"/>
    </row>
    <row r="626" spans="26:36" x14ac:dyDescent="0.25">
      <c r="Z626" t="s">
        <v>1785</v>
      </c>
      <c r="AA626" t="s">
        <v>544</v>
      </c>
      <c r="AB626" t="s">
        <v>2661</v>
      </c>
      <c r="AC626" t="s">
        <v>1784</v>
      </c>
      <c r="AD626" s="3"/>
      <c r="AE626" t="s">
        <v>545</v>
      </c>
      <c r="AF626" t="s">
        <v>546</v>
      </c>
      <c r="AG626" t="s">
        <v>547</v>
      </c>
      <c r="AI626" s="5"/>
      <c r="AJ626" s="5"/>
    </row>
    <row r="627" spans="26:36" x14ac:dyDescent="0.25">
      <c r="Z627" t="s">
        <v>1787</v>
      </c>
      <c r="AA627" t="s">
        <v>544</v>
      </c>
      <c r="AB627" t="s">
        <v>2662</v>
      </c>
      <c r="AC627" t="s">
        <v>1786</v>
      </c>
      <c r="AD627" s="3"/>
      <c r="AE627" t="s">
        <v>545</v>
      </c>
      <c r="AF627" t="s">
        <v>546</v>
      </c>
      <c r="AG627" t="s">
        <v>547</v>
      </c>
      <c r="AI627" s="5"/>
      <c r="AJ627" s="5"/>
    </row>
    <row r="628" spans="26:36" x14ac:dyDescent="0.25">
      <c r="Z628" t="s">
        <v>1789</v>
      </c>
      <c r="AA628" t="s">
        <v>544</v>
      </c>
      <c r="AB628" t="s">
        <v>2662</v>
      </c>
      <c r="AC628" t="s">
        <v>1788</v>
      </c>
      <c r="AD628" s="3"/>
      <c r="AE628" t="s">
        <v>545</v>
      </c>
      <c r="AF628" t="s">
        <v>546</v>
      </c>
      <c r="AG628" t="s">
        <v>547</v>
      </c>
      <c r="AI628" s="5"/>
      <c r="AJ628" s="5"/>
    </row>
    <row r="629" spans="26:36" x14ac:dyDescent="0.25">
      <c r="Z629" t="s">
        <v>1791</v>
      </c>
      <c r="AA629" t="s">
        <v>544</v>
      </c>
      <c r="AB629" t="s">
        <v>2663</v>
      </c>
      <c r="AC629" t="s">
        <v>1790</v>
      </c>
      <c r="AD629" s="3">
        <v>150400040084</v>
      </c>
      <c r="AE629" t="s">
        <v>545</v>
      </c>
      <c r="AF629" t="s">
        <v>546</v>
      </c>
      <c r="AG629" t="s">
        <v>547</v>
      </c>
      <c r="AI629" s="5"/>
      <c r="AJ629" s="5"/>
    </row>
    <row r="630" spans="26:36" x14ac:dyDescent="0.25">
      <c r="Z630" t="s">
        <v>1793</v>
      </c>
      <c r="AA630" t="s">
        <v>1794</v>
      </c>
      <c r="AB630" t="s">
        <v>2664</v>
      </c>
      <c r="AC630" t="s">
        <v>1792</v>
      </c>
      <c r="AD630" s="3">
        <v>133000470001</v>
      </c>
      <c r="AE630" t="s">
        <v>545</v>
      </c>
      <c r="AF630" t="s">
        <v>568</v>
      </c>
      <c r="AG630" t="s">
        <v>561</v>
      </c>
      <c r="AI630" s="5"/>
      <c r="AJ630" s="5"/>
    </row>
    <row r="631" spans="26:36" x14ac:dyDescent="0.25">
      <c r="Z631" t="s">
        <v>1796</v>
      </c>
      <c r="AA631" t="s">
        <v>544</v>
      </c>
      <c r="AB631" t="s">
        <v>2665</v>
      </c>
      <c r="AC631" t="s">
        <v>1795</v>
      </c>
      <c r="AD631" s="3">
        <v>150400040194</v>
      </c>
      <c r="AE631" t="s">
        <v>545</v>
      </c>
      <c r="AF631" t="s">
        <v>546</v>
      </c>
      <c r="AG631" t="s">
        <v>547</v>
      </c>
      <c r="AI631" s="5"/>
      <c r="AJ631" s="5"/>
    </row>
    <row r="632" spans="26:36" x14ac:dyDescent="0.25">
      <c r="Z632" t="s">
        <v>1798</v>
      </c>
      <c r="AA632" t="s">
        <v>544</v>
      </c>
      <c r="AB632" t="s">
        <v>2666</v>
      </c>
      <c r="AC632" t="s">
        <v>1797</v>
      </c>
      <c r="AD632" s="3">
        <v>150400040087</v>
      </c>
      <c r="AE632" t="s">
        <v>545</v>
      </c>
      <c r="AF632" t="s">
        <v>546</v>
      </c>
      <c r="AG632" t="s">
        <v>547</v>
      </c>
      <c r="AI632" s="5"/>
      <c r="AJ632" s="5"/>
    </row>
    <row r="633" spans="26:36" x14ac:dyDescent="0.25">
      <c r="Z633" t="s">
        <v>1800</v>
      </c>
      <c r="AA633" t="s">
        <v>544</v>
      </c>
      <c r="AB633" t="s">
        <v>2558</v>
      </c>
      <c r="AC633" t="s">
        <v>1799</v>
      </c>
      <c r="AD633" s="3"/>
      <c r="AE633" t="s">
        <v>545</v>
      </c>
      <c r="AF633" t="s">
        <v>546</v>
      </c>
      <c r="AG633" t="s">
        <v>547</v>
      </c>
      <c r="AI633" s="5"/>
      <c r="AJ633" s="5"/>
    </row>
    <row r="634" spans="26:36" x14ac:dyDescent="0.25">
      <c r="Z634" t="s">
        <v>1802</v>
      </c>
      <c r="AA634" t="s">
        <v>544</v>
      </c>
      <c r="AB634" t="s">
        <v>2607</v>
      </c>
      <c r="AC634" t="s">
        <v>1801</v>
      </c>
      <c r="AD634" s="3">
        <v>150400030190</v>
      </c>
      <c r="AE634" t="s">
        <v>545</v>
      </c>
      <c r="AF634" t="s">
        <v>546</v>
      </c>
      <c r="AG634" t="s">
        <v>547</v>
      </c>
      <c r="AI634" s="5"/>
      <c r="AJ634" s="5"/>
    </row>
    <row r="635" spans="26:36" x14ac:dyDescent="0.25">
      <c r="Z635" t="s">
        <v>1804</v>
      </c>
      <c r="AA635" t="s">
        <v>544</v>
      </c>
      <c r="AB635" t="s">
        <v>2615</v>
      </c>
      <c r="AC635" t="s">
        <v>1803</v>
      </c>
      <c r="AD635" s="3">
        <v>150400030192</v>
      </c>
      <c r="AE635" t="s">
        <v>545</v>
      </c>
      <c r="AF635" t="s">
        <v>546</v>
      </c>
      <c r="AG635" t="s">
        <v>547</v>
      </c>
      <c r="AI635" s="5"/>
      <c r="AJ635" s="5"/>
    </row>
    <row r="636" spans="26:36" x14ac:dyDescent="0.25">
      <c r="Z636" t="s">
        <v>1806</v>
      </c>
      <c r="AA636" t="s">
        <v>544</v>
      </c>
      <c r="AB636" t="s">
        <v>2607</v>
      </c>
      <c r="AC636" t="s">
        <v>1805</v>
      </c>
      <c r="AD636" s="3">
        <v>150400030195</v>
      </c>
      <c r="AE636" t="s">
        <v>545</v>
      </c>
      <c r="AF636" t="s">
        <v>546</v>
      </c>
      <c r="AG636" t="s">
        <v>547</v>
      </c>
      <c r="AI636" s="5"/>
      <c r="AJ636" s="5"/>
    </row>
    <row r="637" spans="26:36" x14ac:dyDescent="0.25">
      <c r="Z637" t="s">
        <v>1808</v>
      </c>
      <c r="AA637" t="s">
        <v>544</v>
      </c>
      <c r="AB637" t="s">
        <v>2607</v>
      </c>
      <c r="AC637" t="s">
        <v>1807</v>
      </c>
      <c r="AD637" s="3">
        <v>150400030196</v>
      </c>
      <c r="AE637" t="s">
        <v>545</v>
      </c>
      <c r="AF637" t="s">
        <v>546</v>
      </c>
      <c r="AG637" t="s">
        <v>547</v>
      </c>
      <c r="AI637" s="5"/>
      <c r="AJ637" s="5"/>
    </row>
    <row r="638" spans="26:36" x14ac:dyDescent="0.25">
      <c r="Z638" t="s">
        <v>1810</v>
      </c>
      <c r="AA638" t="s">
        <v>544</v>
      </c>
      <c r="AB638" t="s">
        <v>2607</v>
      </c>
      <c r="AC638" t="s">
        <v>1809</v>
      </c>
      <c r="AD638" s="3">
        <v>150400030197</v>
      </c>
      <c r="AE638" t="s">
        <v>545</v>
      </c>
      <c r="AF638" t="s">
        <v>546</v>
      </c>
      <c r="AG638" t="s">
        <v>547</v>
      </c>
      <c r="AI638" s="5"/>
      <c r="AJ638" s="5"/>
    </row>
    <row r="639" spans="26:36" x14ac:dyDescent="0.25">
      <c r="Z639" t="s">
        <v>1812</v>
      </c>
      <c r="AA639" t="s">
        <v>544</v>
      </c>
      <c r="AB639" t="s">
        <v>2667</v>
      </c>
      <c r="AC639" t="s">
        <v>1811</v>
      </c>
      <c r="AD639" s="3">
        <v>150400040196</v>
      </c>
      <c r="AE639" t="s">
        <v>545</v>
      </c>
      <c r="AF639" t="s">
        <v>546</v>
      </c>
      <c r="AG639" t="s">
        <v>547</v>
      </c>
      <c r="AI639" s="5"/>
      <c r="AJ639" s="5"/>
    </row>
    <row r="640" spans="26:36" x14ac:dyDescent="0.25">
      <c r="Z640" t="s">
        <v>1814</v>
      </c>
      <c r="AA640" t="s">
        <v>544</v>
      </c>
      <c r="AB640" t="s">
        <v>2668</v>
      </c>
      <c r="AC640" t="s">
        <v>1813</v>
      </c>
      <c r="AD640" s="3">
        <v>150400030198</v>
      </c>
      <c r="AE640" t="s">
        <v>545</v>
      </c>
      <c r="AF640" t="s">
        <v>546</v>
      </c>
      <c r="AG640" t="s">
        <v>547</v>
      </c>
      <c r="AI640" s="5"/>
      <c r="AJ640" s="5"/>
    </row>
    <row r="641" spans="26:36" x14ac:dyDescent="0.25">
      <c r="Z641" t="s">
        <v>1816</v>
      </c>
      <c r="AA641" t="s">
        <v>544</v>
      </c>
      <c r="AB641" t="s">
        <v>2669</v>
      </c>
      <c r="AC641" t="s">
        <v>1815</v>
      </c>
      <c r="AD641" s="3">
        <v>150400040207</v>
      </c>
      <c r="AE641" t="s">
        <v>545</v>
      </c>
      <c r="AF641" t="s">
        <v>546</v>
      </c>
      <c r="AG641" t="s">
        <v>547</v>
      </c>
      <c r="AI641" s="5"/>
      <c r="AJ641" s="5"/>
    </row>
    <row r="642" spans="26:36" x14ac:dyDescent="0.25">
      <c r="Z642" t="s">
        <v>1818</v>
      </c>
      <c r="AA642" t="s">
        <v>544</v>
      </c>
      <c r="AB642" t="s">
        <v>2670</v>
      </c>
      <c r="AC642" t="s">
        <v>1817</v>
      </c>
      <c r="AD642" s="3">
        <v>150400040253</v>
      </c>
      <c r="AE642" t="s">
        <v>545</v>
      </c>
      <c r="AF642" t="s">
        <v>546</v>
      </c>
      <c r="AG642" t="s">
        <v>547</v>
      </c>
      <c r="AI642" s="5"/>
      <c r="AJ642" s="5"/>
    </row>
    <row r="643" spans="26:36" x14ac:dyDescent="0.25">
      <c r="Z643" t="s">
        <v>1820</v>
      </c>
      <c r="AA643" t="s">
        <v>1821</v>
      </c>
      <c r="AB643" t="s">
        <v>2671</v>
      </c>
      <c r="AC643" t="s">
        <v>1819</v>
      </c>
      <c r="AD643" s="3">
        <v>150400040068</v>
      </c>
      <c r="AE643" t="s">
        <v>545</v>
      </c>
      <c r="AF643" t="s">
        <v>546</v>
      </c>
      <c r="AG643" t="s">
        <v>547</v>
      </c>
      <c r="AI643" s="5"/>
      <c r="AJ643" s="5"/>
    </row>
    <row r="644" spans="26:36" x14ac:dyDescent="0.25">
      <c r="Z644" t="s">
        <v>1823</v>
      </c>
      <c r="AA644" t="s">
        <v>1821</v>
      </c>
      <c r="AB644" t="s">
        <v>2672</v>
      </c>
      <c r="AC644" t="s">
        <v>1822</v>
      </c>
      <c r="AD644" s="3">
        <v>150400040074</v>
      </c>
      <c r="AE644" t="s">
        <v>545</v>
      </c>
      <c r="AF644" t="s">
        <v>546</v>
      </c>
      <c r="AG644" t="s">
        <v>547</v>
      </c>
      <c r="AI644" s="5"/>
      <c r="AJ644" s="5"/>
    </row>
    <row r="645" spans="26:36" x14ac:dyDescent="0.25">
      <c r="Z645" t="s">
        <v>1825</v>
      </c>
      <c r="AA645" t="s">
        <v>544</v>
      </c>
      <c r="AB645" t="s">
        <v>2671</v>
      </c>
      <c r="AC645" t="s">
        <v>1824</v>
      </c>
      <c r="AD645" s="3">
        <v>150400030207</v>
      </c>
      <c r="AE645" t="s">
        <v>545</v>
      </c>
      <c r="AF645" t="s">
        <v>546</v>
      </c>
      <c r="AG645" t="s">
        <v>547</v>
      </c>
      <c r="AI645" s="5"/>
      <c r="AJ645" s="5"/>
    </row>
    <row r="646" spans="26:36" x14ac:dyDescent="0.25">
      <c r="Z646" t="s">
        <v>1827</v>
      </c>
      <c r="AA646" t="s">
        <v>544</v>
      </c>
      <c r="AB646" t="s">
        <v>2673</v>
      </c>
      <c r="AC646" t="s">
        <v>1826</v>
      </c>
      <c r="AD646" s="3">
        <v>150400030210</v>
      </c>
      <c r="AE646" t="s">
        <v>545</v>
      </c>
      <c r="AF646" t="s">
        <v>546</v>
      </c>
      <c r="AG646" t="s">
        <v>547</v>
      </c>
      <c r="AI646" s="5"/>
      <c r="AJ646" s="5"/>
    </row>
    <row r="647" spans="26:36" x14ac:dyDescent="0.25">
      <c r="Z647" t="s">
        <v>1829</v>
      </c>
      <c r="AA647" t="s">
        <v>1640</v>
      </c>
      <c r="AB647" t="s">
        <v>2674</v>
      </c>
      <c r="AC647" t="s">
        <v>1828</v>
      </c>
      <c r="AD647" s="3">
        <v>150400040079</v>
      </c>
      <c r="AE647" t="s">
        <v>545</v>
      </c>
      <c r="AF647" t="s">
        <v>546</v>
      </c>
      <c r="AG647" t="s">
        <v>547</v>
      </c>
      <c r="AI647" s="5"/>
      <c r="AJ647" s="5"/>
    </row>
    <row r="648" spans="26:36" x14ac:dyDescent="0.25">
      <c r="Z648" t="s">
        <v>1831</v>
      </c>
      <c r="AA648" t="s">
        <v>1640</v>
      </c>
      <c r="AB648" t="s">
        <v>2675</v>
      </c>
      <c r="AC648" t="s">
        <v>1830</v>
      </c>
      <c r="AD648" s="3">
        <v>150400040218</v>
      </c>
      <c r="AE648" t="s">
        <v>545</v>
      </c>
      <c r="AF648" t="s">
        <v>546</v>
      </c>
      <c r="AG648" t="s">
        <v>547</v>
      </c>
      <c r="AI648" s="5"/>
      <c r="AJ648" s="5"/>
    </row>
    <row r="649" spans="26:36" x14ac:dyDescent="0.25">
      <c r="Z649" t="s">
        <v>1833</v>
      </c>
      <c r="AA649" t="s">
        <v>544</v>
      </c>
      <c r="AB649" t="s">
        <v>2676</v>
      </c>
      <c r="AC649" t="s">
        <v>1832</v>
      </c>
      <c r="AD649" s="3"/>
      <c r="AE649" t="s">
        <v>545</v>
      </c>
      <c r="AF649" t="s">
        <v>546</v>
      </c>
      <c r="AG649" t="s">
        <v>547</v>
      </c>
      <c r="AI649" s="5"/>
      <c r="AJ649" s="5"/>
    </row>
    <row r="650" spans="26:36" x14ac:dyDescent="0.25">
      <c r="Z650" t="s">
        <v>1835</v>
      </c>
      <c r="AA650" t="s">
        <v>544</v>
      </c>
      <c r="AB650" t="s">
        <v>2677</v>
      </c>
      <c r="AC650" t="s">
        <v>1834</v>
      </c>
      <c r="AD650" s="3"/>
      <c r="AE650" t="s">
        <v>545</v>
      </c>
      <c r="AF650" t="s">
        <v>546</v>
      </c>
      <c r="AG650" t="s">
        <v>547</v>
      </c>
      <c r="AI650" s="5"/>
      <c r="AJ650" s="5"/>
    </row>
    <row r="651" spans="26:36" x14ac:dyDescent="0.25">
      <c r="Z651" t="s">
        <v>1837</v>
      </c>
      <c r="AA651" t="s">
        <v>544</v>
      </c>
      <c r="AB651" t="s">
        <v>2678</v>
      </c>
      <c r="AC651" t="s">
        <v>1836</v>
      </c>
      <c r="AD651" s="3">
        <v>150400040161</v>
      </c>
      <c r="AE651" t="s">
        <v>545</v>
      </c>
      <c r="AF651" t="s">
        <v>546</v>
      </c>
      <c r="AG651" t="s">
        <v>547</v>
      </c>
      <c r="AI651" s="5"/>
      <c r="AJ651" s="5"/>
    </row>
    <row r="652" spans="26:36" x14ac:dyDescent="0.25">
      <c r="Z652" t="s">
        <v>1839</v>
      </c>
      <c r="AA652" t="s">
        <v>607</v>
      </c>
      <c r="AB652" t="s">
        <v>2508</v>
      </c>
      <c r="AC652" t="s">
        <v>1838</v>
      </c>
      <c r="AD652" s="3">
        <v>150400040064</v>
      </c>
      <c r="AE652" t="s">
        <v>545</v>
      </c>
      <c r="AF652" t="s">
        <v>546</v>
      </c>
      <c r="AG652" t="s">
        <v>547</v>
      </c>
      <c r="AI652" s="5"/>
      <c r="AJ652" s="5"/>
    </row>
    <row r="653" spans="26:36" x14ac:dyDescent="0.25">
      <c r="Z653" t="s">
        <v>1841</v>
      </c>
      <c r="AA653" t="s">
        <v>544</v>
      </c>
      <c r="AB653" t="s">
        <v>2679</v>
      </c>
      <c r="AC653" t="s">
        <v>1840</v>
      </c>
      <c r="AD653" s="3"/>
      <c r="AE653" t="s">
        <v>545</v>
      </c>
      <c r="AF653" t="s">
        <v>546</v>
      </c>
      <c r="AG653" t="s">
        <v>547</v>
      </c>
      <c r="AI653" s="5"/>
      <c r="AJ653" s="5"/>
    </row>
    <row r="654" spans="26:36" x14ac:dyDescent="0.25">
      <c r="Z654" t="s">
        <v>1843</v>
      </c>
      <c r="AA654" t="s">
        <v>1640</v>
      </c>
      <c r="AB654" t="s">
        <v>2680</v>
      </c>
      <c r="AC654" t="s">
        <v>1842</v>
      </c>
      <c r="AD654" s="3"/>
      <c r="AE654" t="s">
        <v>545</v>
      </c>
      <c r="AF654" t="s">
        <v>546</v>
      </c>
      <c r="AG654" t="s">
        <v>547</v>
      </c>
      <c r="AI654" s="5"/>
      <c r="AJ654" s="5"/>
    </row>
    <row r="655" spans="26:36" x14ac:dyDescent="0.25">
      <c r="Z655" t="s">
        <v>1845</v>
      </c>
      <c r="AA655" t="s">
        <v>544</v>
      </c>
      <c r="AB655" t="s">
        <v>2546</v>
      </c>
      <c r="AC655" t="s">
        <v>1844</v>
      </c>
      <c r="AD655" s="3">
        <v>150400040080</v>
      </c>
      <c r="AE655" t="s">
        <v>545</v>
      </c>
      <c r="AF655" t="s">
        <v>546</v>
      </c>
      <c r="AG655" t="s">
        <v>547</v>
      </c>
      <c r="AI655" s="5"/>
      <c r="AJ655" s="5"/>
    </row>
    <row r="656" spans="26:36" x14ac:dyDescent="0.25">
      <c r="Z656" t="s">
        <v>1847</v>
      </c>
      <c r="AA656" t="s">
        <v>544</v>
      </c>
      <c r="AB656" t="s">
        <v>2681</v>
      </c>
      <c r="AC656" t="s">
        <v>1846</v>
      </c>
      <c r="AD656" s="3"/>
      <c r="AE656" t="s">
        <v>545</v>
      </c>
      <c r="AF656" t="s">
        <v>546</v>
      </c>
      <c r="AG656" t="s">
        <v>547</v>
      </c>
      <c r="AI656" s="5"/>
      <c r="AJ656" s="5"/>
    </row>
    <row r="657" spans="26:36" x14ac:dyDescent="0.25">
      <c r="Z657" t="s">
        <v>1849</v>
      </c>
      <c r="AA657" t="s">
        <v>1794</v>
      </c>
      <c r="AB657" t="s">
        <v>2682</v>
      </c>
      <c r="AC657" t="s">
        <v>1848</v>
      </c>
      <c r="AD657" s="3">
        <v>150400040124</v>
      </c>
      <c r="AE657" t="s">
        <v>545</v>
      </c>
      <c r="AF657" t="s">
        <v>546</v>
      </c>
      <c r="AG657" t="s">
        <v>547</v>
      </c>
      <c r="AI657" s="5"/>
      <c r="AJ657" s="5"/>
    </row>
    <row r="658" spans="26:36" x14ac:dyDescent="0.25">
      <c r="Z658" t="s">
        <v>1851</v>
      </c>
      <c r="AA658" t="s">
        <v>1640</v>
      </c>
      <c r="AB658" t="s">
        <v>2505</v>
      </c>
      <c r="AC658" t="s">
        <v>1850</v>
      </c>
      <c r="AD658" s="3">
        <v>150400040162</v>
      </c>
      <c r="AE658" t="s">
        <v>545</v>
      </c>
      <c r="AF658" t="s">
        <v>546</v>
      </c>
      <c r="AG658" t="s">
        <v>547</v>
      </c>
      <c r="AI658" s="5"/>
      <c r="AJ658" s="5"/>
    </row>
    <row r="659" spans="26:36" x14ac:dyDescent="0.25">
      <c r="Z659" t="s">
        <v>1853</v>
      </c>
      <c r="AA659" t="s">
        <v>544</v>
      </c>
      <c r="AB659" t="s">
        <v>2683</v>
      </c>
      <c r="AC659" t="s">
        <v>1852</v>
      </c>
      <c r="AD659" s="3"/>
      <c r="AE659" t="s">
        <v>545</v>
      </c>
      <c r="AF659" t="s">
        <v>546</v>
      </c>
      <c r="AG659" t="s">
        <v>547</v>
      </c>
      <c r="AI659" s="5"/>
      <c r="AJ659" s="5"/>
    </row>
    <row r="660" spans="26:36" x14ac:dyDescent="0.25">
      <c r="Z660" t="s">
        <v>1855</v>
      </c>
      <c r="AA660" t="s">
        <v>1640</v>
      </c>
      <c r="AB660" t="s">
        <v>2684</v>
      </c>
      <c r="AC660" t="s">
        <v>1854</v>
      </c>
      <c r="AD660" s="3">
        <v>150400040227</v>
      </c>
      <c r="AE660" t="s">
        <v>545</v>
      </c>
      <c r="AF660" t="s">
        <v>546</v>
      </c>
      <c r="AG660" t="s">
        <v>547</v>
      </c>
      <c r="AI660" s="5"/>
      <c r="AJ660" s="5"/>
    </row>
    <row r="661" spans="26:36" x14ac:dyDescent="0.25">
      <c r="Z661" t="s">
        <v>1857</v>
      </c>
      <c r="AA661" t="s">
        <v>1640</v>
      </c>
      <c r="AB661" t="s">
        <v>2685</v>
      </c>
      <c r="AC661" t="s">
        <v>1856</v>
      </c>
      <c r="AD661" s="3">
        <v>150400040163</v>
      </c>
      <c r="AE661" t="s">
        <v>545</v>
      </c>
      <c r="AF661" t="s">
        <v>546</v>
      </c>
      <c r="AG661" t="s">
        <v>547</v>
      </c>
      <c r="AI661" s="5"/>
      <c r="AJ661" s="5"/>
    </row>
    <row r="662" spans="26:36" x14ac:dyDescent="0.25">
      <c r="Z662" t="s">
        <v>1859</v>
      </c>
      <c r="AA662" t="s">
        <v>1173</v>
      </c>
      <c r="AB662" t="s">
        <v>2686</v>
      </c>
      <c r="AC662" t="s">
        <v>1858</v>
      </c>
      <c r="AD662" s="3">
        <v>150400040146</v>
      </c>
      <c r="AE662" t="s">
        <v>545</v>
      </c>
      <c r="AF662" t="s">
        <v>546</v>
      </c>
      <c r="AG662" t="s">
        <v>547</v>
      </c>
      <c r="AI662" s="5"/>
      <c r="AJ662" s="5"/>
    </row>
    <row r="663" spans="26:36" x14ac:dyDescent="0.25">
      <c r="Z663" t="s">
        <v>1861</v>
      </c>
      <c r="AA663" t="s">
        <v>544</v>
      </c>
      <c r="AB663" t="s">
        <v>2687</v>
      </c>
      <c r="AC663" t="s">
        <v>1860</v>
      </c>
      <c r="AD663" s="3"/>
      <c r="AE663" t="s">
        <v>545</v>
      </c>
      <c r="AF663" t="s">
        <v>546</v>
      </c>
      <c r="AG663" t="s">
        <v>547</v>
      </c>
      <c r="AI663" s="5"/>
      <c r="AJ663" s="5"/>
    </row>
    <row r="664" spans="26:36" x14ac:dyDescent="0.25">
      <c r="Z664" t="s">
        <v>1863</v>
      </c>
      <c r="AA664" t="s">
        <v>544</v>
      </c>
      <c r="AB664" t="s">
        <v>2688</v>
      </c>
      <c r="AC664" t="s">
        <v>1862</v>
      </c>
      <c r="AD664" s="3">
        <v>150400040062</v>
      </c>
      <c r="AE664" t="s">
        <v>545</v>
      </c>
      <c r="AF664" t="s">
        <v>546</v>
      </c>
      <c r="AG664" t="s">
        <v>547</v>
      </c>
      <c r="AI664" s="5"/>
      <c r="AJ664" s="5"/>
    </row>
    <row r="665" spans="26:36" x14ac:dyDescent="0.25">
      <c r="Z665" t="s">
        <v>1865</v>
      </c>
      <c r="AA665" t="s">
        <v>544</v>
      </c>
      <c r="AB665" t="s">
        <v>2688</v>
      </c>
      <c r="AC665" t="s">
        <v>1864</v>
      </c>
      <c r="AD665" s="3">
        <v>150400040059</v>
      </c>
      <c r="AE665" t="s">
        <v>545</v>
      </c>
      <c r="AF665" t="s">
        <v>546</v>
      </c>
      <c r="AG665" t="s">
        <v>547</v>
      </c>
      <c r="AI665" s="5"/>
      <c r="AJ665" s="5"/>
    </row>
    <row r="666" spans="26:36" x14ac:dyDescent="0.25">
      <c r="Z666" t="s">
        <v>1867</v>
      </c>
      <c r="AA666" t="s">
        <v>544</v>
      </c>
      <c r="AB666" t="s">
        <v>2689</v>
      </c>
      <c r="AC666" t="s">
        <v>1866</v>
      </c>
      <c r="AD666" s="3">
        <v>150400040263</v>
      </c>
      <c r="AE666" t="s">
        <v>545</v>
      </c>
      <c r="AF666" t="s">
        <v>546</v>
      </c>
      <c r="AG666" t="s">
        <v>547</v>
      </c>
      <c r="AI666" s="5"/>
      <c r="AJ666" s="5"/>
    </row>
    <row r="667" spans="26:36" x14ac:dyDescent="0.25">
      <c r="Z667" t="s">
        <v>1869</v>
      </c>
      <c r="AA667" t="s">
        <v>544</v>
      </c>
      <c r="AB667" t="s">
        <v>2306</v>
      </c>
      <c r="AC667" t="s">
        <v>1868</v>
      </c>
      <c r="AD667" s="3">
        <v>150400040150</v>
      </c>
      <c r="AE667" t="s">
        <v>545</v>
      </c>
      <c r="AF667" t="s">
        <v>546</v>
      </c>
      <c r="AG667" t="s">
        <v>547</v>
      </c>
      <c r="AI667" s="5"/>
      <c r="AJ667" s="5"/>
    </row>
    <row r="668" spans="26:36" x14ac:dyDescent="0.25">
      <c r="Z668" t="s">
        <v>1871</v>
      </c>
      <c r="AA668" t="s">
        <v>1872</v>
      </c>
      <c r="AB668" t="s">
        <v>2545</v>
      </c>
      <c r="AC668" t="s">
        <v>1870</v>
      </c>
      <c r="AD668" s="3">
        <v>150400040221</v>
      </c>
      <c r="AE668" t="s">
        <v>545</v>
      </c>
      <c r="AF668" t="s">
        <v>546</v>
      </c>
      <c r="AG668" t="s">
        <v>547</v>
      </c>
      <c r="AI668" s="5"/>
      <c r="AJ668" s="5"/>
    </row>
    <row r="669" spans="26:36" x14ac:dyDescent="0.25">
      <c r="Z669" t="s">
        <v>1874</v>
      </c>
      <c r="AA669" t="s">
        <v>607</v>
      </c>
      <c r="AB669" t="s">
        <v>2545</v>
      </c>
      <c r="AC669" t="s">
        <v>1873</v>
      </c>
      <c r="AD669" s="3">
        <v>150400040220</v>
      </c>
      <c r="AE669" t="s">
        <v>545</v>
      </c>
      <c r="AF669" t="s">
        <v>546</v>
      </c>
      <c r="AG669" t="s">
        <v>547</v>
      </c>
      <c r="AI669" s="5"/>
      <c r="AJ669" s="5"/>
    </row>
    <row r="670" spans="26:36" x14ac:dyDescent="0.25">
      <c r="Z670" t="s">
        <v>1876</v>
      </c>
      <c r="AA670" t="s">
        <v>607</v>
      </c>
      <c r="AB670" t="s">
        <v>2545</v>
      </c>
      <c r="AC670" t="s">
        <v>1875</v>
      </c>
      <c r="AD670" s="3">
        <v>150400040222</v>
      </c>
      <c r="AE670" t="s">
        <v>545</v>
      </c>
      <c r="AF670" t="s">
        <v>546</v>
      </c>
      <c r="AG670" t="s">
        <v>547</v>
      </c>
      <c r="AI670" s="5"/>
      <c r="AJ670" s="5"/>
    </row>
    <row r="671" spans="26:36" x14ac:dyDescent="0.25">
      <c r="Z671" t="s">
        <v>1878</v>
      </c>
      <c r="AA671" t="s">
        <v>1872</v>
      </c>
      <c r="AB671" t="s">
        <v>2426</v>
      </c>
      <c r="AC671" t="s">
        <v>1877</v>
      </c>
      <c r="AD671" s="3">
        <v>150400040339</v>
      </c>
      <c r="AE671" t="s">
        <v>545</v>
      </c>
      <c r="AF671" t="s">
        <v>546</v>
      </c>
      <c r="AG671" t="s">
        <v>547</v>
      </c>
      <c r="AI671" s="5"/>
      <c r="AJ671" s="5"/>
    </row>
    <row r="672" spans="26:36" x14ac:dyDescent="0.25">
      <c r="Z672" t="s">
        <v>1880</v>
      </c>
      <c r="AA672" t="s">
        <v>607</v>
      </c>
      <c r="AB672" t="s">
        <v>2517</v>
      </c>
      <c r="AC672" t="s">
        <v>1879</v>
      </c>
      <c r="AD672" s="3">
        <v>150400040340</v>
      </c>
      <c r="AE672" t="s">
        <v>545</v>
      </c>
      <c r="AF672" t="s">
        <v>546</v>
      </c>
      <c r="AG672" t="s">
        <v>547</v>
      </c>
      <c r="AI672" s="5"/>
      <c r="AJ672" s="5"/>
    </row>
    <row r="673" spans="26:36" x14ac:dyDescent="0.25">
      <c r="Z673" t="s">
        <v>1882</v>
      </c>
      <c r="AA673" t="s">
        <v>607</v>
      </c>
      <c r="AB673" t="s">
        <v>2690</v>
      </c>
      <c r="AC673" t="s">
        <v>1881</v>
      </c>
      <c r="AD673" s="3">
        <v>150400040341</v>
      </c>
      <c r="AE673" t="s">
        <v>545</v>
      </c>
      <c r="AF673" t="s">
        <v>546</v>
      </c>
      <c r="AG673" t="s">
        <v>547</v>
      </c>
      <c r="AI673" s="5"/>
      <c r="AJ673" s="5"/>
    </row>
    <row r="674" spans="26:36" x14ac:dyDescent="0.25">
      <c r="Z674" t="s">
        <v>1884</v>
      </c>
      <c r="AA674" t="s">
        <v>544</v>
      </c>
      <c r="AB674" t="s">
        <v>2691</v>
      </c>
      <c r="AC674" t="s">
        <v>1883</v>
      </c>
      <c r="AD674" s="3">
        <v>150400030229</v>
      </c>
      <c r="AE674" t="s">
        <v>545</v>
      </c>
      <c r="AF674" t="s">
        <v>546</v>
      </c>
      <c r="AG674" t="s">
        <v>547</v>
      </c>
      <c r="AI674" s="5"/>
      <c r="AJ674" s="5"/>
    </row>
    <row r="675" spans="26:36" x14ac:dyDescent="0.25">
      <c r="Z675" t="s">
        <v>1886</v>
      </c>
      <c r="AA675" t="s">
        <v>544</v>
      </c>
      <c r="AB675" t="s">
        <v>2691</v>
      </c>
      <c r="AC675" t="s">
        <v>1885</v>
      </c>
      <c r="AD675" s="3">
        <v>150400030230</v>
      </c>
      <c r="AE675" t="s">
        <v>545</v>
      </c>
      <c r="AF675" t="s">
        <v>546</v>
      </c>
      <c r="AG675" t="s">
        <v>547</v>
      </c>
      <c r="AI675" s="5"/>
      <c r="AJ675" s="5"/>
    </row>
    <row r="676" spans="26:36" x14ac:dyDescent="0.25">
      <c r="Z676" t="s">
        <v>1888</v>
      </c>
      <c r="AA676" t="s">
        <v>544</v>
      </c>
      <c r="AB676" t="s">
        <v>2691</v>
      </c>
      <c r="AC676" t="s">
        <v>1887</v>
      </c>
      <c r="AD676" s="3">
        <v>150400030231</v>
      </c>
      <c r="AE676" t="s">
        <v>545</v>
      </c>
      <c r="AF676" t="s">
        <v>546</v>
      </c>
      <c r="AG676" t="s">
        <v>547</v>
      </c>
      <c r="AI676" s="5"/>
      <c r="AJ676" s="5"/>
    </row>
    <row r="677" spans="26:36" x14ac:dyDescent="0.25">
      <c r="Z677" t="s">
        <v>1890</v>
      </c>
      <c r="AA677" t="s">
        <v>544</v>
      </c>
      <c r="AB677" t="s">
        <v>2692</v>
      </c>
      <c r="AC677" t="s">
        <v>1889</v>
      </c>
      <c r="AD677" s="3">
        <v>150400040193</v>
      </c>
      <c r="AE677" t="s">
        <v>545</v>
      </c>
      <c r="AF677" t="s">
        <v>546</v>
      </c>
      <c r="AG677" t="s">
        <v>547</v>
      </c>
      <c r="AI677" s="5"/>
      <c r="AJ677" s="5"/>
    </row>
    <row r="678" spans="26:36" x14ac:dyDescent="0.25">
      <c r="Z678" t="s">
        <v>1892</v>
      </c>
      <c r="AA678" t="s">
        <v>1173</v>
      </c>
      <c r="AB678" t="s">
        <v>2652</v>
      </c>
      <c r="AC678" t="s">
        <v>1891</v>
      </c>
      <c r="AD678" s="3">
        <v>150400040144</v>
      </c>
      <c r="AE678" t="s">
        <v>545</v>
      </c>
      <c r="AF678" t="s">
        <v>546</v>
      </c>
      <c r="AG678" t="s">
        <v>547</v>
      </c>
      <c r="AI678" s="5"/>
      <c r="AJ678" s="5"/>
    </row>
    <row r="679" spans="26:36" x14ac:dyDescent="0.25">
      <c r="Z679" t="s">
        <v>1894</v>
      </c>
      <c r="AA679" t="s">
        <v>544</v>
      </c>
      <c r="AB679" t="s">
        <v>2652</v>
      </c>
      <c r="AC679" t="s">
        <v>1893</v>
      </c>
      <c r="AD679" s="3"/>
      <c r="AE679" t="s">
        <v>545</v>
      </c>
      <c r="AF679" t="s">
        <v>546</v>
      </c>
      <c r="AG679" t="s">
        <v>547</v>
      </c>
      <c r="AI679" s="5"/>
      <c r="AJ679" s="5"/>
    </row>
    <row r="680" spans="26:36" x14ac:dyDescent="0.25">
      <c r="Z680" t="s">
        <v>1896</v>
      </c>
      <c r="AA680" t="s">
        <v>544</v>
      </c>
      <c r="AB680" t="s">
        <v>2484</v>
      </c>
      <c r="AC680" t="s">
        <v>1895</v>
      </c>
      <c r="AD680" s="3">
        <v>150400040058</v>
      </c>
      <c r="AE680" t="s">
        <v>545</v>
      </c>
      <c r="AF680" t="s">
        <v>546</v>
      </c>
      <c r="AG680" t="s">
        <v>547</v>
      </c>
      <c r="AI680" s="5"/>
      <c r="AJ680" s="5"/>
    </row>
    <row r="681" spans="26:36" x14ac:dyDescent="0.25">
      <c r="Z681" t="s">
        <v>1898</v>
      </c>
      <c r="AA681" t="s">
        <v>544</v>
      </c>
      <c r="AB681" t="s">
        <v>2693</v>
      </c>
      <c r="AC681" t="s">
        <v>1897</v>
      </c>
      <c r="AD681" s="3">
        <v>150400030240</v>
      </c>
      <c r="AE681" t="s">
        <v>545</v>
      </c>
      <c r="AF681" t="s">
        <v>546</v>
      </c>
      <c r="AG681" t="s">
        <v>547</v>
      </c>
      <c r="AI681" s="5"/>
      <c r="AJ681" s="5"/>
    </row>
    <row r="682" spans="26:36" x14ac:dyDescent="0.25">
      <c r="Z682" t="s">
        <v>1900</v>
      </c>
      <c r="AA682" t="s">
        <v>544</v>
      </c>
      <c r="AB682" t="s">
        <v>2694</v>
      </c>
      <c r="AC682" t="s">
        <v>1899</v>
      </c>
      <c r="AD682" s="3">
        <v>150400030241</v>
      </c>
      <c r="AE682" t="s">
        <v>545</v>
      </c>
      <c r="AF682" t="s">
        <v>546</v>
      </c>
      <c r="AG682" t="s">
        <v>547</v>
      </c>
      <c r="AI682" s="5"/>
      <c r="AJ682" s="5"/>
    </row>
    <row r="683" spans="26:36" x14ac:dyDescent="0.25">
      <c r="Z683" t="s">
        <v>1902</v>
      </c>
      <c r="AA683" t="s">
        <v>607</v>
      </c>
      <c r="AB683" t="s">
        <v>2508</v>
      </c>
      <c r="AC683" t="s">
        <v>1901</v>
      </c>
      <c r="AD683" s="3">
        <v>150400040179</v>
      </c>
      <c r="AE683" t="s">
        <v>545</v>
      </c>
      <c r="AF683" t="s">
        <v>546</v>
      </c>
      <c r="AG683" t="s">
        <v>547</v>
      </c>
      <c r="AI683" s="5"/>
      <c r="AJ683" s="5"/>
    </row>
    <row r="684" spans="26:36" x14ac:dyDescent="0.25">
      <c r="Z684" t="s">
        <v>1904</v>
      </c>
      <c r="AA684" t="s">
        <v>607</v>
      </c>
      <c r="AB684" t="s">
        <v>2508</v>
      </c>
      <c r="AC684" t="s">
        <v>1903</v>
      </c>
      <c r="AD684" s="3">
        <v>150400040178</v>
      </c>
      <c r="AE684" t="s">
        <v>545</v>
      </c>
      <c r="AF684" t="s">
        <v>546</v>
      </c>
      <c r="AG684" t="s">
        <v>547</v>
      </c>
      <c r="AI684" s="5"/>
      <c r="AJ684" s="5"/>
    </row>
    <row r="685" spans="26:36" x14ac:dyDescent="0.25">
      <c r="Z685" t="s">
        <v>1906</v>
      </c>
      <c r="AA685" t="s">
        <v>544</v>
      </c>
      <c r="AB685" t="s">
        <v>2651</v>
      </c>
      <c r="AC685" t="s">
        <v>1905</v>
      </c>
      <c r="AD685" s="3">
        <v>475100010445</v>
      </c>
      <c r="AE685" t="s">
        <v>545</v>
      </c>
      <c r="AF685" t="s">
        <v>618</v>
      </c>
      <c r="AG685" t="s">
        <v>622</v>
      </c>
      <c r="AI685" s="5"/>
      <c r="AJ685" s="5"/>
    </row>
    <row r="686" spans="26:36" x14ac:dyDescent="0.25">
      <c r="Z686" t="s">
        <v>1908</v>
      </c>
      <c r="AA686" t="s">
        <v>544</v>
      </c>
      <c r="AB686" t="s">
        <v>2695</v>
      </c>
      <c r="AC686" t="s">
        <v>1907</v>
      </c>
      <c r="AD686" s="3"/>
      <c r="AE686" t="s">
        <v>545</v>
      </c>
      <c r="AF686" t="s">
        <v>546</v>
      </c>
      <c r="AG686" t="s">
        <v>547</v>
      </c>
      <c r="AI686" s="5"/>
      <c r="AJ686" s="5"/>
    </row>
    <row r="687" spans="26:36" x14ac:dyDescent="0.25">
      <c r="Z687" t="s">
        <v>1910</v>
      </c>
      <c r="AA687" t="s">
        <v>544</v>
      </c>
      <c r="AB687" t="s">
        <v>2605</v>
      </c>
      <c r="AC687" t="s">
        <v>1909</v>
      </c>
      <c r="AD687" s="3"/>
      <c r="AE687" t="s">
        <v>545</v>
      </c>
      <c r="AF687" t="s">
        <v>546</v>
      </c>
      <c r="AG687" t="s">
        <v>547</v>
      </c>
      <c r="AI687" s="5"/>
      <c r="AJ687" s="5"/>
    </row>
    <row r="688" spans="26:36" x14ac:dyDescent="0.25">
      <c r="Z688" t="s">
        <v>1912</v>
      </c>
      <c r="AA688" t="s">
        <v>544</v>
      </c>
      <c r="AB688" t="s">
        <v>2696</v>
      </c>
      <c r="AC688" t="s">
        <v>1911</v>
      </c>
      <c r="AD688" s="3"/>
      <c r="AE688" t="s">
        <v>545</v>
      </c>
      <c r="AF688" t="s">
        <v>546</v>
      </c>
      <c r="AG688" t="s">
        <v>547</v>
      </c>
      <c r="AI688" s="5"/>
      <c r="AJ688" s="5"/>
    </row>
    <row r="689" spans="26:36" x14ac:dyDescent="0.25">
      <c r="Z689" t="s">
        <v>1914</v>
      </c>
      <c r="AA689" t="s">
        <v>544</v>
      </c>
      <c r="AB689" t="s">
        <v>2697</v>
      </c>
      <c r="AC689" t="s">
        <v>1913</v>
      </c>
      <c r="AD689" s="3">
        <v>150400030251</v>
      </c>
      <c r="AE689" t="s">
        <v>545</v>
      </c>
      <c r="AF689" t="s">
        <v>546</v>
      </c>
      <c r="AG689" t="s">
        <v>547</v>
      </c>
      <c r="AI689" s="5"/>
      <c r="AJ689" s="5"/>
    </row>
    <row r="690" spans="26:36" x14ac:dyDescent="0.25">
      <c r="Z690" t="s">
        <v>1916</v>
      </c>
      <c r="AA690" t="s">
        <v>544</v>
      </c>
      <c r="AB690" t="s">
        <v>2698</v>
      </c>
      <c r="AC690" t="s">
        <v>1915</v>
      </c>
      <c r="AD690" s="3"/>
      <c r="AE690" t="s">
        <v>545</v>
      </c>
      <c r="AF690" t="s">
        <v>546</v>
      </c>
      <c r="AG690" t="s">
        <v>547</v>
      </c>
      <c r="AI690" s="5"/>
      <c r="AJ690" s="5"/>
    </row>
    <row r="691" spans="26:36" x14ac:dyDescent="0.25">
      <c r="Z691" t="s">
        <v>1918</v>
      </c>
      <c r="AA691" t="s">
        <v>544</v>
      </c>
      <c r="AB691" t="s">
        <v>2699</v>
      </c>
      <c r="AC691" t="s">
        <v>1917</v>
      </c>
      <c r="AD691" s="3">
        <v>150400030253</v>
      </c>
      <c r="AE691" t="s">
        <v>545</v>
      </c>
      <c r="AF691" t="s">
        <v>546</v>
      </c>
      <c r="AG691" t="s">
        <v>547</v>
      </c>
      <c r="AI691" s="5"/>
      <c r="AJ691" s="5"/>
    </row>
    <row r="692" spans="26:36" x14ac:dyDescent="0.25">
      <c r="Z692" t="s">
        <v>1920</v>
      </c>
      <c r="AA692" t="s">
        <v>544</v>
      </c>
      <c r="AB692" t="s">
        <v>2700</v>
      </c>
      <c r="AC692" t="s">
        <v>1919</v>
      </c>
      <c r="AD692" s="3">
        <v>150400030254</v>
      </c>
      <c r="AE692" t="s">
        <v>545</v>
      </c>
      <c r="AF692" t="s">
        <v>546</v>
      </c>
      <c r="AG692" t="s">
        <v>547</v>
      </c>
      <c r="AI692" s="5"/>
      <c r="AJ692" s="5"/>
    </row>
    <row r="693" spans="26:36" x14ac:dyDescent="0.25">
      <c r="Z693" t="s">
        <v>1922</v>
      </c>
      <c r="AA693" t="s">
        <v>544</v>
      </c>
      <c r="AB693" t="s">
        <v>2701</v>
      </c>
      <c r="AC693" t="s">
        <v>1921</v>
      </c>
      <c r="AD693" s="3"/>
      <c r="AE693" t="s">
        <v>545</v>
      </c>
      <c r="AF693" t="s">
        <v>546</v>
      </c>
      <c r="AG693" t="s">
        <v>547</v>
      </c>
      <c r="AI693" s="5"/>
      <c r="AJ693" s="5"/>
    </row>
    <row r="694" spans="26:36" x14ac:dyDescent="0.25">
      <c r="Z694" t="s">
        <v>1924</v>
      </c>
      <c r="AA694" t="s">
        <v>544</v>
      </c>
      <c r="AB694" t="s">
        <v>2534</v>
      </c>
      <c r="AC694" t="s">
        <v>1923</v>
      </c>
      <c r="AD694" s="3">
        <v>490400040005</v>
      </c>
      <c r="AE694" t="s">
        <v>545</v>
      </c>
      <c r="AF694" t="s">
        <v>546</v>
      </c>
      <c r="AG694" t="s">
        <v>561</v>
      </c>
      <c r="AI694" s="5"/>
      <c r="AJ694" s="5"/>
    </row>
    <row r="695" spans="26:36" x14ac:dyDescent="0.25">
      <c r="Z695" t="s">
        <v>1926</v>
      </c>
      <c r="AA695" t="s">
        <v>544</v>
      </c>
      <c r="AB695" t="s">
        <v>2702</v>
      </c>
      <c r="AC695" t="s">
        <v>1925</v>
      </c>
      <c r="AD695" s="3"/>
      <c r="AE695" t="s">
        <v>545</v>
      </c>
      <c r="AF695" t="s">
        <v>546</v>
      </c>
      <c r="AG695" t="s">
        <v>547</v>
      </c>
      <c r="AI695" s="5"/>
      <c r="AJ695" s="5"/>
    </row>
    <row r="696" spans="26:36" x14ac:dyDescent="0.25">
      <c r="Z696" t="s">
        <v>1928</v>
      </c>
      <c r="AA696" t="s">
        <v>544</v>
      </c>
      <c r="AB696" t="s">
        <v>2703</v>
      </c>
      <c r="AC696" t="s">
        <v>1927</v>
      </c>
      <c r="AD696" s="3">
        <v>150400030261</v>
      </c>
      <c r="AE696" t="s">
        <v>545</v>
      </c>
      <c r="AF696" t="s">
        <v>546</v>
      </c>
      <c r="AG696" t="s">
        <v>547</v>
      </c>
      <c r="AI696" s="5"/>
      <c r="AJ696" s="5"/>
    </row>
    <row r="697" spans="26:36" x14ac:dyDescent="0.25">
      <c r="Z697" t="s">
        <v>1930</v>
      </c>
      <c r="AA697" t="s">
        <v>1931</v>
      </c>
      <c r="AB697" t="s">
        <v>2704</v>
      </c>
      <c r="AC697" t="s">
        <v>1929</v>
      </c>
      <c r="AD697" s="3">
        <v>150400030273</v>
      </c>
      <c r="AE697" t="s">
        <v>545</v>
      </c>
      <c r="AF697" t="s">
        <v>546</v>
      </c>
      <c r="AG697" t="s">
        <v>547</v>
      </c>
      <c r="AI697" s="5"/>
      <c r="AJ697" s="5"/>
    </row>
    <row r="698" spans="26:36" x14ac:dyDescent="0.25">
      <c r="Z698" t="s">
        <v>1933</v>
      </c>
      <c r="AA698" t="s">
        <v>544</v>
      </c>
      <c r="AB698" t="s">
        <v>2705</v>
      </c>
      <c r="AC698" t="s">
        <v>1932</v>
      </c>
      <c r="AD698" s="3">
        <v>150400040090</v>
      </c>
      <c r="AE698" t="s">
        <v>545</v>
      </c>
      <c r="AF698" t="s">
        <v>546</v>
      </c>
      <c r="AG698" t="s">
        <v>547</v>
      </c>
      <c r="AI698" s="5"/>
      <c r="AJ698" s="5"/>
    </row>
    <row r="699" spans="26:36" x14ac:dyDescent="0.25">
      <c r="Z699" t="s">
        <v>1935</v>
      </c>
      <c r="AA699" t="s">
        <v>654</v>
      </c>
      <c r="AB699" t="s">
        <v>2706</v>
      </c>
      <c r="AC699" t="s">
        <v>1934</v>
      </c>
      <c r="AD699" s="3">
        <v>150400040244</v>
      </c>
      <c r="AE699" t="s">
        <v>545</v>
      </c>
      <c r="AF699" t="s">
        <v>546</v>
      </c>
      <c r="AG699" t="s">
        <v>547</v>
      </c>
      <c r="AI699" s="5"/>
      <c r="AJ699" s="5"/>
    </row>
    <row r="700" spans="26:36" x14ac:dyDescent="0.25">
      <c r="Z700" t="s">
        <v>1937</v>
      </c>
      <c r="AA700" t="s">
        <v>544</v>
      </c>
      <c r="AB700" t="s">
        <v>2707</v>
      </c>
      <c r="AC700" t="s">
        <v>1936</v>
      </c>
      <c r="AD700" s="3">
        <v>150400040134</v>
      </c>
      <c r="AE700" t="s">
        <v>545</v>
      </c>
      <c r="AF700" t="s">
        <v>546</v>
      </c>
      <c r="AG700" t="s">
        <v>547</v>
      </c>
      <c r="AI700" s="5"/>
      <c r="AJ700" s="5"/>
    </row>
    <row r="701" spans="26:36" x14ac:dyDescent="0.25">
      <c r="Z701" t="s">
        <v>1939</v>
      </c>
      <c r="AA701" t="s">
        <v>544</v>
      </c>
      <c r="AB701" t="s">
        <v>2708</v>
      </c>
      <c r="AC701" t="s">
        <v>1938</v>
      </c>
      <c r="AD701" s="3">
        <v>150400040135</v>
      </c>
      <c r="AE701" t="s">
        <v>545</v>
      </c>
      <c r="AF701" t="s">
        <v>546</v>
      </c>
      <c r="AG701" t="s">
        <v>547</v>
      </c>
      <c r="AI701" s="5"/>
      <c r="AJ701" s="5"/>
    </row>
    <row r="702" spans="26:36" x14ac:dyDescent="0.25">
      <c r="Z702" t="s">
        <v>1941</v>
      </c>
      <c r="AA702" t="s">
        <v>544</v>
      </c>
      <c r="AB702" t="s">
        <v>2709</v>
      </c>
      <c r="AC702" t="s">
        <v>1940</v>
      </c>
      <c r="AD702" s="3">
        <v>150400030278</v>
      </c>
      <c r="AE702" t="s">
        <v>545</v>
      </c>
      <c r="AF702" t="s">
        <v>546</v>
      </c>
      <c r="AG702" t="s">
        <v>547</v>
      </c>
      <c r="AI702" s="5"/>
      <c r="AJ702" s="5"/>
    </row>
    <row r="703" spans="26:36" x14ac:dyDescent="0.25">
      <c r="Z703" t="s">
        <v>1943</v>
      </c>
      <c r="AA703" t="s">
        <v>544</v>
      </c>
      <c r="AB703" t="s">
        <v>2710</v>
      </c>
      <c r="AC703" t="s">
        <v>1942</v>
      </c>
      <c r="AD703" s="3">
        <v>150400040307</v>
      </c>
      <c r="AE703" t="s">
        <v>545</v>
      </c>
      <c r="AF703" t="s">
        <v>546</v>
      </c>
      <c r="AG703" t="s">
        <v>547</v>
      </c>
      <c r="AI703" s="5"/>
      <c r="AJ703" s="5"/>
    </row>
    <row r="704" spans="26:36" x14ac:dyDescent="0.25">
      <c r="Z704" t="s">
        <v>1945</v>
      </c>
      <c r="AA704" t="s">
        <v>544</v>
      </c>
      <c r="AB704" t="s">
        <v>2711</v>
      </c>
      <c r="AC704" t="s">
        <v>1944</v>
      </c>
      <c r="AD704" s="3">
        <v>150400040308</v>
      </c>
      <c r="AE704" t="s">
        <v>545</v>
      </c>
      <c r="AF704" t="s">
        <v>546</v>
      </c>
      <c r="AG704" t="s">
        <v>547</v>
      </c>
      <c r="AI704" s="5"/>
      <c r="AJ704" s="5"/>
    </row>
    <row r="705" spans="26:36" x14ac:dyDescent="0.25">
      <c r="Z705" t="s">
        <v>1947</v>
      </c>
      <c r="AA705" t="s">
        <v>544</v>
      </c>
      <c r="AB705" t="s">
        <v>2712</v>
      </c>
      <c r="AC705" t="s">
        <v>1946</v>
      </c>
      <c r="AD705" s="3">
        <v>150400040309</v>
      </c>
      <c r="AE705" t="s">
        <v>545</v>
      </c>
      <c r="AF705" t="s">
        <v>546</v>
      </c>
      <c r="AG705" t="s">
        <v>547</v>
      </c>
      <c r="AI705" s="5"/>
      <c r="AJ705" s="5"/>
    </row>
    <row r="706" spans="26:36" x14ac:dyDescent="0.25">
      <c r="Z706" t="s">
        <v>1949</v>
      </c>
      <c r="AA706" t="s">
        <v>544</v>
      </c>
      <c r="AB706" t="s">
        <v>2713</v>
      </c>
      <c r="AC706" t="s">
        <v>1948</v>
      </c>
      <c r="AD706" s="3">
        <v>150400040310</v>
      </c>
      <c r="AE706" t="s">
        <v>545</v>
      </c>
      <c r="AF706" t="s">
        <v>546</v>
      </c>
      <c r="AG706" t="s">
        <v>547</v>
      </c>
      <c r="AI706" s="5"/>
      <c r="AJ706" s="5"/>
    </row>
    <row r="707" spans="26:36" x14ac:dyDescent="0.25">
      <c r="Z707" t="s">
        <v>1951</v>
      </c>
      <c r="AA707" t="s">
        <v>544</v>
      </c>
      <c r="AB707" t="s">
        <v>2714</v>
      </c>
      <c r="AC707" t="s">
        <v>1950</v>
      </c>
      <c r="AD707" s="3">
        <v>150400040209</v>
      </c>
      <c r="AE707" t="s">
        <v>545</v>
      </c>
      <c r="AF707" t="s">
        <v>546</v>
      </c>
      <c r="AG707" t="s">
        <v>547</v>
      </c>
      <c r="AI707" s="5"/>
      <c r="AJ707" s="5"/>
    </row>
    <row r="708" spans="26:36" x14ac:dyDescent="0.25">
      <c r="Z708" t="s">
        <v>1953</v>
      </c>
      <c r="AA708" t="s">
        <v>544</v>
      </c>
      <c r="AB708" t="s">
        <v>2715</v>
      </c>
      <c r="AC708" t="s">
        <v>1952</v>
      </c>
      <c r="AD708" s="3">
        <v>150400040325</v>
      </c>
      <c r="AE708" t="s">
        <v>545</v>
      </c>
      <c r="AF708" t="s">
        <v>546</v>
      </c>
      <c r="AG708" t="s">
        <v>547</v>
      </c>
      <c r="AI708" s="5"/>
      <c r="AJ708" s="5"/>
    </row>
    <row r="709" spans="26:36" x14ac:dyDescent="0.25">
      <c r="Z709" t="s">
        <v>1955</v>
      </c>
      <c r="AA709" t="s">
        <v>544</v>
      </c>
      <c r="AB709" t="s">
        <v>2716</v>
      </c>
      <c r="AC709" t="s">
        <v>1954</v>
      </c>
      <c r="AD709" s="3">
        <v>150400040326</v>
      </c>
      <c r="AE709" t="s">
        <v>545</v>
      </c>
      <c r="AF709" t="s">
        <v>546</v>
      </c>
      <c r="AG709" t="s">
        <v>547</v>
      </c>
      <c r="AI709" s="5"/>
      <c r="AJ709" s="5"/>
    </row>
    <row r="710" spans="26:36" x14ac:dyDescent="0.25">
      <c r="Z710" t="s">
        <v>1957</v>
      </c>
      <c r="AA710" t="s">
        <v>544</v>
      </c>
      <c r="AB710" t="s">
        <v>2717</v>
      </c>
      <c r="AC710" t="s">
        <v>1956</v>
      </c>
      <c r="AD710" s="3">
        <v>150400040254</v>
      </c>
      <c r="AE710" t="s">
        <v>545</v>
      </c>
      <c r="AF710" t="s">
        <v>546</v>
      </c>
      <c r="AG710" t="s">
        <v>547</v>
      </c>
      <c r="AI710" s="5"/>
      <c r="AJ710" s="5"/>
    </row>
    <row r="711" spans="26:36" x14ac:dyDescent="0.25">
      <c r="Z711" t="s">
        <v>1959</v>
      </c>
      <c r="AA711" t="s">
        <v>544</v>
      </c>
      <c r="AB711" t="s">
        <v>2718</v>
      </c>
      <c r="AC711" t="s">
        <v>1958</v>
      </c>
      <c r="AD711" s="3">
        <v>150400040342</v>
      </c>
      <c r="AE711" t="s">
        <v>545</v>
      </c>
      <c r="AF711" t="s">
        <v>546</v>
      </c>
      <c r="AG711" t="s">
        <v>547</v>
      </c>
      <c r="AI711" s="5"/>
      <c r="AJ711" s="5"/>
    </row>
    <row r="712" spans="26:36" x14ac:dyDescent="0.25">
      <c r="Z712" t="s">
        <v>1961</v>
      </c>
      <c r="AA712" t="s">
        <v>544</v>
      </c>
      <c r="AB712" t="s">
        <v>2719</v>
      </c>
      <c r="AC712" t="s">
        <v>1960</v>
      </c>
      <c r="AD712" s="3">
        <v>150400040121</v>
      </c>
      <c r="AE712" t="s">
        <v>545</v>
      </c>
      <c r="AF712" t="s">
        <v>546</v>
      </c>
      <c r="AG712" t="s">
        <v>547</v>
      </c>
      <c r="AI712" s="5"/>
      <c r="AJ712" s="5"/>
    </row>
    <row r="713" spans="26:36" x14ac:dyDescent="0.25">
      <c r="Z713" t="s">
        <v>1963</v>
      </c>
      <c r="AA713" t="s">
        <v>544</v>
      </c>
      <c r="AB713" t="s">
        <v>2720</v>
      </c>
      <c r="AC713" t="s">
        <v>1962</v>
      </c>
      <c r="AD713" s="3">
        <v>150400040183</v>
      </c>
      <c r="AE713" t="s">
        <v>545</v>
      </c>
      <c r="AF713" t="s">
        <v>546</v>
      </c>
      <c r="AG713" t="s">
        <v>547</v>
      </c>
      <c r="AI713" s="5"/>
      <c r="AJ713" s="5"/>
    </row>
    <row r="714" spans="26:36" x14ac:dyDescent="0.25">
      <c r="Z714" t="s">
        <v>1965</v>
      </c>
      <c r="AA714" t="s">
        <v>544</v>
      </c>
      <c r="AB714" t="s">
        <v>2721</v>
      </c>
      <c r="AC714" t="s">
        <v>1964</v>
      </c>
      <c r="AD714" s="3">
        <v>150400030309</v>
      </c>
      <c r="AE714" t="s">
        <v>545</v>
      </c>
      <c r="AF714" t="s">
        <v>546</v>
      </c>
      <c r="AG714" t="s">
        <v>547</v>
      </c>
      <c r="AI714" s="5"/>
      <c r="AJ714" s="5"/>
    </row>
    <row r="715" spans="26:36" x14ac:dyDescent="0.25">
      <c r="Z715" t="s">
        <v>1967</v>
      </c>
      <c r="AA715" t="s">
        <v>544</v>
      </c>
      <c r="AB715" t="s">
        <v>2722</v>
      </c>
      <c r="AC715" t="s">
        <v>1966</v>
      </c>
      <c r="AD715" s="3">
        <v>150400040116</v>
      </c>
      <c r="AE715" t="s">
        <v>545</v>
      </c>
      <c r="AF715" t="s">
        <v>546</v>
      </c>
      <c r="AG715" t="s">
        <v>547</v>
      </c>
      <c r="AI715" s="5"/>
      <c r="AJ715" s="5"/>
    </row>
    <row r="716" spans="26:36" x14ac:dyDescent="0.25">
      <c r="Z716" t="s">
        <v>1969</v>
      </c>
      <c r="AA716" t="s">
        <v>544</v>
      </c>
      <c r="AB716" t="s">
        <v>2723</v>
      </c>
      <c r="AC716" t="s">
        <v>1968</v>
      </c>
      <c r="AD716" s="3">
        <v>150400030310</v>
      </c>
      <c r="AE716" t="s">
        <v>545</v>
      </c>
      <c r="AF716" t="s">
        <v>546</v>
      </c>
      <c r="AG716" t="s">
        <v>547</v>
      </c>
      <c r="AI716" s="5"/>
      <c r="AJ716" s="5"/>
    </row>
    <row r="717" spans="26:36" x14ac:dyDescent="0.25">
      <c r="Z717" t="s">
        <v>1971</v>
      </c>
      <c r="AA717" t="s">
        <v>544</v>
      </c>
      <c r="AB717" t="s">
        <v>2723</v>
      </c>
      <c r="AC717" t="s">
        <v>1970</v>
      </c>
      <c r="AD717" s="3">
        <v>150400040114</v>
      </c>
      <c r="AE717" t="s">
        <v>545</v>
      </c>
      <c r="AF717" t="s">
        <v>546</v>
      </c>
      <c r="AG717" t="s">
        <v>547</v>
      </c>
      <c r="AI717" s="5"/>
      <c r="AJ717" s="5"/>
    </row>
    <row r="718" spans="26:36" x14ac:dyDescent="0.25">
      <c r="Z718" t="s">
        <v>1973</v>
      </c>
      <c r="AA718" t="s">
        <v>544</v>
      </c>
      <c r="AB718" t="s">
        <v>2724</v>
      </c>
      <c r="AC718" t="s">
        <v>1972</v>
      </c>
      <c r="AD718" s="3">
        <v>150400040115</v>
      </c>
      <c r="AE718" t="s">
        <v>545</v>
      </c>
      <c r="AF718" t="s">
        <v>546</v>
      </c>
      <c r="AG718" t="s">
        <v>547</v>
      </c>
      <c r="AI718" s="5"/>
      <c r="AJ718" s="5"/>
    </row>
    <row r="719" spans="26:36" x14ac:dyDescent="0.25">
      <c r="Z719" t="s">
        <v>1975</v>
      </c>
      <c r="AA719" t="s">
        <v>544</v>
      </c>
      <c r="AB719" t="s">
        <v>2725</v>
      </c>
      <c r="AC719" t="s">
        <v>1974</v>
      </c>
      <c r="AD719" s="3">
        <v>150400040215</v>
      </c>
      <c r="AE719" t="s">
        <v>545</v>
      </c>
      <c r="AF719" t="s">
        <v>546</v>
      </c>
      <c r="AG719" t="s">
        <v>547</v>
      </c>
      <c r="AI719" s="5"/>
      <c r="AJ719" s="5"/>
    </row>
    <row r="720" spans="26:36" x14ac:dyDescent="0.25">
      <c r="Z720" t="s">
        <v>1977</v>
      </c>
      <c r="AA720" t="s">
        <v>544</v>
      </c>
      <c r="AB720" t="s">
        <v>2726</v>
      </c>
      <c r="AC720" t="s">
        <v>1976</v>
      </c>
      <c r="AD720" s="3">
        <v>150400040213</v>
      </c>
      <c r="AE720" t="s">
        <v>545</v>
      </c>
      <c r="AF720" t="s">
        <v>546</v>
      </c>
      <c r="AG720" t="s">
        <v>547</v>
      </c>
      <c r="AI720" s="5"/>
      <c r="AJ720" s="5"/>
    </row>
    <row r="721" spans="26:36" x14ac:dyDescent="0.25">
      <c r="Z721" t="s">
        <v>1979</v>
      </c>
      <c r="AA721" t="s">
        <v>544</v>
      </c>
      <c r="AB721" t="s">
        <v>2727</v>
      </c>
      <c r="AC721" t="s">
        <v>1978</v>
      </c>
      <c r="AD721" s="3"/>
      <c r="AE721" t="s">
        <v>545</v>
      </c>
      <c r="AF721" t="s">
        <v>546</v>
      </c>
      <c r="AG721" t="s">
        <v>547</v>
      </c>
      <c r="AI721" s="5"/>
      <c r="AJ721" s="5"/>
    </row>
    <row r="722" spans="26:36" x14ac:dyDescent="0.25">
      <c r="Z722" t="s">
        <v>1981</v>
      </c>
      <c r="AA722" t="s">
        <v>544</v>
      </c>
      <c r="AB722" t="s">
        <v>2728</v>
      </c>
      <c r="AC722" t="s">
        <v>1980</v>
      </c>
      <c r="AD722" s="3">
        <v>150400040214</v>
      </c>
      <c r="AE722" t="s">
        <v>545</v>
      </c>
      <c r="AF722" t="s">
        <v>546</v>
      </c>
      <c r="AG722" t="s">
        <v>547</v>
      </c>
      <c r="AI722" s="5"/>
      <c r="AJ722" s="5"/>
    </row>
    <row r="723" spans="26:36" x14ac:dyDescent="0.25">
      <c r="Z723" t="s">
        <v>1983</v>
      </c>
      <c r="AA723" t="s">
        <v>544</v>
      </c>
      <c r="AB723" t="s">
        <v>2729</v>
      </c>
      <c r="AC723" t="s">
        <v>1982</v>
      </c>
      <c r="AD723" s="3"/>
      <c r="AE723" t="s">
        <v>545</v>
      </c>
      <c r="AF723" t="s">
        <v>546</v>
      </c>
      <c r="AG723" t="s">
        <v>547</v>
      </c>
      <c r="AI723" s="5"/>
      <c r="AJ723" s="5"/>
    </row>
    <row r="724" spans="26:36" x14ac:dyDescent="0.25">
      <c r="Z724" t="s">
        <v>1985</v>
      </c>
      <c r="AA724" t="s">
        <v>544</v>
      </c>
      <c r="AB724" t="s">
        <v>2729</v>
      </c>
      <c r="AC724" t="s">
        <v>1984</v>
      </c>
      <c r="AD724" s="3"/>
      <c r="AE724" t="s">
        <v>545</v>
      </c>
      <c r="AF724" t="s">
        <v>546</v>
      </c>
      <c r="AG724" t="s">
        <v>547</v>
      </c>
      <c r="AI724" s="5"/>
      <c r="AJ724" s="5"/>
    </row>
    <row r="725" spans="26:36" x14ac:dyDescent="0.25">
      <c r="Z725" t="s">
        <v>1987</v>
      </c>
      <c r="AA725" t="s">
        <v>1339</v>
      </c>
      <c r="AB725" t="s">
        <v>2730</v>
      </c>
      <c r="AC725" t="s">
        <v>1986</v>
      </c>
      <c r="AD725" s="3"/>
      <c r="AE725" t="s">
        <v>545</v>
      </c>
      <c r="AF725" t="s">
        <v>546</v>
      </c>
      <c r="AG725" t="s">
        <v>547</v>
      </c>
      <c r="AI725" s="5"/>
      <c r="AJ725" s="5"/>
    </row>
    <row r="726" spans="26:36" x14ac:dyDescent="0.25">
      <c r="Z726" t="s">
        <v>1989</v>
      </c>
      <c r="AA726" t="s">
        <v>1640</v>
      </c>
      <c r="AB726" t="s">
        <v>2731</v>
      </c>
      <c r="AC726" t="s">
        <v>1988</v>
      </c>
      <c r="AD726" s="3"/>
      <c r="AE726" t="s">
        <v>545</v>
      </c>
      <c r="AF726" t="s">
        <v>546</v>
      </c>
      <c r="AG726" t="s">
        <v>547</v>
      </c>
      <c r="AI726" s="5"/>
      <c r="AJ726" s="5"/>
    </row>
    <row r="727" spans="26:36" x14ac:dyDescent="0.25">
      <c r="Z727" t="s">
        <v>1991</v>
      </c>
      <c r="AA727" t="s">
        <v>1794</v>
      </c>
      <c r="AB727" t="s">
        <v>2732</v>
      </c>
      <c r="AC727" t="s">
        <v>1990</v>
      </c>
      <c r="AD727" s="3"/>
      <c r="AE727" t="s">
        <v>545</v>
      </c>
      <c r="AF727" t="s">
        <v>546</v>
      </c>
      <c r="AG727" t="s">
        <v>547</v>
      </c>
      <c r="AI727" s="5"/>
      <c r="AJ727" s="5"/>
    </row>
    <row r="728" spans="26:36" x14ac:dyDescent="0.25">
      <c r="Z728" t="s">
        <v>1993</v>
      </c>
      <c r="AA728" t="s">
        <v>1794</v>
      </c>
      <c r="AB728" t="s">
        <v>2733</v>
      </c>
      <c r="AC728" t="s">
        <v>1992</v>
      </c>
      <c r="AD728" s="3"/>
      <c r="AE728" t="s">
        <v>545</v>
      </c>
      <c r="AF728" t="s">
        <v>546</v>
      </c>
      <c r="AG728" t="s">
        <v>547</v>
      </c>
      <c r="AI728" s="5"/>
      <c r="AJ728" s="5"/>
    </row>
    <row r="729" spans="26:36" x14ac:dyDescent="0.25">
      <c r="Z729" t="s">
        <v>1995</v>
      </c>
      <c r="AA729" t="s">
        <v>544</v>
      </c>
      <c r="AB729" t="s">
        <v>2734</v>
      </c>
      <c r="AC729" t="s">
        <v>1994</v>
      </c>
      <c r="AD729" s="3"/>
      <c r="AE729" t="s">
        <v>545</v>
      </c>
      <c r="AF729" t="s">
        <v>546</v>
      </c>
      <c r="AG729" t="s">
        <v>547</v>
      </c>
      <c r="AI729" s="5"/>
      <c r="AJ729" s="5"/>
    </row>
    <row r="730" spans="26:36" x14ac:dyDescent="0.25">
      <c r="Z730" t="s">
        <v>1997</v>
      </c>
      <c r="AA730" t="s">
        <v>1640</v>
      </c>
      <c r="AB730" t="s">
        <v>2735</v>
      </c>
      <c r="AC730" t="s">
        <v>1996</v>
      </c>
      <c r="AD730" s="3"/>
      <c r="AE730" t="s">
        <v>545</v>
      </c>
      <c r="AF730" t="s">
        <v>546</v>
      </c>
      <c r="AG730" t="s">
        <v>547</v>
      </c>
      <c r="AI730" s="5"/>
      <c r="AJ730" s="5"/>
    </row>
    <row r="731" spans="26:36" x14ac:dyDescent="0.25">
      <c r="Z731" t="s">
        <v>1999</v>
      </c>
      <c r="AA731" t="s">
        <v>544</v>
      </c>
      <c r="AB731" t="s">
        <v>2550</v>
      </c>
      <c r="AC731" t="s">
        <v>1998</v>
      </c>
      <c r="AD731" s="3">
        <v>150400040287</v>
      </c>
      <c r="AE731" t="s">
        <v>545</v>
      </c>
      <c r="AF731" t="s">
        <v>546</v>
      </c>
      <c r="AG731" t="s">
        <v>547</v>
      </c>
      <c r="AI731" s="5"/>
      <c r="AJ731" s="5"/>
    </row>
    <row r="732" spans="26:36" x14ac:dyDescent="0.25">
      <c r="Z732" t="s">
        <v>2001</v>
      </c>
      <c r="AA732" t="s">
        <v>2002</v>
      </c>
      <c r="AB732" t="s">
        <v>2736</v>
      </c>
      <c r="AC732" t="s">
        <v>2000</v>
      </c>
      <c r="AD732" s="3">
        <v>133000470002</v>
      </c>
      <c r="AE732" t="s">
        <v>545</v>
      </c>
      <c r="AF732" t="s">
        <v>568</v>
      </c>
      <c r="AG732" t="s">
        <v>561</v>
      </c>
      <c r="AI732" s="5"/>
      <c r="AJ732" s="5"/>
    </row>
    <row r="733" spans="26:36" x14ac:dyDescent="0.25">
      <c r="Z733" t="s">
        <v>2004</v>
      </c>
      <c r="AA733" t="s">
        <v>544</v>
      </c>
      <c r="AB733" t="s">
        <v>2737</v>
      </c>
      <c r="AC733" t="s">
        <v>2003</v>
      </c>
      <c r="AD733" s="3">
        <v>150400040230</v>
      </c>
      <c r="AE733" t="s">
        <v>545</v>
      </c>
      <c r="AF733" t="s">
        <v>546</v>
      </c>
      <c r="AG733" t="s">
        <v>547</v>
      </c>
      <c r="AI733" s="5"/>
      <c r="AJ733" s="5"/>
    </row>
    <row r="734" spans="26:36" x14ac:dyDescent="0.25">
      <c r="Z734" t="s">
        <v>2006</v>
      </c>
      <c r="AA734" t="s">
        <v>544</v>
      </c>
      <c r="AB734" t="s">
        <v>2738</v>
      </c>
      <c r="AC734" t="s">
        <v>2005</v>
      </c>
      <c r="AD734" s="3">
        <v>150400040231</v>
      </c>
      <c r="AE734" t="s">
        <v>545</v>
      </c>
      <c r="AF734" t="s">
        <v>546</v>
      </c>
      <c r="AG734" t="s">
        <v>547</v>
      </c>
      <c r="AI734" s="5"/>
      <c r="AJ734" s="5"/>
    </row>
    <row r="735" spans="26:36" x14ac:dyDescent="0.25">
      <c r="Z735" t="s">
        <v>2008</v>
      </c>
      <c r="AA735" t="s">
        <v>544</v>
      </c>
      <c r="AB735" t="s">
        <v>2738</v>
      </c>
      <c r="AC735" t="s">
        <v>2007</v>
      </c>
      <c r="AD735" s="3">
        <v>150400040251</v>
      </c>
      <c r="AE735" t="s">
        <v>545</v>
      </c>
      <c r="AF735" t="s">
        <v>546</v>
      </c>
      <c r="AG735" t="s">
        <v>547</v>
      </c>
      <c r="AI735" s="5"/>
      <c r="AJ735" s="5"/>
    </row>
    <row r="736" spans="26:36" x14ac:dyDescent="0.25">
      <c r="Z736" t="s">
        <v>2010</v>
      </c>
      <c r="AA736" t="s">
        <v>544</v>
      </c>
      <c r="AB736" t="s">
        <v>2739</v>
      </c>
      <c r="AC736" t="s">
        <v>2009</v>
      </c>
      <c r="AD736" s="3">
        <v>150400040232</v>
      </c>
      <c r="AE736" t="s">
        <v>545</v>
      </c>
      <c r="AF736" t="s">
        <v>546</v>
      </c>
      <c r="AG736" t="s">
        <v>547</v>
      </c>
      <c r="AI736" s="5"/>
      <c r="AJ736" s="5"/>
    </row>
    <row r="737" spans="26:36" x14ac:dyDescent="0.25">
      <c r="Z737" t="s">
        <v>2012</v>
      </c>
      <c r="AA737" t="s">
        <v>544</v>
      </c>
      <c r="AB737" t="s">
        <v>2740</v>
      </c>
      <c r="AC737" t="s">
        <v>2011</v>
      </c>
      <c r="AD737" s="3">
        <v>150400040120</v>
      </c>
      <c r="AE737" t="s">
        <v>545</v>
      </c>
      <c r="AF737" t="s">
        <v>546</v>
      </c>
      <c r="AG737" t="s">
        <v>547</v>
      </c>
      <c r="AI737" s="5"/>
      <c r="AJ737" s="5"/>
    </row>
    <row r="738" spans="26:36" x14ac:dyDescent="0.25">
      <c r="Z738" t="s">
        <v>2014</v>
      </c>
      <c r="AA738" t="s">
        <v>544</v>
      </c>
      <c r="AB738" t="s">
        <v>2741</v>
      </c>
      <c r="AC738" t="s">
        <v>2013</v>
      </c>
      <c r="AD738" s="3"/>
      <c r="AE738" t="s">
        <v>545</v>
      </c>
      <c r="AF738" t="s">
        <v>546</v>
      </c>
      <c r="AG738" t="s">
        <v>547</v>
      </c>
      <c r="AI738" s="5"/>
      <c r="AJ738" s="5"/>
    </row>
    <row r="739" spans="26:36" x14ac:dyDescent="0.25">
      <c r="Z739" t="s">
        <v>2016</v>
      </c>
      <c r="AA739" t="s">
        <v>544</v>
      </c>
      <c r="AB739" t="s">
        <v>2742</v>
      </c>
      <c r="AC739" t="s">
        <v>2015</v>
      </c>
      <c r="AD739" s="3">
        <v>150400040216</v>
      </c>
      <c r="AE739" t="s">
        <v>545</v>
      </c>
      <c r="AF739" t="s">
        <v>546</v>
      </c>
      <c r="AG739" t="s">
        <v>547</v>
      </c>
      <c r="AI739" s="5"/>
      <c r="AJ739" s="5"/>
    </row>
    <row r="740" spans="26:36" x14ac:dyDescent="0.25">
      <c r="Z740" t="s">
        <v>2018</v>
      </c>
      <c r="AA740" t="s">
        <v>544</v>
      </c>
      <c r="AB740" t="s">
        <v>2743</v>
      </c>
      <c r="AC740" t="s">
        <v>2017</v>
      </c>
      <c r="AD740" s="3"/>
      <c r="AE740" t="s">
        <v>545</v>
      </c>
      <c r="AF740" t="s">
        <v>546</v>
      </c>
      <c r="AG740" t="s">
        <v>547</v>
      </c>
      <c r="AI740" s="5"/>
      <c r="AJ740" s="5"/>
    </row>
    <row r="741" spans="26:36" x14ac:dyDescent="0.25">
      <c r="Z741" t="s">
        <v>2020</v>
      </c>
      <c r="AA741" t="s">
        <v>544</v>
      </c>
      <c r="AB741" t="s">
        <v>2744</v>
      </c>
      <c r="AC741" t="s">
        <v>2019</v>
      </c>
      <c r="AD741" s="3"/>
      <c r="AE741" t="s">
        <v>545</v>
      </c>
      <c r="AF741" t="s">
        <v>546</v>
      </c>
      <c r="AG741" t="s">
        <v>547</v>
      </c>
      <c r="AI741" s="5"/>
      <c r="AJ741" s="5"/>
    </row>
    <row r="742" spans="26:36" x14ac:dyDescent="0.25">
      <c r="Z742" t="s">
        <v>2022</v>
      </c>
      <c r="AA742" t="s">
        <v>544</v>
      </c>
      <c r="AB742" t="s">
        <v>2745</v>
      </c>
      <c r="AC742" t="s">
        <v>2021</v>
      </c>
      <c r="AD742" s="3">
        <v>150400040205</v>
      </c>
      <c r="AE742" t="s">
        <v>545</v>
      </c>
      <c r="AF742" t="s">
        <v>546</v>
      </c>
      <c r="AG742" t="s">
        <v>547</v>
      </c>
      <c r="AI742" s="5"/>
      <c r="AJ742" s="5"/>
    </row>
    <row r="743" spans="26:36" x14ac:dyDescent="0.25">
      <c r="Z743" t="s">
        <v>2024</v>
      </c>
      <c r="AA743" t="s">
        <v>1667</v>
      </c>
      <c r="AB743" t="s">
        <v>2746</v>
      </c>
      <c r="AC743" t="s">
        <v>2023</v>
      </c>
      <c r="AD743" s="3"/>
      <c r="AE743" t="s">
        <v>545</v>
      </c>
      <c r="AF743" t="s">
        <v>546</v>
      </c>
      <c r="AG743" t="s">
        <v>547</v>
      </c>
      <c r="AI743" s="5"/>
      <c r="AJ743" s="5"/>
    </row>
    <row r="744" spans="26:36" x14ac:dyDescent="0.25">
      <c r="Z744" t="s">
        <v>2026</v>
      </c>
      <c r="AA744" t="s">
        <v>654</v>
      </c>
      <c r="AB744" t="s">
        <v>2747</v>
      </c>
      <c r="AC744" t="s">
        <v>2025</v>
      </c>
      <c r="AD744" s="3">
        <v>150400040123</v>
      </c>
      <c r="AE744" t="s">
        <v>545</v>
      </c>
      <c r="AF744" t="s">
        <v>546</v>
      </c>
      <c r="AG744" t="s">
        <v>622</v>
      </c>
      <c r="AI744" s="5"/>
      <c r="AJ744" s="5"/>
    </row>
    <row r="745" spans="26:36" x14ac:dyDescent="0.25">
      <c r="Z745" t="s">
        <v>2028</v>
      </c>
      <c r="AA745" t="s">
        <v>654</v>
      </c>
      <c r="AB745" t="s">
        <v>2748</v>
      </c>
      <c r="AC745" t="s">
        <v>2027</v>
      </c>
      <c r="AD745" s="3"/>
      <c r="AE745" t="s">
        <v>545</v>
      </c>
      <c r="AF745" t="s">
        <v>546</v>
      </c>
      <c r="AG745" t="s">
        <v>547</v>
      </c>
      <c r="AI745" s="5"/>
      <c r="AJ745" s="5"/>
    </row>
    <row r="746" spans="26:36" x14ac:dyDescent="0.25">
      <c r="Z746" t="s">
        <v>2030</v>
      </c>
      <c r="AA746" t="s">
        <v>544</v>
      </c>
      <c r="AB746" t="s">
        <v>2738</v>
      </c>
      <c r="AC746" t="s">
        <v>2029</v>
      </c>
      <c r="AD746" s="3">
        <v>150400040039</v>
      </c>
      <c r="AE746" t="s">
        <v>545</v>
      </c>
      <c r="AF746" t="s">
        <v>546</v>
      </c>
      <c r="AG746" t="s">
        <v>547</v>
      </c>
      <c r="AI746" s="5"/>
      <c r="AJ746" s="5"/>
    </row>
    <row r="747" spans="26:36" x14ac:dyDescent="0.25">
      <c r="Z747" t="s">
        <v>2032</v>
      </c>
      <c r="AA747" t="s">
        <v>544</v>
      </c>
      <c r="AB747" t="s">
        <v>2614</v>
      </c>
      <c r="AC747" t="s">
        <v>2031</v>
      </c>
      <c r="AD747" s="3">
        <v>150400040096</v>
      </c>
      <c r="AE747" t="s">
        <v>545</v>
      </c>
      <c r="AF747" t="s">
        <v>546</v>
      </c>
      <c r="AG747" t="s">
        <v>547</v>
      </c>
      <c r="AI747" s="5"/>
      <c r="AJ747" s="5"/>
    </row>
    <row r="748" spans="26:36" x14ac:dyDescent="0.25">
      <c r="Z748" t="s">
        <v>2034</v>
      </c>
      <c r="AA748" t="s">
        <v>1173</v>
      </c>
      <c r="AB748" t="s">
        <v>2749</v>
      </c>
      <c r="AC748" t="s">
        <v>2033</v>
      </c>
      <c r="AD748" s="3">
        <v>150400040035</v>
      </c>
      <c r="AE748" t="s">
        <v>545</v>
      </c>
      <c r="AF748" t="s">
        <v>546</v>
      </c>
      <c r="AG748" t="s">
        <v>547</v>
      </c>
      <c r="AI748" s="5"/>
      <c r="AJ748" s="5"/>
    </row>
    <row r="749" spans="26:36" x14ac:dyDescent="0.25">
      <c r="Z749" t="s">
        <v>2036</v>
      </c>
      <c r="AA749" t="s">
        <v>544</v>
      </c>
      <c r="AB749" t="s">
        <v>2750</v>
      </c>
      <c r="AC749" t="s">
        <v>2035</v>
      </c>
      <c r="AD749" s="3">
        <v>150400040288</v>
      </c>
      <c r="AE749" t="s">
        <v>545</v>
      </c>
      <c r="AF749" t="s">
        <v>546</v>
      </c>
      <c r="AG749" t="s">
        <v>547</v>
      </c>
      <c r="AI749" s="5"/>
      <c r="AJ749" s="5"/>
    </row>
    <row r="750" spans="26:36" x14ac:dyDescent="0.25">
      <c r="Z750" t="s">
        <v>2038</v>
      </c>
      <c r="AA750" t="s">
        <v>544</v>
      </c>
      <c r="AB750" t="s">
        <v>2750</v>
      </c>
      <c r="AC750" t="s">
        <v>2037</v>
      </c>
      <c r="AD750" s="3">
        <v>150400040289</v>
      </c>
      <c r="AE750" t="s">
        <v>545</v>
      </c>
      <c r="AF750" t="s">
        <v>546</v>
      </c>
      <c r="AG750" t="s">
        <v>547</v>
      </c>
      <c r="AI750" s="5"/>
      <c r="AJ750" s="5"/>
    </row>
    <row r="751" spans="26:36" x14ac:dyDescent="0.25">
      <c r="Z751" t="s">
        <v>2040</v>
      </c>
      <c r="AA751" t="s">
        <v>544</v>
      </c>
      <c r="AB751" t="s">
        <v>2751</v>
      </c>
      <c r="AC751" t="s">
        <v>2039</v>
      </c>
      <c r="AD751" s="3">
        <v>150400040290</v>
      </c>
      <c r="AE751" t="s">
        <v>545</v>
      </c>
      <c r="AF751" t="s">
        <v>546</v>
      </c>
      <c r="AG751" t="s">
        <v>622</v>
      </c>
      <c r="AI751" s="5"/>
      <c r="AJ751" s="5"/>
    </row>
    <row r="752" spans="26:36" x14ac:dyDescent="0.25">
      <c r="Z752" t="s">
        <v>2042</v>
      </c>
      <c r="AA752" t="s">
        <v>654</v>
      </c>
      <c r="AB752" t="s">
        <v>2752</v>
      </c>
      <c r="AC752" t="s">
        <v>2041</v>
      </c>
      <c r="AD752" s="3">
        <v>150400040247</v>
      </c>
      <c r="AE752" t="s">
        <v>545</v>
      </c>
      <c r="AF752" t="s">
        <v>546</v>
      </c>
      <c r="AG752" t="s">
        <v>547</v>
      </c>
      <c r="AI752" s="5"/>
      <c r="AJ752" s="5"/>
    </row>
    <row r="753" spans="26:36" x14ac:dyDescent="0.25">
      <c r="Z753" t="s">
        <v>2044</v>
      </c>
      <c r="AA753" t="s">
        <v>654</v>
      </c>
      <c r="AB753" t="s">
        <v>2752</v>
      </c>
      <c r="AC753" t="s">
        <v>2043</v>
      </c>
      <c r="AD753" s="3">
        <v>150400040246</v>
      </c>
      <c r="AE753" t="s">
        <v>545</v>
      </c>
      <c r="AF753" t="s">
        <v>546</v>
      </c>
      <c r="AG753" t="s">
        <v>547</v>
      </c>
      <c r="AI753" s="5"/>
      <c r="AJ753" s="5"/>
    </row>
    <row r="754" spans="26:36" x14ac:dyDescent="0.25">
      <c r="Z754" t="s">
        <v>2046</v>
      </c>
      <c r="AA754" t="s">
        <v>544</v>
      </c>
      <c r="AB754" t="s">
        <v>2306</v>
      </c>
      <c r="AC754" t="s">
        <v>2045</v>
      </c>
      <c r="AD754" s="3">
        <v>150400040055</v>
      </c>
      <c r="AE754" t="s">
        <v>545</v>
      </c>
      <c r="AF754" t="s">
        <v>546</v>
      </c>
      <c r="AG754" t="s">
        <v>547</v>
      </c>
      <c r="AI754" s="5"/>
      <c r="AJ754" s="5"/>
    </row>
    <row r="755" spans="26:36" x14ac:dyDescent="0.25">
      <c r="Z755" t="s">
        <v>2048</v>
      </c>
      <c r="AA755" t="s">
        <v>544</v>
      </c>
      <c r="AB755" t="s">
        <v>2484</v>
      </c>
      <c r="AC755" t="s">
        <v>2047</v>
      </c>
      <c r="AD755" s="3">
        <v>150400040291</v>
      </c>
      <c r="AE755" t="s">
        <v>545</v>
      </c>
      <c r="AF755" t="s">
        <v>546</v>
      </c>
      <c r="AG755" t="s">
        <v>547</v>
      </c>
      <c r="AI755" s="5"/>
      <c r="AJ755" s="5"/>
    </row>
    <row r="756" spans="26:36" x14ac:dyDescent="0.25">
      <c r="Z756" t="s">
        <v>2050</v>
      </c>
      <c r="AA756" t="s">
        <v>1173</v>
      </c>
      <c r="AB756" t="s">
        <v>2752</v>
      </c>
      <c r="AC756" t="s">
        <v>2049</v>
      </c>
      <c r="AD756" s="3">
        <v>150400040292</v>
      </c>
      <c r="AE756" t="s">
        <v>545</v>
      </c>
      <c r="AF756" t="s">
        <v>546</v>
      </c>
      <c r="AG756" t="s">
        <v>561</v>
      </c>
      <c r="AI756" s="5"/>
      <c r="AJ756" s="5"/>
    </row>
    <row r="757" spans="26:36" x14ac:dyDescent="0.25">
      <c r="Z757" t="s">
        <v>2052</v>
      </c>
      <c r="AA757" t="s">
        <v>544</v>
      </c>
      <c r="AB757" t="s">
        <v>2753</v>
      </c>
      <c r="AC757" t="s">
        <v>2051</v>
      </c>
      <c r="AD757" s="3">
        <v>150400040293</v>
      </c>
      <c r="AE757" t="s">
        <v>545</v>
      </c>
      <c r="AF757" t="s">
        <v>546</v>
      </c>
      <c r="AG757" t="s">
        <v>547</v>
      </c>
      <c r="AI757" s="5"/>
      <c r="AJ757" s="5"/>
    </row>
    <row r="758" spans="26:36" x14ac:dyDescent="0.25">
      <c r="Z758" t="s">
        <v>2054</v>
      </c>
      <c r="AA758" t="s">
        <v>544</v>
      </c>
      <c r="AB758" t="s">
        <v>2626</v>
      </c>
      <c r="AC758" t="s">
        <v>2053</v>
      </c>
      <c r="AD758" s="3">
        <v>150400040294</v>
      </c>
      <c r="AE758" t="s">
        <v>545</v>
      </c>
      <c r="AF758" t="s">
        <v>546</v>
      </c>
      <c r="AG758" t="s">
        <v>547</v>
      </c>
      <c r="AI758" s="5"/>
      <c r="AJ758" s="5"/>
    </row>
    <row r="759" spans="26:36" x14ac:dyDescent="0.25">
      <c r="Z759" t="s">
        <v>2056</v>
      </c>
      <c r="AA759" t="s">
        <v>544</v>
      </c>
      <c r="AB759" t="s">
        <v>2754</v>
      </c>
      <c r="AC759" t="s">
        <v>2055</v>
      </c>
      <c r="AD759" s="3">
        <v>150400040295</v>
      </c>
      <c r="AE759" t="s">
        <v>545</v>
      </c>
      <c r="AF759" t="s">
        <v>546</v>
      </c>
      <c r="AG759" t="s">
        <v>547</v>
      </c>
      <c r="AI759" s="5"/>
      <c r="AJ759" s="5"/>
    </row>
    <row r="760" spans="26:36" x14ac:dyDescent="0.25">
      <c r="Z760" t="s">
        <v>2058</v>
      </c>
      <c r="AA760" t="s">
        <v>607</v>
      </c>
      <c r="AB760" t="s">
        <v>2755</v>
      </c>
      <c r="AC760" t="s">
        <v>2057</v>
      </c>
      <c r="AD760" s="3">
        <v>150400040239</v>
      </c>
      <c r="AE760" t="s">
        <v>545</v>
      </c>
      <c r="AF760" t="s">
        <v>546</v>
      </c>
      <c r="AG760" t="s">
        <v>547</v>
      </c>
      <c r="AI760" s="5"/>
      <c r="AJ760" s="5"/>
    </row>
    <row r="761" spans="26:36" x14ac:dyDescent="0.25">
      <c r="Z761" t="s">
        <v>2060</v>
      </c>
      <c r="AA761" t="s">
        <v>607</v>
      </c>
      <c r="AB761" t="s">
        <v>2756</v>
      </c>
      <c r="AC761" t="s">
        <v>2059</v>
      </c>
      <c r="AD761" s="3">
        <v>150400040015</v>
      </c>
      <c r="AE761" t="s">
        <v>545</v>
      </c>
      <c r="AF761" t="s">
        <v>546</v>
      </c>
      <c r="AG761" t="s">
        <v>547</v>
      </c>
      <c r="AI761" s="5"/>
      <c r="AJ761" s="5"/>
    </row>
    <row r="762" spans="26:36" x14ac:dyDescent="0.25">
      <c r="Z762" t="s">
        <v>2062</v>
      </c>
      <c r="AA762" t="s">
        <v>544</v>
      </c>
      <c r="AB762" t="s">
        <v>2757</v>
      </c>
      <c r="AC762" t="s">
        <v>2061</v>
      </c>
      <c r="AD762" s="3">
        <v>150400040219</v>
      </c>
      <c r="AE762" t="s">
        <v>545</v>
      </c>
      <c r="AF762" t="s">
        <v>546</v>
      </c>
      <c r="AG762" t="s">
        <v>547</v>
      </c>
      <c r="AI762" s="5"/>
      <c r="AJ762" s="5"/>
    </row>
    <row r="763" spans="26:36" x14ac:dyDescent="0.25">
      <c r="Z763" t="s">
        <v>2064</v>
      </c>
      <c r="AA763" t="s">
        <v>544</v>
      </c>
      <c r="AB763" t="s">
        <v>2758</v>
      </c>
      <c r="AC763" t="s">
        <v>2063</v>
      </c>
      <c r="AD763" s="3">
        <v>150400040259</v>
      </c>
      <c r="AE763" t="s">
        <v>545</v>
      </c>
      <c r="AF763" t="s">
        <v>546</v>
      </c>
      <c r="AG763" t="s">
        <v>547</v>
      </c>
      <c r="AI763" s="5"/>
      <c r="AJ763" s="5"/>
    </row>
    <row r="764" spans="26:36" x14ac:dyDescent="0.25">
      <c r="Z764" t="s">
        <v>2066</v>
      </c>
      <c r="AA764" t="s">
        <v>544</v>
      </c>
      <c r="AB764" t="s">
        <v>2536</v>
      </c>
      <c r="AC764" t="s">
        <v>2065</v>
      </c>
      <c r="AD764" s="3"/>
      <c r="AE764" t="s">
        <v>545</v>
      </c>
      <c r="AF764" t="s">
        <v>546</v>
      </c>
      <c r="AG764" t="s">
        <v>547</v>
      </c>
      <c r="AI764" s="5"/>
      <c r="AJ764" s="5"/>
    </row>
    <row r="765" spans="26:36" x14ac:dyDescent="0.25">
      <c r="Z765" t="s">
        <v>2068</v>
      </c>
      <c r="AA765" t="s">
        <v>544</v>
      </c>
      <c r="AB765" t="s">
        <v>2759</v>
      </c>
      <c r="AC765" t="s">
        <v>2067</v>
      </c>
      <c r="AD765" s="3">
        <v>150400040166</v>
      </c>
      <c r="AE765" t="s">
        <v>545</v>
      </c>
      <c r="AF765" t="s">
        <v>546</v>
      </c>
      <c r="AG765" t="s">
        <v>547</v>
      </c>
      <c r="AI765" s="5"/>
      <c r="AJ765" s="5"/>
    </row>
    <row r="766" spans="26:36" x14ac:dyDescent="0.25">
      <c r="Z766" t="s">
        <v>2070</v>
      </c>
      <c r="AA766" t="s">
        <v>544</v>
      </c>
      <c r="AB766" t="s">
        <v>2760</v>
      </c>
      <c r="AC766" t="s">
        <v>2069</v>
      </c>
      <c r="AD766" s="3">
        <v>150400040173</v>
      </c>
      <c r="AE766" t="s">
        <v>545</v>
      </c>
      <c r="AF766" t="s">
        <v>546</v>
      </c>
      <c r="AG766" t="s">
        <v>547</v>
      </c>
      <c r="AI766" s="5"/>
      <c r="AJ766" s="5"/>
    </row>
    <row r="767" spans="26:36" x14ac:dyDescent="0.25">
      <c r="Z767" t="s">
        <v>2072</v>
      </c>
      <c r="AA767" t="s">
        <v>544</v>
      </c>
      <c r="AB767" t="s">
        <v>2756</v>
      </c>
      <c r="AC767" t="s">
        <v>2071</v>
      </c>
      <c r="AD767" s="3"/>
      <c r="AE767" t="s">
        <v>545</v>
      </c>
      <c r="AF767" t="s">
        <v>546</v>
      </c>
      <c r="AG767" t="s">
        <v>547</v>
      </c>
      <c r="AI767" s="5"/>
      <c r="AJ767" s="5"/>
    </row>
    <row r="768" spans="26:36" x14ac:dyDescent="0.25">
      <c r="Z768" t="s">
        <v>2074</v>
      </c>
      <c r="AA768" t="s">
        <v>1173</v>
      </c>
      <c r="AB768" t="s">
        <v>2480</v>
      </c>
      <c r="AC768" t="s">
        <v>2073</v>
      </c>
      <c r="AD768" s="3">
        <v>150400040028</v>
      </c>
      <c r="AE768" t="s">
        <v>545</v>
      </c>
      <c r="AF768" t="s">
        <v>546</v>
      </c>
      <c r="AG768" t="s">
        <v>547</v>
      </c>
      <c r="AI768" s="5"/>
      <c r="AJ768" s="5"/>
    </row>
    <row r="769" spans="26:36" x14ac:dyDescent="0.25">
      <c r="Z769" t="s">
        <v>2076</v>
      </c>
      <c r="AA769" t="s">
        <v>544</v>
      </c>
      <c r="AB769" t="s">
        <v>2761</v>
      </c>
      <c r="AC769" t="s">
        <v>2075</v>
      </c>
      <c r="AD769" s="3">
        <v>150400040004</v>
      </c>
      <c r="AE769" t="s">
        <v>545</v>
      </c>
      <c r="AF769" t="s">
        <v>546</v>
      </c>
      <c r="AG769" t="s">
        <v>547</v>
      </c>
      <c r="AI769" s="5"/>
      <c r="AJ769" s="5"/>
    </row>
    <row r="770" spans="26:36" x14ac:dyDescent="0.25">
      <c r="Z770" t="s">
        <v>2078</v>
      </c>
      <c r="AA770" t="s">
        <v>544</v>
      </c>
      <c r="AB770" t="s">
        <v>2762</v>
      </c>
      <c r="AC770" t="s">
        <v>2077</v>
      </c>
      <c r="AD770" s="3">
        <v>150400040052</v>
      </c>
      <c r="AE770" t="s">
        <v>545</v>
      </c>
      <c r="AF770" t="s">
        <v>546</v>
      </c>
      <c r="AG770" t="s">
        <v>547</v>
      </c>
      <c r="AI770" s="5"/>
      <c r="AJ770" s="5"/>
    </row>
    <row r="771" spans="26:36" x14ac:dyDescent="0.25">
      <c r="Z771" t="s">
        <v>2080</v>
      </c>
      <c r="AA771" t="s">
        <v>544</v>
      </c>
      <c r="AB771" t="s">
        <v>2763</v>
      </c>
      <c r="AC771" t="s">
        <v>2079</v>
      </c>
      <c r="AD771" s="3">
        <v>150400040296</v>
      </c>
      <c r="AE771" t="s">
        <v>545</v>
      </c>
      <c r="AF771" t="s">
        <v>546</v>
      </c>
      <c r="AG771" t="s">
        <v>547</v>
      </c>
      <c r="AI771" s="5"/>
      <c r="AJ771" s="5"/>
    </row>
    <row r="772" spans="26:36" x14ac:dyDescent="0.25">
      <c r="Z772" t="s">
        <v>2082</v>
      </c>
      <c r="AA772" t="s">
        <v>544</v>
      </c>
      <c r="AB772" t="s">
        <v>2764</v>
      </c>
      <c r="AC772" t="s">
        <v>2081</v>
      </c>
      <c r="AD772" s="3">
        <v>150400000000</v>
      </c>
      <c r="AE772" t="s">
        <v>545</v>
      </c>
      <c r="AF772" t="s">
        <v>546</v>
      </c>
      <c r="AG772" t="s">
        <v>547</v>
      </c>
      <c r="AI772" s="5"/>
      <c r="AJ772" s="5"/>
    </row>
    <row r="773" spans="26:36" x14ac:dyDescent="0.25">
      <c r="Z773" t="s">
        <v>2084</v>
      </c>
      <c r="AA773" t="s">
        <v>544</v>
      </c>
      <c r="AB773" t="s">
        <v>2765</v>
      </c>
      <c r="AC773" t="s">
        <v>2083</v>
      </c>
      <c r="AD773" s="3">
        <v>150400040111</v>
      </c>
      <c r="AE773" t="s">
        <v>545</v>
      </c>
      <c r="AF773" t="s">
        <v>546</v>
      </c>
      <c r="AG773" t="s">
        <v>547</v>
      </c>
      <c r="AI773" s="5"/>
      <c r="AJ773" s="5"/>
    </row>
    <row r="774" spans="26:36" x14ac:dyDescent="0.25">
      <c r="Z774" t="s">
        <v>2086</v>
      </c>
      <c r="AA774" t="s">
        <v>544</v>
      </c>
      <c r="AB774" t="s">
        <v>2508</v>
      </c>
      <c r="AC774" t="s">
        <v>2085</v>
      </c>
      <c r="AD774" s="3">
        <v>150400040131</v>
      </c>
      <c r="AE774" t="s">
        <v>545</v>
      </c>
      <c r="AF774" t="s">
        <v>546</v>
      </c>
      <c r="AG774" t="s">
        <v>547</v>
      </c>
      <c r="AI774" s="5"/>
      <c r="AJ774" s="5"/>
    </row>
    <row r="775" spans="26:36" x14ac:dyDescent="0.25">
      <c r="Z775" t="s">
        <v>2088</v>
      </c>
      <c r="AA775" t="s">
        <v>544</v>
      </c>
      <c r="AB775" t="s">
        <v>2766</v>
      </c>
      <c r="AC775" t="s">
        <v>2087</v>
      </c>
      <c r="AD775" s="3">
        <v>150400040008</v>
      </c>
      <c r="AE775" t="s">
        <v>545</v>
      </c>
      <c r="AF775" t="s">
        <v>546</v>
      </c>
      <c r="AG775" t="s">
        <v>547</v>
      </c>
      <c r="AI775" s="5"/>
      <c r="AJ775" s="5"/>
    </row>
    <row r="776" spans="26:36" x14ac:dyDescent="0.25">
      <c r="Z776" t="s">
        <v>2090</v>
      </c>
      <c r="AA776" t="s">
        <v>544</v>
      </c>
      <c r="AB776" t="s">
        <v>2767</v>
      </c>
      <c r="AC776" t="s">
        <v>2089</v>
      </c>
      <c r="AD776" s="3">
        <v>150400040208</v>
      </c>
      <c r="AE776" t="s">
        <v>545</v>
      </c>
      <c r="AF776" t="s">
        <v>546</v>
      </c>
      <c r="AG776" t="s">
        <v>547</v>
      </c>
      <c r="AI776" s="5"/>
      <c r="AJ776" s="5"/>
    </row>
    <row r="777" spans="26:36" x14ac:dyDescent="0.25">
      <c r="Z777" t="s">
        <v>2092</v>
      </c>
      <c r="AA777" t="s">
        <v>544</v>
      </c>
      <c r="AB777" t="s">
        <v>2768</v>
      </c>
      <c r="AC777" t="s">
        <v>2091</v>
      </c>
      <c r="AD777" s="3">
        <v>150400040306</v>
      </c>
      <c r="AE777" t="s">
        <v>545</v>
      </c>
      <c r="AF777" t="s">
        <v>546</v>
      </c>
      <c r="AG777" t="s">
        <v>547</v>
      </c>
      <c r="AI777" s="5"/>
      <c r="AJ777" s="5"/>
    </row>
    <row r="778" spans="26:36" x14ac:dyDescent="0.25">
      <c r="Z778" t="s">
        <v>2094</v>
      </c>
      <c r="AA778" t="s">
        <v>544</v>
      </c>
      <c r="AB778" t="s">
        <v>2769</v>
      </c>
      <c r="AC778" t="s">
        <v>2093</v>
      </c>
      <c r="AD778" s="3">
        <v>150400040327</v>
      </c>
      <c r="AE778" t="s">
        <v>545</v>
      </c>
      <c r="AF778" t="s">
        <v>546</v>
      </c>
      <c r="AG778" t="s">
        <v>547</v>
      </c>
      <c r="AI778" s="5"/>
      <c r="AJ778" s="5"/>
    </row>
    <row r="779" spans="26:36" x14ac:dyDescent="0.25">
      <c r="Z779" t="s">
        <v>2096</v>
      </c>
      <c r="AA779" t="s">
        <v>544</v>
      </c>
      <c r="AB779" t="s">
        <v>2770</v>
      </c>
      <c r="AC779" t="s">
        <v>2095</v>
      </c>
      <c r="AD779" s="3">
        <v>150400040311</v>
      </c>
      <c r="AE779" t="s">
        <v>545</v>
      </c>
      <c r="AF779" t="s">
        <v>546</v>
      </c>
      <c r="AG779" t="s">
        <v>547</v>
      </c>
      <c r="AI779" s="5"/>
      <c r="AJ779" s="5"/>
    </row>
    <row r="780" spans="26:36" x14ac:dyDescent="0.25">
      <c r="Z780" t="s">
        <v>2098</v>
      </c>
      <c r="AA780" t="s">
        <v>1794</v>
      </c>
      <c r="AB780" t="s">
        <v>2771</v>
      </c>
      <c r="AC780" t="s">
        <v>2097</v>
      </c>
      <c r="AD780" s="3">
        <v>150400040086</v>
      </c>
      <c r="AE780" t="s">
        <v>545</v>
      </c>
      <c r="AF780" t="s">
        <v>546</v>
      </c>
      <c r="AG780" t="s">
        <v>547</v>
      </c>
      <c r="AI780" s="5"/>
      <c r="AJ780" s="5"/>
    </row>
    <row r="781" spans="26:36" x14ac:dyDescent="0.25">
      <c r="Z781" t="s">
        <v>2100</v>
      </c>
      <c r="AA781" t="s">
        <v>544</v>
      </c>
      <c r="AB781" t="s">
        <v>2756</v>
      </c>
      <c r="AC781" t="s">
        <v>2099</v>
      </c>
      <c r="AD781" s="3">
        <v>150400040095</v>
      </c>
      <c r="AE781" t="s">
        <v>545</v>
      </c>
      <c r="AF781" t="s">
        <v>546</v>
      </c>
      <c r="AG781" t="s">
        <v>547</v>
      </c>
      <c r="AI781" s="5"/>
      <c r="AJ781" s="5"/>
    </row>
    <row r="782" spans="26:36" x14ac:dyDescent="0.25">
      <c r="Z782" t="s">
        <v>2102</v>
      </c>
      <c r="AA782" t="s">
        <v>544</v>
      </c>
      <c r="AB782" t="s">
        <v>2756</v>
      </c>
      <c r="AC782" t="s">
        <v>2101</v>
      </c>
      <c r="AD782" s="3"/>
      <c r="AE782" t="s">
        <v>545</v>
      </c>
      <c r="AF782" t="s">
        <v>546</v>
      </c>
      <c r="AG782" t="s">
        <v>547</v>
      </c>
      <c r="AI782" s="5"/>
      <c r="AJ782" s="5"/>
    </row>
    <row r="783" spans="26:36" x14ac:dyDescent="0.25">
      <c r="Z783" t="s">
        <v>2104</v>
      </c>
      <c r="AA783" t="s">
        <v>544</v>
      </c>
      <c r="AB783" t="s">
        <v>2772</v>
      </c>
      <c r="AC783" t="s">
        <v>2103</v>
      </c>
      <c r="AD783" s="3">
        <v>150400040252</v>
      </c>
      <c r="AE783" t="s">
        <v>545</v>
      </c>
      <c r="AF783" t="s">
        <v>546</v>
      </c>
      <c r="AG783" t="s">
        <v>547</v>
      </c>
      <c r="AI783" s="5"/>
      <c r="AJ783" s="5"/>
    </row>
    <row r="784" spans="26:36" x14ac:dyDescent="0.25">
      <c r="Z784" t="s">
        <v>2106</v>
      </c>
      <c r="AA784" t="s">
        <v>544</v>
      </c>
      <c r="AB784" t="s">
        <v>2773</v>
      </c>
      <c r="AC784" t="s">
        <v>2105</v>
      </c>
      <c r="AD784" s="3">
        <v>150400040091</v>
      </c>
      <c r="AE784" t="s">
        <v>545</v>
      </c>
      <c r="AF784" t="s">
        <v>546</v>
      </c>
      <c r="AG784" t="s">
        <v>547</v>
      </c>
      <c r="AI784" s="5"/>
      <c r="AJ784" s="5"/>
    </row>
    <row r="785" spans="26:36" x14ac:dyDescent="0.25">
      <c r="Z785" t="s">
        <v>2108</v>
      </c>
      <c r="AA785" t="s">
        <v>544</v>
      </c>
      <c r="AB785" t="s">
        <v>2774</v>
      </c>
      <c r="AC785" t="s">
        <v>2107</v>
      </c>
      <c r="AD785" s="3">
        <v>150400040255</v>
      </c>
      <c r="AE785" t="s">
        <v>545</v>
      </c>
      <c r="AF785" t="s">
        <v>546</v>
      </c>
      <c r="AG785" t="s">
        <v>547</v>
      </c>
      <c r="AI785" s="5"/>
      <c r="AJ785" s="5"/>
    </row>
    <row r="786" spans="26:36" x14ac:dyDescent="0.25">
      <c r="Z786" t="s">
        <v>2110</v>
      </c>
      <c r="AA786" t="s">
        <v>544</v>
      </c>
      <c r="AB786" t="s">
        <v>2775</v>
      </c>
      <c r="AC786" t="s">
        <v>2109</v>
      </c>
      <c r="AD786" s="3"/>
      <c r="AE786" t="s">
        <v>545</v>
      </c>
      <c r="AF786" t="s">
        <v>546</v>
      </c>
      <c r="AG786" t="s">
        <v>547</v>
      </c>
      <c r="AI786" s="5"/>
      <c r="AJ786" s="5"/>
    </row>
    <row r="787" spans="26:36" x14ac:dyDescent="0.25">
      <c r="Z787" t="s">
        <v>2112</v>
      </c>
      <c r="AA787" t="s">
        <v>544</v>
      </c>
      <c r="AB787" t="s">
        <v>2776</v>
      </c>
      <c r="AC787" t="s">
        <v>2111</v>
      </c>
      <c r="AD787" s="3">
        <v>150400040160</v>
      </c>
      <c r="AE787" t="s">
        <v>545</v>
      </c>
      <c r="AF787" t="s">
        <v>546</v>
      </c>
      <c r="AG787" t="s">
        <v>547</v>
      </c>
      <c r="AI787" s="5"/>
      <c r="AJ787" s="5"/>
    </row>
    <row r="788" spans="26:36" x14ac:dyDescent="0.25">
      <c r="Z788" t="s">
        <v>2114</v>
      </c>
      <c r="AA788" t="s">
        <v>576</v>
      </c>
      <c r="AB788" t="s">
        <v>2525</v>
      </c>
      <c r="AC788" t="s">
        <v>2113</v>
      </c>
      <c r="AD788" s="3">
        <v>139200120001</v>
      </c>
      <c r="AE788" t="s">
        <v>545</v>
      </c>
      <c r="AF788" t="s">
        <v>568</v>
      </c>
      <c r="AG788" t="s">
        <v>561</v>
      </c>
      <c r="AI788" s="5"/>
      <c r="AJ788" s="5"/>
    </row>
    <row r="789" spans="26:36" x14ac:dyDescent="0.25">
      <c r="Z789" t="s">
        <v>2116</v>
      </c>
      <c r="AA789" t="s">
        <v>544</v>
      </c>
      <c r="AB789" t="s">
        <v>2777</v>
      </c>
      <c r="AC789" t="s">
        <v>2115</v>
      </c>
      <c r="AD789" s="3"/>
      <c r="AE789" t="s">
        <v>545</v>
      </c>
      <c r="AF789" t="s">
        <v>546</v>
      </c>
      <c r="AG789" t="s">
        <v>547</v>
      </c>
      <c r="AI789" s="5"/>
      <c r="AJ789" s="5"/>
    </row>
    <row r="790" spans="26:36" x14ac:dyDescent="0.25">
      <c r="Z790" t="s">
        <v>2118</v>
      </c>
      <c r="AA790" t="s">
        <v>544</v>
      </c>
      <c r="AB790" t="s">
        <v>2777</v>
      </c>
      <c r="AC790" t="s">
        <v>2117</v>
      </c>
      <c r="AD790" s="3"/>
      <c r="AE790" t="s">
        <v>545</v>
      </c>
      <c r="AF790" t="s">
        <v>546</v>
      </c>
      <c r="AG790" t="s">
        <v>547</v>
      </c>
      <c r="AI790" s="5"/>
      <c r="AJ790" s="5"/>
    </row>
    <row r="791" spans="26:36" x14ac:dyDescent="0.25">
      <c r="Z791" t="s">
        <v>2120</v>
      </c>
      <c r="AA791" t="s">
        <v>544</v>
      </c>
      <c r="AB791" t="s">
        <v>2756</v>
      </c>
      <c r="AC791" t="s">
        <v>2119</v>
      </c>
      <c r="AD791" s="3">
        <v>150400040228</v>
      </c>
      <c r="AE791" t="s">
        <v>545</v>
      </c>
      <c r="AF791" t="s">
        <v>546</v>
      </c>
      <c r="AG791" t="s">
        <v>547</v>
      </c>
      <c r="AI791" s="5"/>
      <c r="AJ791" s="5"/>
    </row>
    <row r="792" spans="26:36" x14ac:dyDescent="0.25">
      <c r="Z792" t="s">
        <v>2122</v>
      </c>
      <c r="AA792" t="s">
        <v>544</v>
      </c>
      <c r="AB792" t="s">
        <v>2303</v>
      </c>
      <c r="AC792" t="s">
        <v>2121</v>
      </c>
      <c r="AD792" s="3"/>
      <c r="AE792" t="s">
        <v>545</v>
      </c>
      <c r="AF792" t="s">
        <v>546</v>
      </c>
      <c r="AG792" t="s">
        <v>547</v>
      </c>
      <c r="AI792" s="5"/>
      <c r="AJ792" s="5"/>
    </row>
    <row r="793" spans="26:36" x14ac:dyDescent="0.25">
      <c r="Z793" t="s">
        <v>2124</v>
      </c>
      <c r="AA793" t="s">
        <v>544</v>
      </c>
      <c r="AB793" t="s">
        <v>2484</v>
      </c>
      <c r="AC793" t="s">
        <v>2123</v>
      </c>
      <c r="AD793" s="3">
        <v>150400040297</v>
      </c>
      <c r="AE793" t="s">
        <v>545</v>
      </c>
      <c r="AF793" t="s">
        <v>546</v>
      </c>
      <c r="AG793" t="s">
        <v>547</v>
      </c>
      <c r="AI793" s="5"/>
      <c r="AJ793" s="5"/>
    </row>
    <row r="794" spans="26:36" x14ac:dyDescent="0.25">
      <c r="Z794" t="s">
        <v>2126</v>
      </c>
      <c r="AA794" t="s">
        <v>544</v>
      </c>
      <c r="AB794" t="s">
        <v>2303</v>
      </c>
      <c r="AC794" t="s">
        <v>2125</v>
      </c>
      <c r="AD794" s="3"/>
      <c r="AE794" t="s">
        <v>545</v>
      </c>
      <c r="AF794" t="s">
        <v>774</v>
      </c>
      <c r="AG794" t="s">
        <v>547</v>
      </c>
      <c r="AI794" s="5"/>
      <c r="AJ794" s="5"/>
    </row>
    <row r="795" spans="26:36" x14ac:dyDescent="0.25">
      <c r="Z795" t="s">
        <v>2128</v>
      </c>
      <c r="AA795" t="s">
        <v>544</v>
      </c>
      <c r="AB795" t="s">
        <v>2778</v>
      </c>
      <c r="AC795" t="s">
        <v>2127</v>
      </c>
      <c r="AD795" s="3">
        <v>150400040051</v>
      </c>
      <c r="AE795" t="s">
        <v>545</v>
      </c>
      <c r="AF795" t="s">
        <v>546</v>
      </c>
      <c r="AG795" t="s">
        <v>547</v>
      </c>
      <c r="AI795" s="5"/>
      <c r="AJ795" s="5"/>
    </row>
    <row r="796" spans="26:36" x14ac:dyDescent="0.25">
      <c r="Z796" t="s">
        <v>2130</v>
      </c>
      <c r="AA796" t="s">
        <v>544</v>
      </c>
      <c r="AB796" t="s">
        <v>2550</v>
      </c>
      <c r="AC796" t="s">
        <v>2129</v>
      </c>
      <c r="AD796" s="3"/>
      <c r="AE796" t="s">
        <v>545</v>
      </c>
      <c r="AF796" t="s">
        <v>546</v>
      </c>
      <c r="AG796" t="s">
        <v>547</v>
      </c>
      <c r="AI796" s="5"/>
      <c r="AJ796" s="5"/>
    </row>
    <row r="797" spans="26:36" x14ac:dyDescent="0.25">
      <c r="Z797" t="s">
        <v>2132</v>
      </c>
      <c r="AA797" t="s">
        <v>544</v>
      </c>
      <c r="AB797" t="s">
        <v>2779</v>
      </c>
      <c r="AC797" t="s">
        <v>2131</v>
      </c>
      <c r="AD797" s="3">
        <v>495700740002</v>
      </c>
      <c r="AE797" t="s">
        <v>545</v>
      </c>
      <c r="AF797" t="s">
        <v>546</v>
      </c>
      <c r="AG797" t="s">
        <v>547</v>
      </c>
      <c r="AI797" s="5"/>
      <c r="AJ797" s="5"/>
    </row>
    <row r="798" spans="26:36" x14ac:dyDescent="0.25">
      <c r="Z798" t="s">
        <v>2134</v>
      </c>
      <c r="AA798" t="s">
        <v>544</v>
      </c>
      <c r="AB798" t="s">
        <v>2780</v>
      </c>
      <c r="AC798" t="s">
        <v>2133</v>
      </c>
      <c r="AD798" s="3"/>
      <c r="AE798" t="s">
        <v>545</v>
      </c>
      <c r="AF798" t="s">
        <v>774</v>
      </c>
      <c r="AG798" t="s">
        <v>547</v>
      </c>
      <c r="AI798" s="5"/>
      <c r="AJ798" s="5"/>
    </row>
    <row r="799" spans="26:36" x14ac:dyDescent="0.25">
      <c r="Z799" t="s">
        <v>2136</v>
      </c>
      <c r="AA799" t="s">
        <v>544</v>
      </c>
      <c r="AB799" t="s">
        <v>2303</v>
      </c>
      <c r="AC799" t="s">
        <v>2135</v>
      </c>
      <c r="AD799" s="3">
        <v>150400040328</v>
      </c>
      <c r="AE799" t="s">
        <v>545</v>
      </c>
      <c r="AF799" t="s">
        <v>546</v>
      </c>
      <c r="AG799" t="s">
        <v>547</v>
      </c>
      <c r="AI799" s="5"/>
      <c r="AJ799" s="5"/>
    </row>
    <row r="800" spans="26:36" x14ac:dyDescent="0.25">
      <c r="Z800" t="s">
        <v>2138</v>
      </c>
      <c r="AA800" t="s">
        <v>544</v>
      </c>
      <c r="AB800" t="s">
        <v>2303</v>
      </c>
      <c r="AC800" t="s">
        <v>2137</v>
      </c>
      <c r="AD800" s="3"/>
      <c r="AE800" t="s">
        <v>545</v>
      </c>
      <c r="AF800" t="s">
        <v>546</v>
      </c>
      <c r="AG800" t="s">
        <v>547</v>
      </c>
      <c r="AI800" s="5"/>
      <c r="AJ800" s="5"/>
    </row>
    <row r="801" spans="26:36" x14ac:dyDescent="0.25">
      <c r="Z801" t="s">
        <v>2140</v>
      </c>
      <c r="AA801" t="s">
        <v>544</v>
      </c>
      <c r="AB801" t="s">
        <v>2303</v>
      </c>
      <c r="AC801" t="s">
        <v>2139</v>
      </c>
      <c r="AD801" s="3"/>
      <c r="AE801" t="s">
        <v>545</v>
      </c>
      <c r="AF801" t="s">
        <v>546</v>
      </c>
      <c r="AG801" t="s">
        <v>547</v>
      </c>
      <c r="AI801" s="5"/>
      <c r="AJ801" s="5"/>
    </row>
    <row r="802" spans="26:36" x14ac:dyDescent="0.25">
      <c r="Z802" t="s">
        <v>2142</v>
      </c>
      <c r="AA802" t="s">
        <v>544</v>
      </c>
      <c r="AB802" t="s">
        <v>2303</v>
      </c>
      <c r="AC802" t="s">
        <v>2141</v>
      </c>
      <c r="AD802" s="3"/>
      <c r="AE802" t="s">
        <v>545</v>
      </c>
      <c r="AF802" t="s">
        <v>546</v>
      </c>
      <c r="AG802" t="s">
        <v>547</v>
      </c>
      <c r="AI802" s="5"/>
      <c r="AJ802" s="5"/>
    </row>
    <row r="803" spans="26:36" x14ac:dyDescent="0.25">
      <c r="Z803" t="s">
        <v>2144</v>
      </c>
      <c r="AA803" t="s">
        <v>544</v>
      </c>
      <c r="AB803" t="s">
        <v>2303</v>
      </c>
      <c r="AC803" t="s">
        <v>2143</v>
      </c>
      <c r="AD803" s="3">
        <v>150400040329</v>
      </c>
      <c r="AE803" t="s">
        <v>545</v>
      </c>
      <c r="AF803" t="s">
        <v>546</v>
      </c>
      <c r="AG803" t="s">
        <v>547</v>
      </c>
      <c r="AI803" s="5"/>
      <c r="AJ803" s="5"/>
    </row>
    <row r="804" spans="26:36" x14ac:dyDescent="0.25">
      <c r="Z804" t="s">
        <v>2146</v>
      </c>
      <c r="AA804" t="s">
        <v>544</v>
      </c>
      <c r="AB804" t="s">
        <v>2303</v>
      </c>
      <c r="AC804" t="s">
        <v>2145</v>
      </c>
      <c r="AD804" s="3"/>
      <c r="AE804" t="s">
        <v>545</v>
      </c>
      <c r="AF804" t="s">
        <v>546</v>
      </c>
      <c r="AG804" t="s">
        <v>547</v>
      </c>
      <c r="AI804" s="5"/>
      <c r="AJ804" s="5"/>
    </row>
    <row r="805" spans="26:36" x14ac:dyDescent="0.25">
      <c r="Z805" t="s">
        <v>2148</v>
      </c>
      <c r="AA805" t="s">
        <v>544</v>
      </c>
      <c r="AB805" t="s">
        <v>2303</v>
      </c>
      <c r="AC805" t="s">
        <v>2147</v>
      </c>
      <c r="AD805" s="3">
        <v>150400040330</v>
      </c>
      <c r="AE805" t="s">
        <v>545</v>
      </c>
      <c r="AF805" t="s">
        <v>546</v>
      </c>
      <c r="AG805" t="s">
        <v>547</v>
      </c>
      <c r="AI805" s="5"/>
      <c r="AJ805" s="5"/>
    </row>
    <row r="806" spans="26:36" x14ac:dyDescent="0.25">
      <c r="Z806" t="s">
        <v>2150</v>
      </c>
      <c r="AA806" t="s">
        <v>544</v>
      </c>
      <c r="AB806" t="s">
        <v>2781</v>
      </c>
      <c r="AC806" t="s">
        <v>2149</v>
      </c>
      <c r="AD806" s="3"/>
      <c r="AE806" t="s">
        <v>545</v>
      </c>
      <c r="AF806" t="s">
        <v>546</v>
      </c>
      <c r="AG806" t="s">
        <v>547</v>
      </c>
      <c r="AI806" s="5"/>
      <c r="AJ806" s="5"/>
    </row>
    <row r="807" spans="26:36" x14ac:dyDescent="0.25">
      <c r="Z807" t="s">
        <v>2152</v>
      </c>
      <c r="AA807" t="s">
        <v>544</v>
      </c>
      <c r="AB807" t="s">
        <v>2782</v>
      </c>
      <c r="AC807" t="s">
        <v>2151</v>
      </c>
      <c r="AD807" s="3"/>
      <c r="AE807" t="s">
        <v>545</v>
      </c>
      <c r="AF807" t="s">
        <v>546</v>
      </c>
      <c r="AG807" t="s">
        <v>547</v>
      </c>
      <c r="AI807" s="5"/>
      <c r="AJ807" s="5"/>
    </row>
    <row r="808" spans="26:36" x14ac:dyDescent="0.25">
      <c r="Z808" t="s">
        <v>2154</v>
      </c>
      <c r="AA808" t="s">
        <v>544</v>
      </c>
      <c r="AB808" t="s">
        <v>2406</v>
      </c>
      <c r="AC808" t="s">
        <v>2153</v>
      </c>
      <c r="AD808" s="3"/>
      <c r="AE808" t="s">
        <v>545</v>
      </c>
      <c r="AF808" t="s">
        <v>546</v>
      </c>
      <c r="AG808" t="s">
        <v>561</v>
      </c>
      <c r="AI808" s="5"/>
      <c r="AJ808" s="5"/>
    </row>
    <row r="809" spans="26:36" x14ac:dyDescent="0.25">
      <c r="Z809" t="s">
        <v>2156</v>
      </c>
      <c r="AA809" t="s">
        <v>544</v>
      </c>
      <c r="AB809" t="s">
        <v>2783</v>
      </c>
      <c r="AC809" t="s">
        <v>2155</v>
      </c>
      <c r="AD809" s="3"/>
      <c r="AE809" t="s">
        <v>545</v>
      </c>
      <c r="AF809" t="s">
        <v>546</v>
      </c>
      <c r="AG809" t="s">
        <v>547</v>
      </c>
      <c r="AI809" s="5"/>
      <c r="AJ809" s="5"/>
    </row>
    <row r="810" spans="26:36" x14ac:dyDescent="0.25">
      <c r="Z810" t="s">
        <v>2158</v>
      </c>
      <c r="AA810" t="s">
        <v>544</v>
      </c>
      <c r="AB810" t="s">
        <v>2784</v>
      </c>
      <c r="AC810" t="s">
        <v>2157</v>
      </c>
      <c r="AD810" s="3"/>
      <c r="AE810" t="s">
        <v>545</v>
      </c>
      <c r="AF810" t="s">
        <v>546</v>
      </c>
      <c r="AG810" t="s">
        <v>547</v>
      </c>
      <c r="AI810" s="5"/>
      <c r="AJ810" s="5"/>
    </row>
    <row r="811" spans="26:36" x14ac:dyDescent="0.25">
      <c r="Z811" t="s">
        <v>2160</v>
      </c>
      <c r="AA811" t="s">
        <v>544</v>
      </c>
      <c r="AB811" t="s">
        <v>2414</v>
      </c>
      <c r="AC811" t="s">
        <v>2159</v>
      </c>
      <c r="AD811" s="3">
        <v>475100010607</v>
      </c>
      <c r="AE811" t="s">
        <v>545</v>
      </c>
      <c r="AF811" t="s">
        <v>601</v>
      </c>
      <c r="AG811" t="s">
        <v>622</v>
      </c>
      <c r="AI811" s="5"/>
      <c r="AJ811" s="5"/>
    </row>
    <row r="812" spans="26:36" x14ac:dyDescent="0.25">
      <c r="Z812" t="s">
        <v>2162</v>
      </c>
      <c r="AA812" t="s">
        <v>544</v>
      </c>
      <c r="AB812" t="s">
        <v>2288</v>
      </c>
      <c r="AC812" t="s">
        <v>2161</v>
      </c>
      <c r="AD812" s="3"/>
      <c r="AE812" t="s">
        <v>545</v>
      </c>
      <c r="AF812" t="s">
        <v>546</v>
      </c>
      <c r="AG812" t="s">
        <v>547</v>
      </c>
      <c r="AI812" s="5"/>
      <c r="AJ812" s="5"/>
    </row>
    <row r="813" spans="26:36" x14ac:dyDescent="0.25">
      <c r="Z813" t="s">
        <v>2164</v>
      </c>
      <c r="AA813" t="s">
        <v>544</v>
      </c>
      <c r="AB813" t="s">
        <v>2785</v>
      </c>
      <c r="AC813" t="s">
        <v>2163</v>
      </c>
      <c r="AD813" s="3"/>
      <c r="AE813" t="s">
        <v>545</v>
      </c>
      <c r="AF813" t="s">
        <v>546</v>
      </c>
      <c r="AG813" t="s">
        <v>547</v>
      </c>
      <c r="AI813" s="5"/>
      <c r="AJ813" s="5"/>
    </row>
    <row r="814" spans="26:36" x14ac:dyDescent="0.25">
      <c r="Z814" t="s">
        <v>2166</v>
      </c>
      <c r="AA814" t="s">
        <v>544</v>
      </c>
      <c r="AB814" t="s">
        <v>2786</v>
      </c>
      <c r="AC814" t="s">
        <v>2165</v>
      </c>
      <c r="AD814" s="3"/>
      <c r="AE814" t="s">
        <v>545</v>
      </c>
      <c r="AF814" t="s">
        <v>546</v>
      </c>
      <c r="AG814" t="s">
        <v>547</v>
      </c>
      <c r="AI814" s="5"/>
      <c r="AJ814" s="5"/>
    </row>
    <row r="815" spans="26:36" x14ac:dyDescent="0.25">
      <c r="Z815" t="s">
        <v>2168</v>
      </c>
      <c r="AA815" t="s">
        <v>544</v>
      </c>
      <c r="AB815" t="s">
        <v>2787</v>
      </c>
      <c r="AC815" t="s">
        <v>2167</v>
      </c>
      <c r="AD815" s="3">
        <v>150400030007</v>
      </c>
      <c r="AE815" t="s">
        <v>545</v>
      </c>
      <c r="AF815" t="s">
        <v>546</v>
      </c>
      <c r="AG815" t="s">
        <v>547</v>
      </c>
      <c r="AI815" s="5"/>
      <c r="AJ815" s="5"/>
    </row>
    <row r="816" spans="26:36" x14ac:dyDescent="0.25">
      <c r="Z816" t="s">
        <v>662</v>
      </c>
      <c r="AA816" t="s">
        <v>544</v>
      </c>
      <c r="AB816" t="s">
        <v>2788</v>
      </c>
      <c r="AC816" t="s">
        <v>2169</v>
      </c>
      <c r="AD816" s="3">
        <v>470300010019</v>
      </c>
      <c r="AE816" t="s">
        <v>545</v>
      </c>
      <c r="AF816" t="s">
        <v>618</v>
      </c>
      <c r="AG816" t="s">
        <v>622</v>
      </c>
      <c r="AI816" s="5"/>
      <c r="AJ816" s="5"/>
    </row>
    <row r="817" spans="26:36" x14ac:dyDescent="0.25">
      <c r="Z817" t="s">
        <v>2171</v>
      </c>
      <c r="AA817" t="s">
        <v>544</v>
      </c>
      <c r="AB817" t="s">
        <v>2756</v>
      </c>
      <c r="AC817" t="s">
        <v>2170</v>
      </c>
      <c r="AD817" s="3">
        <v>150400040065</v>
      </c>
      <c r="AE817" t="s">
        <v>545</v>
      </c>
      <c r="AF817" t="s">
        <v>546</v>
      </c>
      <c r="AG817" t="s">
        <v>547</v>
      </c>
      <c r="AI817" s="5"/>
      <c r="AJ817" s="5"/>
    </row>
    <row r="818" spans="26:36" x14ac:dyDescent="0.25">
      <c r="Z818" t="s">
        <v>2173</v>
      </c>
      <c r="AA818" t="s">
        <v>544</v>
      </c>
      <c r="AB818" t="s">
        <v>2789</v>
      </c>
      <c r="AC818" t="s">
        <v>2172</v>
      </c>
      <c r="AD818" s="3"/>
      <c r="AE818" t="s">
        <v>545</v>
      </c>
      <c r="AF818" t="s">
        <v>546</v>
      </c>
      <c r="AG818" t="s">
        <v>547</v>
      </c>
      <c r="AI818" s="5"/>
      <c r="AJ818" s="5"/>
    </row>
    <row r="819" spans="26:36" x14ac:dyDescent="0.25">
      <c r="Z819" t="s">
        <v>2175</v>
      </c>
      <c r="AA819" t="s">
        <v>544</v>
      </c>
      <c r="AB819" t="s">
        <v>2303</v>
      </c>
      <c r="AC819" t="s">
        <v>2174</v>
      </c>
      <c r="AD819" s="3">
        <v>475100010415</v>
      </c>
      <c r="AE819" t="s">
        <v>545</v>
      </c>
      <c r="AF819" t="s">
        <v>2176</v>
      </c>
      <c r="AG819" t="s">
        <v>561</v>
      </c>
      <c r="AI819" s="5"/>
      <c r="AJ819" s="5"/>
    </row>
    <row r="820" spans="26:36" x14ac:dyDescent="0.25">
      <c r="Z820" t="s">
        <v>2178</v>
      </c>
      <c r="AA820" t="s">
        <v>544</v>
      </c>
      <c r="AB820" t="s">
        <v>2303</v>
      </c>
      <c r="AC820" t="s">
        <v>2177</v>
      </c>
      <c r="AD820" s="3">
        <v>475100010434</v>
      </c>
      <c r="AE820" t="s">
        <v>545</v>
      </c>
      <c r="AF820" t="s">
        <v>2176</v>
      </c>
      <c r="AG820" t="s">
        <v>561</v>
      </c>
      <c r="AI820" s="5"/>
      <c r="AJ820" s="5"/>
    </row>
    <row r="821" spans="26:36" x14ac:dyDescent="0.25">
      <c r="Z821" t="s">
        <v>664</v>
      </c>
      <c r="AA821" t="s">
        <v>544</v>
      </c>
      <c r="AB821" t="s">
        <v>2790</v>
      </c>
      <c r="AC821" t="s">
        <v>2179</v>
      </c>
      <c r="AD821" s="3">
        <v>470300010035</v>
      </c>
      <c r="AE821" t="s">
        <v>545</v>
      </c>
      <c r="AF821" t="s">
        <v>618</v>
      </c>
      <c r="AG821" t="s">
        <v>622</v>
      </c>
      <c r="AI821" s="5"/>
      <c r="AJ821" s="5"/>
    </row>
    <row r="822" spans="26:36" x14ac:dyDescent="0.25">
      <c r="Z822" t="s">
        <v>2181</v>
      </c>
      <c r="AA822" t="s">
        <v>544</v>
      </c>
      <c r="AB822" t="s">
        <v>2791</v>
      </c>
      <c r="AC822" t="s">
        <v>2180</v>
      </c>
      <c r="AD822" s="3">
        <v>150400030014</v>
      </c>
      <c r="AE822" t="s">
        <v>545</v>
      </c>
      <c r="AF822" t="s">
        <v>546</v>
      </c>
      <c r="AG822" t="s">
        <v>547</v>
      </c>
      <c r="AI822" s="5"/>
      <c r="AJ822" s="5"/>
    </row>
    <row r="823" spans="26:36" x14ac:dyDescent="0.25">
      <c r="Z823" t="s">
        <v>2183</v>
      </c>
      <c r="AA823" t="s">
        <v>544</v>
      </c>
      <c r="AB823" t="s">
        <v>2792</v>
      </c>
      <c r="AC823" t="s">
        <v>2182</v>
      </c>
      <c r="AD823" s="3">
        <v>150400030016</v>
      </c>
      <c r="AE823" t="s">
        <v>545</v>
      </c>
      <c r="AF823" t="s">
        <v>546</v>
      </c>
      <c r="AG823" t="s">
        <v>547</v>
      </c>
      <c r="AI823" s="5"/>
      <c r="AJ823" s="5"/>
    </row>
    <row r="824" spans="26:36" x14ac:dyDescent="0.25">
      <c r="Z824" t="s">
        <v>2185</v>
      </c>
      <c r="AA824" t="s">
        <v>544</v>
      </c>
      <c r="AB824" t="s">
        <v>2793</v>
      </c>
      <c r="AC824" t="s">
        <v>2184</v>
      </c>
      <c r="AD824" s="3">
        <v>503500020001</v>
      </c>
      <c r="AE824" t="s">
        <v>545</v>
      </c>
      <c r="AF824" t="s">
        <v>618</v>
      </c>
      <c r="AG824" t="s">
        <v>561</v>
      </c>
      <c r="AI824" s="5"/>
      <c r="AJ824" s="5"/>
    </row>
    <row r="825" spans="26:36" x14ac:dyDescent="0.25">
      <c r="Z825" t="s">
        <v>2187</v>
      </c>
      <c r="AA825" t="s">
        <v>544</v>
      </c>
      <c r="AB825" t="s">
        <v>2794</v>
      </c>
      <c r="AC825" t="s">
        <v>2186</v>
      </c>
      <c r="AD825" s="3">
        <v>150400040331</v>
      </c>
      <c r="AE825" t="s">
        <v>545</v>
      </c>
      <c r="AF825" t="s">
        <v>546</v>
      </c>
      <c r="AG825" t="s">
        <v>547</v>
      </c>
      <c r="AI825" s="5"/>
      <c r="AJ825" s="5"/>
    </row>
    <row r="826" spans="26:36" x14ac:dyDescent="0.25">
      <c r="Z826" t="s">
        <v>1028</v>
      </c>
      <c r="AA826" t="s">
        <v>576</v>
      </c>
      <c r="AB826" t="s">
        <v>2457</v>
      </c>
      <c r="AC826" t="s">
        <v>2188</v>
      </c>
      <c r="AD826" s="3">
        <v>445100460017</v>
      </c>
      <c r="AE826" t="s">
        <v>545</v>
      </c>
      <c r="AF826" t="s">
        <v>1035</v>
      </c>
      <c r="AG826" t="s">
        <v>561</v>
      </c>
      <c r="AI826" s="5"/>
      <c r="AJ826" s="5"/>
    </row>
    <row r="827" spans="26:36" x14ac:dyDescent="0.25">
      <c r="Z827" t="s">
        <v>2190</v>
      </c>
      <c r="AA827" t="s">
        <v>607</v>
      </c>
      <c r="AB827" t="s">
        <v>2795</v>
      </c>
      <c r="AC827" t="s">
        <v>2189</v>
      </c>
      <c r="AD827" s="3">
        <v>475100010169</v>
      </c>
      <c r="AE827" t="s">
        <v>545</v>
      </c>
      <c r="AF827" t="s">
        <v>618</v>
      </c>
      <c r="AG827" t="s">
        <v>561</v>
      </c>
      <c r="AI827" s="5"/>
      <c r="AJ827" s="5"/>
    </row>
    <row r="828" spans="26:36" x14ac:dyDescent="0.25">
      <c r="Z828" t="s">
        <v>2192</v>
      </c>
      <c r="AA828" t="s">
        <v>544</v>
      </c>
      <c r="AB828" t="s">
        <v>2796</v>
      </c>
      <c r="AC828" t="s">
        <v>2191</v>
      </c>
      <c r="AD828" s="3">
        <v>767400090027</v>
      </c>
      <c r="AE828" t="s">
        <v>545</v>
      </c>
      <c r="AF828" t="s">
        <v>942</v>
      </c>
      <c r="AG828" t="s">
        <v>561</v>
      </c>
      <c r="AI828" s="5"/>
      <c r="AJ828" s="5"/>
    </row>
    <row r="829" spans="26:36" x14ac:dyDescent="0.25">
      <c r="Z829" t="s">
        <v>2194</v>
      </c>
      <c r="AA829" t="s">
        <v>544</v>
      </c>
      <c r="AB829" t="s">
        <v>2797</v>
      </c>
      <c r="AC829" t="s">
        <v>2193</v>
      </c>
      <c r="AD829" s="3"/>
      <c r="AE829" t="s">
        <v>545</v>
      </c>
      <c r="AF829" t="s">
        <v>546</v>
      </c>
      <c r="AG829" t="s">
        <v>547</v>
      </c>
      <c r="AI829" s="5"/>
      <c r="AJ829" s="5"/>
    </row>
    <row r="830" spans="26:36" x14ac:dyDescent="0.25">
      <c r="Z830" t="s">
        <v>805</v>
      </c>
      <c r="AA830" t="s">
        <v>604</v>
      </c>
      <c r="AB830" t="s">
        <v>2798</v>
      </c>
      <c r="AC830" t="s">
        <v>2195</v>
      </c>
      <c r="AD830" s="3">
        <v>445100460015</v>
      </c>
      <c r="AE830" t="s">
        <v>545</v>
      </c>
      <c r="AF830" t="s">
        <v>618</v>
      </c>
      <c r="AG830" t="s">
        <v>622</v>
      </c>
      <c r="AI830" s="5"/>
      <c r="AJ830" s="5"/>
    </row>
    <row r="831" spans="26:36" x14ac:dyDescent="0.25">
      <c r="Z831" t="s">
        <v>2197</v>
      </c>
      <c r="AA831" t="s">
        <v>544</v>
      </c>
      <c r="AB831" t="s">
        <v>2799</v>
      </c>
      <c r="AC831" t="s">
        <v>2196</v>
      </c>
      <c r="AD831" s="3">
        <v>150400040337</v>
      </c>
      <c r="AE831" t="s">
        <v>545</v>
      </c>
      <c r="AF831" t="s">
        <v>546</v>
      </c>
      <c r="AG831" t="s">
        <v>547</v>
      </c>
      <c r="AI831" s="5"/>
      <c r="AJ831" s="5"/>
    </row>
    <row r="832" spans="26:36" x14ac:dyDescent="0.25">
      <c r="Z832" t="s">
        <v>2199</v>
      </c>
      <c r="AA832" t="s">
        <v>654</v>
      </c>
      <c r="AB832" t="s">
        <v>2306</v>
      </c>
      <c r="AC832" t="s">
        <v>2198</v>
      </c>
      <c r="AD832" s="3">
        <v>150400030336</v>
      </c>
      <c r="AE832" t="s">
        <v>545</v>
      </c>
      <c r="AF832" t="s">
        <v>608</v>
      </c>
      <c r="AG832" t="s">
        <v>561</v>
      </c>
      <c r="AI832" s="5"/>
      <c r="AJ832" s="5"/>
    </row>
    <row r="833" spans="26:36" x14ac:dyDescent="0.25">
      <c r="Z833" t="s">
        <v>2201</v>
      </c>
      <c r="AA833" t="s">
        <v>544</v>
      </c>
      <c r="AB833" t="s">
        <v>2800</v>
      </c>
      <c r="AC833" t="s">
        <v>2200</v>
      </c>
      <c r="AD833" s="3">
        <v>150400030021</v>
      </c>
      <c r="AE833" t="s">
        <v>545</v>
      </c>
      <c r="AF833" t="s">
        <v>546</v>
      </c>
      <c r="AG833" t="s">
        <v>547</v>
      </c>
      <c r="AI833" s="5"/>
      <c r="AJ833" s="5"/>
    </row>
    <row r="834" spans="26:36" x14ac:dyDescent="0.25">
      <c r="Z834" t="s">
        <v>2203</v>
      </c>
      <c r="AA834" t="s">
        <v>544</v>
      </c>
      <c r="AB834" t="s">
        <v>2801</v>
      </c>
      <c r="AC834" t="s">
        <v>2202</v>
      </c>
      <c r="AD834" s="3">
        <v>475100010228</v>
      </c>
      <c r="AE834" t="s">
        <v>545</v>
      </c>
      <c r="AF834" t="s">
        <v>618</v>
      </c>
      <c r="AG834" t="s">
        <v>622</v>
      </c>
      <c r="AI834" s="5"/>
      <c r="AJ834" s="5"/>
    </row>
    <row r="835" spans="26:36" x14ac:dyDescent="0.25">
      <c r="Z835" t="s">
        <v>794</v>
      </c>
      <c r="AA835" t="s">
        <v>544</v>
      </c>
      <c r="AB835" t="s">
        <v>2306</v>
      </c>
      <c r="AC835" t="s">
        <v>2204</v>
      </c>
      <c r="AD835" s="3">
        <v>475100010401</v>
      </c>
      <c r="AE835" t="s">
        <v>545</v>
      </c>
      <c r="AF835" t="s">
        <v>618</v>
      </c>
      <c r="AG835" t="s">
        <v>622</v>
      </c>
      <c r="AI835" s="5"/>
      <c r="AJ835" s="5"/>
    </row>
    <row r="836" spans="26:36" x14ac:dyDescent="0.25">
      <c r="Z836" t="s">
        <v>769</v>
      </c>
      <c r="AA836" t="s">
        <v>544</v>
      </c>
      <c r="AB836" t="s">
        <v>2368</v>
      </c>
      <c r="AC836" t="s">
        <v>2205</v>
      </c>
      <c r="AD836" s="3">
        <v>475100010230</v>
      </c>
      <c r="AE836" t="s">
        <v>545</v>
      </c>
      <c r="AF836" t="s">
        <v>618</v>
      </c>
      <c r="AG836" t="s">
        <v>622</v>
      </c>
      <c r="AI836" s="5"/>
      <c r="AJ836" s="5"/>
    </row>
    <row r="837" spans="26:36" x14ac:dyDescent="0.25">
      <c r="Z837" t="s">
        <v>798</v>
      </c>
      <c r="AA837" t="s">
        <v>544</v>
      </c>
      <c r="AB837" t="s">
        <v>2306</v>
      </c>
      <c r="AC837" t="s">
        <v>2206</v>
      </c>
      <c r="AD837" s="3">
        <v>475100010403</v>
      </c>
      <c r="AE837" t="s">
        <v>545</v>
      </c>
      <c r="AF837" t="s">
        <v>618</v>
      </c>
      <c r="AG837" t="s">
        <v>622</v>
      </c>
      <c r="AI837" s="5"/>
      <c r="AJ837" s="5"/>
    </row>
    <row r="838" spans="26:36" x14ac:dyDescent="0.25">
      <c r="Z838" t="s">
        <v>2208</v>
      </c>
      <c r="AA838" t="s">
        <v>544</v>
      </c>
      <c r="AB838" t="s">
        <v>2306</v>
      </c>
      <c r="AC838" t="s">
        <v>2207</v>
      </c>
      <c r="AD838" s="3">
        <v>475100010232</v>
      </c>
      <c r="AE838" t="s">
        <v>545</v>
      </c>
      <c r="AF838" t="s">
        <v>618</v>
      </c>
      <c r="AG838" t="s">
        <v>622</v>
      </c>
      <c r="AI838" s="5"/>
      <c r="AJ838" s="5"/>
    </row>
    <row r="839" spans="26:36" x14ac:dyDescent="0.25">
      <c r="Z839" t="s">
        <v>2210</v>
      </c>
      <c r="AA839" t="s">
        <v>544</v>
      </c>
      <c r="AB839" t="s">
        <v>2802</v>
      </c>
      <c r="AC839" t="s">
        <v>2209</v>
      </c>
      <c r="AD839" s="3"/>
      <c r="AE839" t="s">
        <v>545</v>
      </c>
      <c r="AF839" t="s">
        <v>546</v>
      </c>
      <c r="AG839" t="s">
        <v>561</v>
      </c>
      <c r="AI839" s="5"/>
      <c r="AJ839" s="5"/>
    </row>
    <row r="840" spans="26:36" x14ac:dyDescent="0.25">
      <c r="Z840" t="s">
        <v>879</v>
      </c>
      <c r="AA840" t="s">
        <v>544</v>
      </c>
      <c r="AB840" t="s">
        <v>2803</v>
      </c>
      <c r="AC840" t="s">
        <v>2211</v>
      </c>
      <c r="AD840" s="3">
        <v>710600040004</v>
      </c>
      <c r="AE840" t="s">
        <v>545</v>
      </c>
      <c r="AF840" t="s">
        <v>618</v>
      </c>
      <c r="AG840" t="s">
        <v>622</v>
      </c>
      <c r="AI840" s="5"/>
      <c r="AJ840" s="5"/>
    </row>
    <row r="841" spans="26:36" x14ac:dyDescent="0.25">
      <c r="Z841" t="s">
        <v>2213</v>
      </c>
      <c r="AA841" t="s">
        <v>604</v>
      </c>
      <c r="AB841" t="s">
        <v>2804</v>
      </c>
      <c r="AC841" t="s">
        <v>2212</v>
      </c>
      <c r="AD841" s="3">
        <v>445100460006</v>
      </c>
      <c r="AE841" t="s">
        <v>545</v>
      </c>
      <c r="AF841" t="s">
        <v>618</v>
      </c>
      <c r="AG841" t="s">
        <v>561</v>
      </c>
      <c r="AI841" s="5"/>
      <c r="AJ841" s="5"/>
    </row>
    <row r="842" spans="26:36" x14ac:dyDescent="0.25">
      <c r="Z842" t="s">
        <v>2215</v>
      </c>
      <c r="AA842" t="s">
        <v>544</v>
      </c>
      <c r="AB842" t="s">
        <v>2805</v>
      </c>
      <c r="AC842" t="s">
        <v>2214</v>
      </c>
      <c r="AD842" s="3">
        <v>710300060002</v>
      </c>
      <c r="AE842" t="s">
        <v>545</v>
      </c>
      <c r="AF842" t="s">
        <v>560</v>
      </c>
      <c r="AG842" t="s">
        <v>561</v>
      </c>
      <c r="AI842" s="5"/>
      <c r="AJ842" s="5"/>
    </row>
    <row r="843" spans="26:36" x14ac:dyDescent="0.25">
      <c r="Z843" t="s">
        <v>2217</v>
      </c>
      <c r="AA843" t="s">
        <v>544</v>
      </c>
      <c r="AB843" t="s">
        <v>2756</v>
      </c>
      <c r="AC843" t="s">
        <v>2216</v>
      </c>
      <c r="AD843" s="3">
        <v>150400040140</v>
      </c>
      <c r="AE843" t="s">
        <v>545</v>
      </c>
      <c r="AF843" t="s">
        <v>546</v>
      </c>
      <c r="AG843" t="s">
        <v>547</v>
      </c>
      <c r="AI843" s="5"/>
      <c r="AJ843" s="5"/>
    </row>
    <row r="844" spans="26:36" x14ac:dyDescent="0.25">
      <c r="Z844" t="s">
        <v>2219</v>
      </c>
      <c r="AA844" t="s">
        <v>544</v>
      </c>
      <c r="AB844" t="s">
        <v>2806</v>
      </c>
      <c r="AC844" t="s">
        <v>2218</v>
      </c>
      <c r="AD844" s="3"/>
      <c r="AE844" t="s">
        <v>545</v>
      </c>
      <c r="AF844" t="s">
        <v>546</v>
      </c>
      <c r="AG844" t="s">
        <v>547</v>
      </c>
      <c r="AI844" s="5"/>
      <c r="AJ844" s="5"/>
    </row>
    <row r="845" spans="26:36" x14ac:dyDescent="0.25">
      <c r="Z845" t="s">
        <v>2221</v>
      </c>
      <c r="AA845" t="s">
        <v>604</v>
      </c>
      <c r="AB845" t="s">
        <v>2807</v>
      </c>
      <c r="AC845" t="s">
        <v>2220</v>
      </c>
      <c r="AD845" s="3">
        <v>475100010448</v>
      </c>
      <c r="AE845" t="s">
        <v>545</v>
      </c>
      <c r="AF845" t="s">
        <v>618</v>
      </c>
      <c r="AG845" t="s">
        <v>622</v>
      </c>
      <c r="AI845" s="5"/>
      <c r="AJ845" s="5"/>
    </row>
    <row r="846" spans="26:36" x14ac:dyDescent="0.25">
      <c r="Z846" t="s">
        <v>2223</v>
      </c>
      <c r="AA846" t="s">
        <v>544</v>
      </c>
      <c r="AB846" t="s">
        <v>2303</v>
      </c>
      <c r="AC846" t="s">
        <v>2222</v>
      </c>
      <c r="AD846" s="3">
        <v>150400030337</v>
      </c>
      <c r="AE846" t="s">
        <v>545</v>
      </c>
      <c r="AF846" t="s">
        <v>608</v>
      </c>
      <c r="AG846" t="s">
        <v>547</v>
      </c>
      <c r="AI846" s="5"/>
      <c r="AJ846" s="5"/>
    </row>
    <row r="847" spans="26:36" x14ac:dyDescent="0.25">
      <c r="Z847" t="s">
        <v>2225</v>
      </c>
      <c r="AA847" t="s">
        <v>544</v>
      </c>
      <c r="AB847" t="s">
        <v>2808</v>
      </c>
      <c r="AC847" t="s">
        <v>2224</v>
      </c>
      <c r="AD847" s="3">
        <v>150400030023</v>
      </c>
      <c r="AE847" t="s">
        <v>545</v>
      </c>
      <c r="AF847" t="s">
        <v>546</v>
      </c>
      <c r="AG847" t="s">
        <v>547</v>
      </c>
      <c r="AI847" s="5"/>
      <c r="AJ847" s="5"/>
    </row>
    <row r="848" spans="26:36" x14ac:dyDescent="0.25">
      <c r="Z848" t="s">
        <v>2227</v>
      </c>
      <c r="AA848" t="s">
        <v>544</v>
      </c>
      <c r="AB848" t="s">
        <v>2809</v>
      </c>
      <c r="AC848" t="s">
        <v>2226</v>
      </c>
      <c r="AD848" s="3">
        <v>150400040156</v>
      </c>
      <c r="AE848" t="s">
        <v>545</v>
      </c>
      <c r="AF848" t="s">
        <v>546</v>
      </c>
      <c r="AG848" t="s">
        <v>547</v>
      </c>
      <c r="AI848" s="5"/>
      <c r="AJ848" s="5"/>
    </row>
    <row r="849" spans="26:36" x14ac:dyDescent="0.25">
      <c r="Z849" t="s">
        <v>2229</v>
      </c>
      <c r="AA849" t="s">
        <v>1931</v>
      </c>
      <c r="AB849" t="s">
        <v>2756</v>
      </c>
      <c r="AC849" t="s">
        <v>2228</v>
      </c>
      <c r="AD849" s="3"/>
      <c r="AE849" t="s">
        <v>545</v>
      </c>
      <c r="AF849" t="s">
        <v>546</v>
      </c>
      <c r="AG849" t="s">
        <v>547</v>
      </c>
      <c r="AI849" s="5"/>
      <c r="AJ849" s="5"/>
    </row>
    <row r="850" spans="26:36" x14ac:dyDescent="0.25">
      <c r="Z850" t="s">
        <v>2231</v>
      </c>
      <c r="AA850" t="s">
        <v>544</v>
      </c>
      <c r="AB850" t="s">
        <v>2810</v>
      </c>
      <c r="AC850" t="s">
        <v>2230</v>
      </c>
      <c r="AD850" s="3">
        <v>431100020008</v>
      </c>
      <c r="AE850" t="s">
        <v>545</v>
      </c>
      <c r="AF850" t="s">
        <v>618</v>
      </c>
      <c r="AG850" t="s">
        <v>622</v>
      </c>
      <c r="AI850" s="5"/>
      <c r="AJ850" s="5"/>
    </row>
    <row r="851" spans="26:36" x14ac:dyDescent="0.25">
      <c r="Z851" t="s">
        <v>2233</v>
      </c>
      <c r="AA851" t="s">
        <v>544</v>
      </c>
      <c r="AB851" t="s">
        <v>2811</v>
      </c>
      <c r="AC851" t="s">
        <v>2232</v>
      </c>
      <c r="AD851" s="3">
        <v>150400030027</v>
      </c>
      <c r="AE851" t="s">
        <v>545</v>
      </c>
      <c r="AF851" t="s">
        <v>546</v>
      </c>
      <c r="AG851" t="s">
        <v>547</v>
      </c>
      <c r="AI851" s="5"/>
      <c r="AJ851" s="5"/>
    </row>
    <row r="852" spans="26:36" x14ac:dyDescent="0.25">
      <c r="Z852" t="s">
        <v>2235</v>
      </c>
      <c r="AA852" t="s">
        <v>544</v>
      </c>
      <c r="AB852" t="s">
        <v>2812</v>
      </c>
      <c r="AC852" t="s">
        <v>2234</v>
      </c>
      <c r="AD852" s="3">
        <v>150400030028</v>
      </c>
      <c r="AE852" t="s">
        <v>545</v>
      </c>
      <c r="AF852" t="s">
        <v>546</v>
      </c>
      <c r="AG852" t="s">
        <v>547</v>
      </c>
      <c r="AI852" s="5"/>
      <c r="AJ852" s="5"/>
    </row>
    <row r="853" spans="26:36" x14ac:dyDescent="0.25">
      <c r="Z853" t="s">
        <v>2237</v>
      </c>
      <c r="AA853" t="s">
        <v>544</v>
      </c>
      <c r="AB853" t="s">
        <v>2813</v>
      </c>
      <c r="AC853" t="s">
        <v>2236</v>
      </c>
      <c r="AD853" s="3">
        <v>150400030029</v>
      </c>
      <c r="AE853" t="s">
        <v>545</v>
      </c>
      <c r="AF853" t="s">
        <v>546</v>
      </c>
      <c r="AG853" t="s">
        <v>547</v>
      </c>
      <c r="AI853" s="5"/>
      <c r="AJ853" s="5"/>
    </row>
    <row r="854" spans="26:36" x14ac:dyDescent="0.25">
      <c r="Z854" t="s">
        <v>2239</v>
      </c>
      <c r="AA854" t="s">
        <v>544</v>
      </c>
      <c r="AB854" t="s">
        <v>2490</v>
      </c>
      <c r="AC854" t="s">
        <v>2238</v>
      </c>
      <c r="AD854" s="3">
        <v>150400030030</v>
      </c>
      <c r="AE854" t="s">
        <v>545</v>
      </c>
      <c r="AF854" t="s">
        <v>546</v>
      </c>
      <c r="AG854" t="s">
        <v>547</v>
      </c>
      <c r="AI854" s="5"/>
      <c r="AJ854" s="5"/>
    </row>
    <row r="855" spans="26:36" x14ac:dyDescent="0.25">
      <c r="Z855" t="s">
        <v>2241</v>
      </c>
      <c r="AA855" t="s">
        <v>544</v>
      </c>
      <c r="AB855" t="s">
        <v>2814</v>
      </c>
      <c r="AC855" t="s">
        <v>2240</v>
      </c>
      <c r="AD855" s="3">
        <v>150400040167</v>
      </c>
      <c r="AE855" t="s">
        <v>545</v>
      </c>
      <c r="AF855" t="s">
        <v>546</v>
      </c>
      <c r="AG855" t="s">
        <v>547</v>
      </c>
      <c r="AI855" s="5"/>
      <c r="AJ855" s="5"/>
    </row>
    <row r="856" spans="26:36" x14ac:dyDescent="0.25">
      <c r="Z856" t="s">
        <v>2243</v>
      </c>
      <c r="AA856" t="s">
        <v>544</v>
      </c>
      <c r="AB856" t="s">
        <v>2815</v>
      </c>
      <c r="AC856" t="s">
        <v>2242</v>
      </c>
      <c r="AD856" s="3">
        <v>150400030032</v>
      </c>
      <c r="AE856" t="s">
        <v>545</v>
      </c>
      <c r="AF856" t="s">
        <v>546</v>
      </c>
      <c r="AG856" t="s">
        <v>547</v>
      </c>
      <c r="AI856" s="5"/>
      <c r="AJ856" s="5"/>
    </row>
    <row r="857" spans="26:36" x14ac:dyDescent="0.25">
      <c r="Z857" t="s">
        <v>2245</v>
      </c>
      <c r="AA857" t="s">
        <v>654</v>
      </c>
      <c r="AB857" t="s">
        <v>2306</v>
      </c>
      <c r="AC857" t="s">
        <v>2244</v>
      </c>
      <c r="AD857" s="3">
        <v>150400030338</v>
      </c>
      <c r="AE857" t="s">
        <v>545</v>
      </c>
      <c r="AF857" t="s">
        <v>608</v>
      </c>
      <c r="AG857" t="s">
        <v>561</v>
      </c>
      <c r="AI857" s="5"/>
      <c r="AJ857" s="5"/>
    </row>
    <row r="858" spans="26:36" x14ac:dyDescent="0.25">
      <c r="Z858" t="s">
        <v>2247</v>
      </c>
      <c r="AA858" t="s">
        <v>544</v>
      </c>
      <c r="AB858" t="s">
        <v>2816</v>
      </c>
      <c r="AC858" t="s">
        <v>2246</v>
      </c>
      <c r="AD858" s="3">
        <v>475100010209</v>
      </c>
      <c r="AE858" t="s">
        <v>545</v>
      </c>
      <c r="AF858" t="s">
        <v>618</v>
      </c>
      <c r="AG858" t="s">
        <v>622</v>
      </c>
      <c r="AI858" s="5"/>
      <c r="AJ858" s="5"/>
    </row>
    <row r="859" spans="26:36" x14ac:dyDescent="0.25">
      <c r="Z859" t="s">
        <v>2249</v>
      </c>
      <c r="AA859" t="s">
        <v>544</v>
      </c>
      <c r="AB859" t="s">
        <v>2817</v>
      </c>
      <c r="AC859" t="s">
        <v>2248</v>
      </c>
      <c r="AD859" s="3">
        <v>139200120004</v>
      </c>
      <c r="AE859" t="s">
        <v>545</v>
      </c>
      <c r="AF859" t="s">
        <v>568</v>
      </c>
      <c r="AG859" t="s">
        <v>561</v>
      </c>
      <c r="AI859" s="5"/>
      <c r="AJ859" s="5"/>
    </row>
    <row r="860" spans="26:36" x14ac:dyDescent="0.25">
      <c r="Z860" t="s">
        <v>2251</v>
      </c>
      <c r="AA860" t="s">
        <v>607</v>
      </c>
      <c r="AB860" t="s">
        <v>2818</v>
      </c>
      <c r="AC860" t="s">
        <v>2250</v>
      </c>
      <c r="AD860" s="3">
        <v>475100010444</v>
      </c>
      <c r="AE860" t="s">
        <v>545</v>
      </c>
      <c r="AF860" t="s">
        <v>618</v>
      </c>
      <c r="AG860" t="s">
        <v>622</v>
      </c>
      <c r="AI860" s="5"/>
      <c r="AJ860" s="5"/>
    </row>
    <row r="861" spans="26:36" x14ac:dyDescent="0.25">
      <c r="Z861" t="s">
        <v>2253</v>
      </c>
      <c r="AA861" t="s">
        <v>544</v>
      </c>
      <c r="AB861" t="s">
        <v>2819</v>
      </c>
      <c r="AC861" t="s">
        <v>2252</v>
      </c>
      <c r="AD861" s="3">
        <v>150400040195</v>
      </c>
      <c r="AE861" t="s">
        <v>545</v>
      </c>
      <c r="AF861" t="s">
        <v>546</v>
      </c>
      <c r="AG861" t="s">
        <v>547</v>
      </c>
      <c r="AI861" s="5"/>
      <c r="AJ861" s="5"/>
    </row>
    <row r="862" spans="26:36" x14ac:dyDescent="0.25">
      <c r="Z862" t="s">
        <v>2255</v>
      </c>
      <c r="AA862" t="s">
        <v>544</v>
      </c>
      <c r="AB862" t="s">
        <v>2307</v>
      </c>
      <c r="AC862" t="s">
        <v>2254</v>
      </c>
      <c r="AD862" s="3">
        <v>475100010292</v>
      </c>
      <c r="AE862" t="s">
        <v>545</v>
      </c>
      <c r="AF862" t="s">
        <v>618</v>
      </c>
      <c r="AG862" t="s">
        <v>622</v>
      </c>
      <c r="AI862" s="5"/>
      <c r="AJ862" s="5"/>
    </row>
    <row r="863" spans="26:36" x14ac:dyDescent="0.25">
      <c r="Z863" t="s">
        <v>2257</v>
      </c>
      <c r="AA863" t="s">
        <v>607</v>
      </c>
      <c r="AB863" t="s">
        <v>2820</v>
      </c>
      <c r="AC863" t="s">
        <v>2256</v>
      </c>
      <c r="AD863" s="3">
        <v>475100010254</v>
      </c>
      <c r="AE863" t="s">
        <v>545</v>
      </c>
      <c r="AF863" t="s">
        <v>618</v>
      </c>
      <c r="AG863" t="s">
        <v>622</v>
      </c>
      <c r="AI863" s="5"/>
      <c r="AJ863" s="5"/>
    </row>
    <row r="864" spans="26:36" x14ac:dyDescent="0.25">
      <c r="Z864" t="s">
        <v>2259</v>
      </c>
      <c r="AA864" t="s">
        <v>607</v>
      </c>
      <c r="AB864" t="s">
        <v>2508</v>
      </c>
      <c r="AC864" t="s">
        <v>2258</v>
      </c>
      <c r="AD864" s="3">
        <v>150400040175</v>
      </c>
      <c r="AE864" t="s">
        <v>545</v>
      </c>
      <c r="AF864" t="s">
        <v>546</v>
      </c>
      <c r="AG864" t="s">
        <v>547</v>
      </c>
      <c r="AI864" s="5"/>
      <c r="AJ864" s="5"/>
    </row>
    <row r="865" spans="26:36" x14ac:dyDescent="0.25">
      <c r="Z865" t="s">
        <v>2261</v>
      </c>
      <c r="AA865" t="s">
        <v>544</v>
      </c>
      <c r="AB865" t="s">
        <v>2821</v>
      </c>
      <c r="AC865" t="s">
        <v>2260</v>
      </c>
      <c r="AD865" s="3">
        <v>716000080005</v>
      </c>
      <c r="AE865" t="s">
        <v>545</v>
      </c>
      <c r="AF865" t="s">
        <v>560</v>
      </c>
      <c r="AG865" t="s">
        <v>561</v>
      </c>
      <c r="AI865" s="5"/>
      <c r="AJ865" s="5"/>
    </row>
    <row r="866" spans="26:36" x14ac:dyDescent="0.25">
      <c r="Z866" t="s">
        <v>2263</v>
      </c>
      <c r="AA866" t="s">
        <v>544</v>
      </c>
      <c r="AB866" t="s">
        <v>2800</v>
      </c>
      <c r="AC866" t="s">
        <v>2262</v>
      </c>
      <c r="AD866" s="3">
        <v>150400030045</v>
      </c>
      <c r="AE866" t="s">
        <v>545</v>
      </c>
      <c r="AF866" t="s">
        <v>546</v>
      </c>
      <c r="AG866" t="s">
        <v>547</v>
      </c>
      <c r="AI866" s="5"/>
      <c r="AJ866" s="5"/>
    </row>
    <row r="867" spans="26:36" x14ac:dyDescent="0.25">
      <c r="Z867" t="s">
        <v>2265</v>
      </c>
      <c r="AA867" t="s">
        <v>544</v>
      </c>
      <c r="AB867" t="s">
        <v>2800</v>
      </c>
      <c r="AC867" t="s">
        <v>2264</v>
      </c>
      <c r="AD867" s="3">
        <v>150400030046</v>
      </c>
      <c r="AE867" t="s">
        <v>545</v>
      </c>
      <c r="AF867" t="s">
        <v>546</v>
      </c>
      <c r="AG867" t="s">
        <v>547</v>
      </c>
      <c r="AI867" s="5"/>
      <c r="AJ867" s="5"/>
    </row>
    <row r="868" spans="26:36" x14ac:dyDescent="0.25">
      <c r="Z868" t="s">
        <v>2267</v>
      </c>
      <c r="AA868" t="s">
        <v>607</v>
      </c>
      <c r="AB868" t="s">
        <v>2306</v>
      </c>
      <c r="AC868" t="s">
        <v>2266</v>
      </c>
      <c r="AD868" s="3">
        <v>150400030339</v>
      </c>
      <c r="AE868" t="s">
        <v>545</v>
      </c>
      <c r="AF868" t="s">
        <v>608</v>
      </c>
      <c r="AG868" t="s">
        <v>561</v>
      </c>
      <c r="AI868" s="5"/>
      <c r="AJ868" s="5"/>
    </row>
    <row r="869" spans="26:36" x14ac:dyDescent="0.25">
      <c r="Z869" t="s">
        <v>2269</v>
      </c>
      <c r="AA869" t="s">
        <v>607</v>
      </c>
      <c r="AB869" t="s">
        <v>2306</v>
      </c>
      <c r="AC869" t="s">
        <v>2268</v>
      </c>
      <c r="AD869" s="3">
        <v>150400030342</v>
      </c>
      <c r="AE869" t="s">
        <v>545</v>
      </c>
      <c r="AF869" t="s">
        <v>608</v>
      </c>
      <c r="AG869" t="s">
        <v>561</v>
      </c>
      <c r="AI869" s="5"/>
      <c r="AJ869" s="5"/>
    </row>
    <row r="870" spans="26:36" x14ac:dyDescent="0.25">
      <c r="Z870" t="s">
        <v>2271</v>
      </c>
      <c r="AA870" t="s">
        <v>544</v>
      </c>
      <c r="AB870" t="s">
        <v>2822</v>
      </c>
      <c r="AC870" t="s">
        <v>2270</v>
      </c>
      <c r="AD870" s="3">
        <v>767400060005</v>
      </c>
      <c r="AE870" t="s">
        <v>545</v>
      </c>
      <c r="AF870" t="s">
        <v>942</v>
      </c>
      <c r="AG870" t="s">
        <v>561</v>
      </c>
      <c r="AI870" s="5"/>
      <c r="AJ870" s="5"/>
    </row>
    <row r="871" spans="26:36" x14ac:dyDescent="0.25">
      <c r="Z871" t="s">
        <v>2273</v>
      </c>
      <c r="AA871" t="s">
        <v>544</v>
      </c>
      <c r="AB871" t="s">
        <v>2823</v>
      </c>
      <c r="AC871" t="s">
        <v>2272</v>
      </c>
      <c r="AD871" s="3">
        <v>767400060020</v>
      </c>
      <c r="AE871" t="s">
        <v>545</v>
      </c>
      <c r="AF871" t="s">
        <v>942</v>
      </c>
      <c r="AG871" t="s">
        <v>561</v>
      </c>
      <c r="AI871" s="5"/>
      <c r="AJ871" s="5"/>
    </row>
    <row r="872" spans="26:36" x14ac:dyDescent="0.25">
      <c r="Z872" t="s">
        <v>2275</v>
      </c>
      <c r="AA872" t="s">
        <v>544</v>
      </c>
      <c r="AB872" t="s">
        <v>2824</v>
      </c>
      <c r="AC872" t="s">
        <v>2274</v>
      </c>
      <c r="AD872" s="3">
        <v>767400060023</v>
      </c>
      <c r="AE872" t="s">
        <v>545</v>
      </c>
      <c r="AF872" t="s">
        <v>942</v>
      </c>
      <c r="AG872" t="s">
        <v>561</v>
      </c>
      <c r="AI872" s="5"/>
      <c r="AJ872" s="5"/>
    </row>
    <row r="873" spans="26:36" x14ac:dyDescent="0.25">
      <c r="Z873" t="s">
        <v>2277</v>
      </c>
      <c r="AA873" t="s">
        <v>544</v>
      </c>
      <c r="AB873" t="s">
        <v>2825</v>
      </c>
      <c r="AC873" t="s">
        <v>2276</v>
      </c>
      <c r="AD873" s="3">
        <v>767400060014</v>
      </c>
      <c r="AE873" t="s">
        <v>545</v>
      </c>
      <c r="AF873" t="s">
        <v>942</v>
      </c>
      <c r="AG873" t="s">
        <v>561</v>
      </c>
      <c r="AI873" s="5"/>
      <c r="AJ873" s="5"/>
    </row>
    <row r="874" spans="26:36" x14ac:dyDescent="0.25">
      <c r="Z874" t="s">
        <v>2279</v>
      </c>
      <c r="AA874" t="s">
        <v>544</v>
      </c>
      <c r="AB874" t="s">
        <v>2756</v>
      </c>
      <c r="AC874" t="s">
        <v>2278</v>
      </c>
      <c r="AD874" s="3">
        <v>150400030048</v>
      </c>
      <c r="AE874" t="s">
        <v>545</v>
      </c>
      <c r="AF874" t="s">
        <v>546</v>
      </c>
      <c r="AG874" t="s">
        <v>547</v>
      </c>
      <c r="AI874" s="5"/>
      <c r="AJ874" s="5"/>
    </row>
    <row r="875" spans="26:36" x14ac:dyDescent="0.25">
      <c r="Z875" t="s">
        <v>2281</v>
      </c>
      <c r="AA875" t="s">
        <v>544</v>
      </c>
      <c r="AB875" t="s">
        <v>2826</v>
      </c>
      <c r="AC875" t="s">
        <v>2280</v>
      </c>
      <c r="AD875" s="3">
        <v>767400060016</v>
      </c>
      <c r="AE875" t="s">
        <v>545</v>
      </c>
      <c r="AF875" t="s">
        <v>942</v>
      </c>
      <c r="AG875" t="s">
        <v>561</v>
      </c>
      <c r="AI875" s="5"/>
      <c r="AJ875" s="5"/>
    </row>
    <row r="876" spans="26:36" x14ac:dyDescent="0.25">
      <c r="Z876" t="s">
        <v>2283</v>
      </c>
      <c r="AA876" t="s">
        <v>544</v>
      </c>
      <c r="AB876" t="s">
        <v>2827</v>
      </c>
      <c r="AC876" t="s">
        <v>2282</v>
      </c>
      <c r="AD876" s="3">
        <v>150400030053</v>
      </c>
      <c r="AE876" t="s">
        <v>545</v>
      </c>
      <c r="AF876" t="s">
        <v>546</v>
      </c>
      <c r="AG876" t="s">
        <v>547</v>
      </c>
      <c r="AI876" s="5"/>
      <c r="AJ876" s="5"/>
    </row>
    <row r="877" spans="26:36" x14ac:dyDescent="0.25">
      <c r="Z877" t="s">
        <v>2285</v>
      </c>
      <c r="AA877" t="s">
        <v>544</v>
      </c>
      <c r="AB877" t="s">
        <v>2601</v>
      </c>
      <c r="AC877" t="s">
        <v>2284</v>
      </c>
      <c r="AD877" s="3"/>
      <c r="AE877" t="s">
        <v>545</v>
      </c>
      <c r="AF877" t="s">
        <v>546</v>
      </c>
      <c r="AG877" t="s">
        <v>547</v>
      </c>
      <c r="AI877" s="5"/>
      <c r="AJ877" s="5"/>
    </row>
    <row r="878" spans="26:36" x14ac:dyDescent="0.25">
      <c r="Z878" t="s">
        <v>752</v>
      </c>
      <c r="AA878" t="s">
        <v>604</v>
      </c>
      <c r="AB878" t="s">
        <v>2550</v>
      </c>
      <c r="AC878" t="s">
        <v>2286</v>
      </c>
      <c r="AD878" s="3">
        <v>150400040298</v>
      </c>
      <c r="AE878" t="s">
        <v>545</v>
      </c>
      <c r="AF878" t="s">
        <v>546</v>
      </c>
      <c r="AG878" t="s">
        <v>547</v>
      </c>
      <c r="AI878" s="5"/>
      <c r="AJ878" s="5"/>
    </row>
    <row r="879" spans="26:36" x14ac:dyDescent="0.25">
      <c r="Z879" t="s">
        <v>3042</v>
      </c>
      <c r="AA879" t="s">
        <v>3043</v>
      </c>
      <c r="AD879" s="3"/>
    </row>
    <row r="880" spans="26:36" x14ac:dyDescent="0.25">
      <c r="Z880" t="s">
        <v>3044</v>
      </c>
      <c r="AA880" t="s">
        <v>3045</v>
      </c>
      <c r="AD880" s="3"/>
    </row>
    <row r="881" spans="26:30" x14ac:dyDescent="0.25">
      <c r="Z881" t="s">
        <v>3046</v>
      </c>
      <c r="AA881" t="s">
        <v>3043</v>
      </c>
      <c r="AD881" s="3"/>
    </row>
    <row r="882" spans="26:30" x14ac:dyDescent="0.25">
      <c r="Z882" t="s">
        <v>3047</v>
      </c>
      <c r="AA882" t="s">
        <v>3043</v>
      </c>
      <c r="AD882" s="3"/>
    </row>
    <row r="883" spans="26:30" x14ac:dyDescent="0.25">
      <c r="Z883" t="s">
        <v>3048</v>
      </c>
      <c r="AA883" t="s">
        <v>3045</v>
      </c>
      <c r="AD883" s="3"/>
    </row>
    <row r="884" spans="26:30" x14ac:dyDescent="0.25">
      <c r="Z884" t="s">
        <v>3049</v>
      </c>
      <c r="AA884" t="s">
        <v>3043</v>
      </c>
      <c r="AD884" s="3"/>
    </row>
    <row r="885" spans="26:30" x14ac:dyDescent="0.25">
      <c r="Z885" t="s">
        <v>3050</v>
      </c>
      <c r="AA885" t="s">
        <v>3043</v>
      </c>
      <c r="AD885" s="3"/>
    </row>
    <row r="886" spans="26:30" x14ac:dyDescent="0.25">
      <c r="Z886" t="s">
        <v>3051</v>
      </c>
      <c r="AA886" t="s">
        <v>3045</v>
      </c>
      <c r="AD886" s="3"/>
    </row>
    <row r="887" spans="26:30" x14ac:dyDescent="0.25">
      <c r="Z887" t="s">
        <v>3052</v>
      </c>
      <c r="AA887" t="s">
        <v>3053</v>
      </c>
      <c r="AD887" s="3"/>
    </row>
    <row r="888" spans="26:30" x14ac:dyDescent="0.25">
      <c r="Z888" t="s">
        <v>3054</v>
      </c>
      <c r="AA888" t="s">
        <v>3053</v>
      </c>
      <c r="AD888" s="3"/>
    </row>
    <row r="889" spans="26:30" x14ac:dyDescent="0.25">
      <c r="Z889" t="s">
        <v>3055</v>
      </c>
      <c r="AA889" t="s">
        <v>3045</v>
      </c>
      <c r="AD889" s="3"/>
    </row>
    <row r="890" spans="26:30" x14ac:dyDescent="0.25">
      <c r="Z890" t="s">
        <v>3056</v>
      </c>
      <c r="AA890" t="s">
        <v>3045</v>
      </c>
      <c r="AD890" s="3"/>
    </row>
    <row r="891" spans="26:30" x14ac:dyDescent="0.25">
      <c r="Z891" t="s">
        <v>3057</v>
      </c>
      <c r="AA891" t="s">
        <v>3045</v>
      </c>
      <c r="AD891" s="3"/>
    </row>
    <row r="892" spans="26:30" x14ac:dyDescent="0.25">
      <c r="Z892" t="s">
        <v>3058</v>
      </c>
      <c r="AA892" t="s">
        <v>3045</v>
      </c>
      <c r="AD892" s="3"/>
    </row>
    <row r="893" spans="26:30" x14ac:dyDescent="0.25">
      <c r="Z893" t="s">
        <v>3059</v>
      </c>
      <c r="AA893" t="s">
        <v>3045</v>
      </c>
      <c r="AD893" s="3"/>
    </row>
    <row r="894" spans="26:30" x14ac:dyDescent="0.25">
      <c r="Z894" t="s">
        <v>3060</v>
      </c>
      <c r="AA894" t="s">
        <v>3045</v>
      </c>
      <c r="AD894" s="3"/>
    </row>
    <row r="895" spans="26:30" x14ac:dyDescent="0.25">
      <c r="Z895" t="s">
        <v>3061</v>
      </c>
      <c r="AA895" t="s">
        <v>3045</v>
      </c>
      <c r="AD895" s="3"/>
    </row>
    <row r="896" spans="26:30" x14ac:dyDescent="0.25">
      <c r="Z896" t="s">
        <v>3062</v>
      </c>
      <c r="AA896" t="s">
        <v>3045</v>
      </c>
      <c r="AD896" s="3"/>
    </row>
    <row r="897" spans="26:30" x14ac:dyDescent="0.25">
      <c r="Z897" t="s">
        <v>3063</v>
      </c>
      <c r="AA897" t="s">
        <v>3045</v>
      </c>
      <c r="AD897" s="3"/>
    </row>
    <row r="898" spans="26:30" x14ac:dyDescent="0.25">
      <c r="Z898" t="s">
        <v>3064</v>
      </c>
      <c r="AA898" t="s">
        <v>3045</v>
      </c>
      <c r="AD898" s="3"/>
    </row>
    <row r="899" spans="26:30" x14ac:dyDescent="0.25">
      <c r="Z899" t="s">
        <v>3065</v>
      </c>
      <c r="AA899" t="s">
        <v>3045</v>
      </c>
      <c r="AD899" s="3"/>
    </row>
    <row r="900" spans="26:30" x14ac:dyDescent="0.25">
      <c r="Z900" t="s">
        <v>3066</v>
      </c>
      <c r="AA900" t="s">
        <v>3045</v>
      </c>
      <c r="AD900" s="3"/>
    </row>
    <row r="901" spans="26:30" x14ac:dyDescent="0.25">
      <c r="Z901" t="s">
        <v>3067</v>
      </c>
      <c r="AA901" t="s">
        <v>3043</v>
      </c>
      <c r="AD901" s="3"/>
    </row>
    <row r="902" spans="26:30" x14ac:dyDescent="0.25">
      <c r="Z902" t="s">
        <v>3068</v>
      </c>
      <c r="AA902" t="s">
        <v>3045</v>
      </c>
      <c r="AD902" s="3"/>
    </row>
    <row r="903" spans="26:30" x14ac:dyDescent="0.25">
      <c r="Z903" t="s">
        <v>3069</v>
      </c>
      <c r="AA903" t="s">
        <v>3045</v>
      </c>
      <c r="AD903" s="3"/>
    </row>
    <row r="904" spans="26:30" x14ac:dyDescent="0.25">
      <c r="Z904" t="s">
        <v>3070</v>
      </c>
      <c r="AA904" t="s">
        <v>3045</v>
      </c>
      <c r="AD904" s="3"/>
    </row>
    <row r="905" spans="26:30" x14ac:dyDescent="0.25">
      <c r="Z905" t="s">
        <v>3071</v>
      </c>
      <c r="AA905" t="s">
        <v>3045</v>
      </c>
      <c r="AD905" s="3"/>
    </row>
    <row r="906" spans="26:30" x14ac:dyDescent="0.25">
      <c r="Z906" t="s">
        <v>3072</v>
      </c>
      <c r="AA906" t="s">
        <v>3053</v>
      </c>
      <c r="AD906" s="3"/>
    </row>
    <row r="907" spans="26:30" x14ac:dyDescent="0.25">
      <c r="Z907" t="s">
        <v>3073</v>
      </c>
      <c r="AA907" t="s">
        <v>3045</v>
      </c>
      <c r="AD907" s="3"/>
    </row>
    <row r="908" spans="26:30" x14ac:dyDescent="0.25">
      <c r="Z908" t="s">
        <v>3074</v>
      </c>
      <c r="AA908" t="s">
        <v>3045</v>
      </c>
      <c r="AD908" s="3"/>
    </row>
    <row r="909" spans="26:30" x14ac:dyDescent="0.25">
      <c r="Z909" t="s">
        <v>3075</v>
      </c>
      <c r="AA909" t="s">
        <v>3076</v>
      </c>
      <c r="AD909" s="3"/>
    </row>
    <row r="910" spans="26:30" x14ac:dyDescent="0.25">
      <c r="Z910" t="s">
        <v>3077</v>
      </c>
      <c r="AA910" t="s">
        <v>3045</v>
      </c>
      <c r="AD910" s="3"/>
    </row>
    <row r="911" spans="26:30" x14ac:dyDescent="0.25">
      <c r="Z911" t="s">
        <v>3078</v>
      </c>
      <c r="AA911" t="s">
        <v>3043</v>
      </c>
      <c r="AD911" s="3"/>
    </row>
    <row r="912" spans="26:30" x14ac:dyDescent="0.25">
      <c r="Z912" t="s">
        <v>3079</v>
      </c>
      <c r="AA912" t="s">
        <v>3045</v>
      </c>
      <c r="AD912" s="3"/>
    </row>
    <row r="913" spans="26:30" x14ac:dyDescent="0.25">
      <c r="Z913" t="s">
        <v>1793</v>
      </c>
      <c r="AA913" t="s">
        <v>3045</v>
      </c>
      <c r="AD913" s="3"/>
    </row>
    <row r="914" spans="26:30" x14ac:dyDescent="0.25">
      <c r="Z914" t="s">
        <v>2001</v>
      </c>
      <c r="AA914" t="s">
        <v>3043</v>
      </c>
      <c r="AD914" s="3"/>
    </row>
    <row r="915" spans="26:30" x14ac:dyDescent="0.25">
      <c r="Z915" t="s">
        <v>3080</v>
      </c>
      <c r="AA915" t="s">
        <v>3045</v>
      </c>
      <c r="AD915" s="3"/>
    </row>
    <row r="916" spans="26:30" x14ac:dyDescent="0.25">
      <c r="Z916" t="s">
        <v>3081</v>
      </c>
      <c r="AA916" t="s">
        <v>3082</v>
      </c>
      <c r="AD916" s="3"/>
    </row>
    <row r="917" spans="26:30" x14ac:dyDescent="0.25">
      <c r="Z917" t="s">
        <v>3083</v>
      </c>
      <c r="AA917" t="s">
        <v>3082</v>
      </c>
      <c r="AD917" s="3"/>
    </row>
    <row r="918" spans="26:30" x14ac:dyDescent="0.25">
      <c r="Z918" t="s">
        <v>3084</v>
      </c>
      <c r="AA918" t="s">
        <v>3045</v>
      </c>
      <c r="AD918" s="3"/>
    </row>
    <row r="919" spans="26:30" x14ac:dyDescent="0.25">
      <c r="Z919" t="s">
        <v>3085</v>
      </c>
      <c r="AA919" t="s">
        <v>3045</v>
      </c>
      <c r="AD919" s="3"/>
    </row>
    <row r="920" spans="26:30" x14ac:dyDescent="0.25">
      <c r="Z920" t="s">
        <v>3086</v>
      </c>
      <c r="AA920" t="s">
        <v>3045</v>
      </c>
      <c r="AD920" s="3"/>
    </row>
    <row r="921" spans="26:30" x14ac:dyDescent="0.25">
      <c r="Z921" t="s">
        <v>3087</v>
      </c>
      <c r="AA921" t="s">
        <v>3045</v>
      </c>
      <c r="AD921" s="3"/>
    </row>
    <row r="922" spans="26:30" x14ac:dyDescent="0.25">
      <c r="Z922" t="s">
        <v>3088</v>
      </c>
      <c r="AA922" t="s">
        <v>3045</v>
      </c>
      <c r="AD922" s="3"/>
    </row>
    <row r="923" spans="26:30" x14ac:dyDescent="0.25">
      <c r="Z923" t="s">
        <v>3089</v>
      </c>
      <c r="AA923" t="s">
        <v>3045</v>
      </c>
      <c r="AD923" s="3"/>
    </row>
    <row r="924" spans="26:30" x14ac:dyDescent="0.25">
      <c r="Z924" t="s">
        <v>2168</v>
      </c>
      <c r="AA924" t="s">
        <v>3045</v>
      </c>
      <c r="AD924" s="3"/>
    </row>
    <row r="925" spans="26:30" x14ac:dyDescent="0.25">
      <c r="Z925" t="s">
        <v>3090</v>
      </c>
      <c r="AA925" t="s">
        <v>3045</v>
      </c>
      <c r="AD925" s="3"/>
    </row>
    <row r="926" spans="26:30" x14ac:dyDescent="0.25">
      <c r="Z926" t="s">
        <v>3091</v>
      </c>
      <c r="AA926" t="s">
        <v>3045</v>
      </c>
      <c r="AD926" s="3"/>
    </row>
    <row r="927" spans="26:30" x14ac:dyDescent="0.25">
      <c r="Z927" t="s">
        <v>3092</v>
      </c>
      <c r="AA927" t="s">
        <v>3045</v>
      </c>
      <c r="AD927" s="3"/>
    </row>
    <row r="928" spans="26:30" x14ac:dyDescent="0.25">
      <c r="Z928" t="s">
        <v>3093</v>
      </c>
      <c r="AA928" t="s">
        <v>3045</v>
      </c>
      <c r="AD928" s="3"/>
    </row>
    <row r="929" spans="26:30" x14ac:dyDescent="0.25">
      <c r="Z929" t="s">
        <v>3094</v>
      </c>
      <c r="AA929" t="s">
        <v>3045</v>
      </c>
      <c r="AD929" s="3"/>
    </row>
    <row r="930" spans="26:30" x14ac:dyDescent="0.25">
      <c r="Z930" t="s">
        <v>3095</v>
      </c>
      <c r="AA930" t="s">
        <v>3045</v>
      </c>
      <c r="AD930" s="3"/>
    </row>
    <row r="931" spans="26:30" x14ac:dyDescent="0.25">
      <c r="Z931" t="s">
        <v>2181</v>
      </c>
      <c r="AA931" t="s">
        <v>3045</v>
      </c>
      <c r="AD931" s="3"/>
    </row>
    <row r="932" spans="26:30" x14ac:dyDescent="0.25">
      <c r="Z932" t="s">
        <v>3096</v>
      </c>
      <c r="AA932" t="s">
        <v>3045</v>
      </c>
      <c r="AD932" s="3"/>
    </row>
    <row r="933" spans="26:30" x14ac:dyDescent="0.25">
      <c r="Z933" t="s">
        <v>3097</v>
      </c>
      <c r="AA933" t="s">
        <v>3045</v>
      </c>
      <c r="AD933" s="3"/>
    </row>
    <row r="934" spans="26:30" x14ac:dyDescent="0.25">
      <c r="Z934" t="s">
        <v>3098</v>
      </c>
      <c r="AA934" t="s">
        <v>3045</v>
      </c>
      <c r="AD934" s="3"/>
    </row>
    <row r="935" spans="26:30" x14ac:dyDescent="0.25">
      <c r="Z935" t="s">
        <v>3099</v>
      </c>
      <c r="AA935" t="s">
        <v>3045</v>
      </c>
      <c r="AD935" s="3"/>
    </row>
    <row r="936" spans="26:30" x14ac:dyDescent="0.25">
      <c r="Z936" t="s">
        <v>3100</v>
      </c>
      <c r="AA936" t="s">
        <v>3045</v>
      </c>
      <c r="AD936" s="3"/>
    </row>
    <row r="937" spans="26:30" x14ac:dyDescent="0.25">
      <c r="Z937" t="s">
        <v>3101</v>
      </c>
      <c r="AA937" t="s">
        <v>3045</v>
      </c>
      <c r="AD937" s="3"/>
    </row>
    <row r="938" spans="26:30" x14ac:dyDescent="0.25">
      <c r="Z938" t="s">
        <v>2201</v>
      </c>
      <c r="AA938" t="s">
        <v>3045</v>
      </c>
      <c r="AD938" s="3"/>
    </row>
    <row r="939" spans="26:30" x14ac:dyDescent="0.25">
      <c r="Z939" t="s">
        <v>2219</v>
      </c>
      <c r="AA939" t="s">
        <v>3102</v>
      </c>
      <c r="AD939" s="3"/>
    </row>
    <row r="940" spans="26:30" x14ac:dyDescent="0.25">
      <c r="Z940" t="s">
        <v>2225</v>
      </c>
      <c r="AA940" t="s">
        <v>3045</v>
      </c>
      <c r="AD940" s="3"/>
    </row>
    <row r="941" spans="26:30" x14ac:dyDescent="0.25">
      <c r="Z941" t="s">
        <v>3103</v>
      </c>
      <c r="AA941" t="s">
        <v>3045</v>
      </c>
      <c r="AD941" s="3"/>
    </row>
    <row r="942" spans="26:30" x14ac:dyDescent="0.25">
      <c r="Z942" t="s">
        <v>3104</v>
      </c>
      <c r="AA942" t="s">
        <v>3045</v>
      </c>
      <c r="AD942" s="3"/>
    </row>
    <row r="943" spans="26:30" x14ac:dyDescent="0.25">
      <c r="Z943" t="s">
        <v>3105</v>
      </c>
      <c r="AA943" t="s">
        <v>3106</v>
      </c>
      <c r="AD943" s="3"/>
    </row>
    <row r="944" spans="26:30" x14ac:dyDescent="0.25">
      <c r="Z944" t="s">
        <v>2233</v>
      </c>
      <c r="AA944" t="s">
        <v>3045</v>
      </c>
      <c r="AD944" s="3"/>
    </row>
    <row r="945" spans="26:30" x14ac:dyDescent="0.25">
      <c r="Z945" t="s">
        <v>2235</v>
      </c>
      <c r="AA945" t="s">
        <v>3045</v>
      </c>
      <c r="AD945" s="3"/>
    </row>
    <row r="946" spans="26:30" x14ac:dyDescent="0.25">
      <c r="Z946" t="s">
        <v>2237</v>
      </c>
      <c r="AA946" t="s">
        <v>3045</v>
      </c>
      <c r="AD946" s="3"/>
    </row>
    <row r="947" spans="26:30" x14ac:dyDescent="0.25">
      <c r="Z947" t="s">
        <v>3107</v>
      </c>
      <c r="AA947" t="s">
        <v>3045</v>
      </c>
      <c r="AD947" s="3"/>
    </row>
    <row r="948" spans="26:30" x14ac:dyDescent="0.25">
      <c r="Z948" t="s">
        <v>3108</v>
      </c>
      <c r="AA948" t="s">
        <v>3045</v>
      </c>
      <c r="AD948" s="3"/>
    </row>
    <row r="949" spans="26:30" x14ac:dyDescent="0.25">
      <c r="Z949" t="s">
        <v>2243</v>
      </c>
      <c r="AA949" t="s">
        <v>3045</v>
      </c>
      <c r="AD949" s="3"/>
    </row>
    <row r="950" spans="26:30" x14ac:dyDescent="0.25">
      <c r="Z950" t="s">
        <v>3109</v>
      </c>
      <c r="AA950" t="s">
        <v>3082</v>
      </c>
      <c r="AD950" s="3"/>
    </row>
    <row r="951" spans="26:30" x14ac:dyDescent="0.25">
      <c r="Z951" t="s">
        <v>3110</v>
      </c>
      <c r="AA951" t="s">
        <v>3045</v>
      </c>
      <c r="AD951" s="3"/>
    </row>
    <row r="952" spans="26:30" x14ac:dyDescent="0.25">
      <c r="Z952" t="s">
        <v>3111</v>
      </c>
      <c r="AA952" t="s">
        <v>3045</v>
      </c>
      <c r="AD952" s="3"/>
    </row>
    <row r="953" spans="26:30" x14ac:dyDescent="0.25">
      <c r="Z953" t="s">
        <v>3112</v>
      </c>
      <c r="AA953" t="s">
        <v>3045</v>
      </c>
      <c r="AD953" s="3"/>
    </row>
    <row r="954" spans="26:30" x14ac:dyDescent="0.25">
      <c r="Z954" t="s">
        <v>3113</v>
      </c>
      <c r="AA954" t="s">
        <v>3045</v>
      </c>
      <c r="AD954" s="3"/>
    </row>
    <row r="955" spans="26:30" x14ac:dyDescent="0.25">
      <c r="Z955" t="s">
        <v>3114</v>
      </c>
      <c r="AA955" t="s">
        <v>3045</v>
      </c>
      <c r="AD955" s="3"/>
    </row>
    <row r="956" spans="26:30" x14ac:dyDescent="0.25">
      <c r="Z956" t="s">
        <v>3115</v>
      </c>
      <c r="AA956" t="s">
        <v>3045</v>
      </c>
      <c r="AD956" s="3"/>
    </row>
    <row r="957" spans="26:30" x14ac:dyDescent="0.25">
      <c r="Z957" t="s">
        <v>3116</v>
      </c>
      <c r="AA957" t="s">
        <v>3045</v>
      </c>
      <c r="AD957" s="3"/>
    </row>
    <row r="958" spans="26:30" x14ac:dyDescent="0.25">
      <c r="Z958" t="s">
        <v>3117</v>
      </c>
      <c r="AA958" t="s">
        <v>3045</v>
      </c>
      <c r="AD958" s="3"/>
    </row>
    <row r="959" spans="26:30" x14ac:dyDescent="0.25">
      <c r="Z959" t="s">
        <v>3118</v>
      </c>
      <c r="AA959" t="s">
        <v>3045</v>
      </c>
      <c r="AD959" s="3"/>
    </row>
    <row r="960" spans="26:30" x14ac:dyDescent="0.25">
      <c r="Z960" t="s">
        <v>3119</v>
      </c>
      <c r="AA960" t="s">
        <v>3045</v>
      </c>
      <c r="AD960" s="3"/>
    </row>
    <row r="961" spans="26:30" x14ac:dyDescent="0.25">
      <c r="Z961" t="s">
        <v>3120</v>
      </c>
      <c r="AA961" t="s">
        <v>3121</v>
      </c>
      <c r="AD961" s="3"/>
    </row>
    <row r="962" spans="26:30" x14ac:dyDescent="0.25">
      <c r="Z962" t="s">
        <v>2263</v>
      </c>
      <c r="AA962" t="s">
        <v>3045</v>
      </c>
      <c r="AD962" s="3"/>
    </row>
    <row r="963" spans="26:30" x14ac:dyDescent="0.25">
      <c r="Z963" t="s">
        <v>2265</v>
      </c>
      <c r="AA963" t="s">
        <v>3045</v>
      </c>
      <c r="AD963" s="3"/>
    </row>
    <row r="964" spans="26:30" x14ac:dyDescent="0.25">
      <c r="Z964" t="s">
        <v>3122</v>
      </c>
      <c r="AA964" t="s">
        <v>3106</v>
      </c>
      <c r="AD964" s="3"/>
    </row>
    <row r="965" spans="26:30" x14ac:dyDescent="0.25">
      <c r="Z965" t="s">
        <v>2279</v>
      </c>
      <c r="AA965" t="s">
        <v>3045</v>
      </c>
      <c r="AD965" s="3"/>
    </row>
    <row r="966" spans="26:30" x14ac:dyDescent="0.25">
      <c r="Z966" t="s">
        <v>3123</v>
      </c>
      <c r="AA966" t="s">
        <v>3045</v>
      </c>
      <c r="AD966" s="3"/>
    </row>
    <row r="967" spans="26:30" x14ac:dyDescent="0.25">
      <c r="Z967" t="s">
        <v>2283</v>
      </c>
      <c r="AA967" t="s">
        <v>3045</v>
      </c>
      <c r="AD967" s="3"/>
    </row>
    <row r="968" spans="26:30" x14ac:dyDescent="0.25">
      <c r="Z968" t="s">
        <v>3124</v>
      </c>
      <c r="AA968" t="s">
        <v>3045</v>
      </c>
      <c r="AD968" s="3"/>
    </row>
    <row r="969" spans="26:30" x14ac:dyDescent="0.25">
      <c r="Z969" t="s">
        <v>3125</v>
      </c>
      <c r="AA969" t="s">
        <v>3045</v>
      </c>
      <c r="AD969" s="3"/>
    </row>
    <row r="970" spans="26:30" x14ac:dyDescent="0.25">
      <c r="Z970" t="s">
        <v>3126</v>
      </c>
      <c r="AA970" t="s">
        <v>3127</v>
      </c>
      <c r="AD970" s="3"/>
    </row>
    <row r="971" spans="26:30" x14ac:dyDescent="0.25">
      <c r="Z971" t="s">
        <v>3128</v>
      </c>
      <c r="AA971" t="s">
        <v>3045</v>
      </c>
      <c r="AD971" s="3"/>
    </row>
    <row r="972" spans="26:30" x14ac:dyDescent="0.25">
      <c r="Z972" t="s">
        <v>1073</v>
      </c>
      <c r="AA972" t="s">
        <v>3045</v>
      </c>
      <c r="AD972" s="3"/>
    </row>
    <row r="973" spans="26:30" x14ac:dyDescent="0.25">
      <c r="Z973" t="s">
        <v>1077</v>
      </c>
      <c r="AA973" t="s">
        <v>3045</v>
      </c>
      <c r="AD973" s="3"/>
    </row>
    <row r="974" spans="26:30" x14ac:dyDescent="0.25">
      <c r="Z974" t="s">
        <v>3129</v>
      </c>
      <c r="AA974" t="s">
        <v>3045</v>
      </c>
      <c r="AD974" s="3"/>
    </row>
    <row r="975" spans="26:30" x14ac:dyDescent="0.25">
      <c r="Z975" t="s">
        <v>3130</v>
      </c>
      <c r="AA975" t="s">
        <v>3045</v>
      </c>
      <c r="AD975" s="3"/>
    </row>
    <row r="976" spans="26:30" x14ac:dyDescent="0.25">
      <c r="Z976" t="s">
        <v>1093</v>
      </c>
      <c r="AA976" t="s">
        <v>3131</v>
      </c>
      <c r="AD976" s="3"/>
    </row>
    <row r="977" spans="26:30" x14ac:dyDescent="0.25">
      <c r="Z977" t="s">
        <v>3132</v>
      </c>
      <c r="AA977" t="s">
        <v>3045</v>
      </c>
      <c r="AD977" s="3"/>
    </row>
    <row r="978" spans="26:30" x14ac:dyDescent="0.25">
      <c r="Z978" t="s">
        <v>3133</v>
      </c>
      <c r="AA978" t="s">
        <v>3045</v>
      </c>
      <c r="AD978" s="3"/>
    </row>
    <row r="979" spans="26:30" x14ac:dyDescent="0.25">
      <c r="Z979" t="s">
        <v>1119</v>
      </c>
      <c r="AA979" t="s">
        <v>3045</v>
      </c>
      <c r="AD979" s="3"/>
    </row>
    <row r="980" spans="26:30" x14ac:dyDescent="0.25">
      <c r="Z980" t="s">
        <v>3134</v>
      </c>
      <c r="AA980" t="s">
        <v>3045</v>
      </c>
      <c r="AD980" s="3"/>
    </row>
    <row r="981" spans="26:30" x14ac:dyDescent="0.25">
      <c r="Z981" t="s">
        <v>3135</v>
      </c>
      <c r="AA981" t="s">
        <v>3045</v>
      </c>
      <c r="AD981" s="3"/>
    </row>
    <row r="982" spans="26:30" x14ac:dyDescent="0.25">
      <c r="Z982" t="s">
        <v>1153</v>
      </c>
      <c r="AA982" t="s">
        <v>3045</v>
      </c>
      <c r="AD982" s="3"/>
    </row>
    <row r="983" spans="26:30" x14ac:dyDescent="0.25">
      <c r="Z983" t="s">
        <v>1185</v>
      </c>
      <c r="AA983" t="s">
        <v>3045</v>
      </c>
      <c r="AD983" s="3"/>
    </row>
    <row r="984" spans="26:30" x14ac:dyDescent="0.25">
      <c r="Z984" t="s">
        <v>3136</v>
      </c>
      <c r="AA984" t="s">
        <v>3045</v>
      </c>
      <c r="AD984" s="3"/>
    </row>
    <row r="985" spans="26:30" x14ac:dyDescent="0.25">
      <c r="Z985" t="s">
        <v>1243</v>
      </c>
      <c r="AA985" t="s">
        <v>3045</v>
      </c>
      <c r="AD985" s="3"/>
    </row>
    <row r="986" spans="26:30" x14ac:dyDescent="0.25">
      <c r="Z986" t="s">
        <v>1245</v>
      </c>
      <c r="AA986" t="s">
        <v>3045</v>
      </c>
      <c r="AD986" s="3"/>
    </row>
    <row r="987" spans="26:30" x14ac:dyDescent="0.25">
      <c r="Z987" t="s">
        <v>1247</v>
      </c>
      <c r="AA987" t="s">
        <v>3045</v>
      </c>
      <c r="AD987" s="3"/>
    </row>
    <row r="988" spans="26:30" x14ac:dyDescent="0.25">
      <c r="Z988" t="s">
        <v>1249</v>
      </c>
      <c r="AA988" t="s">
        <v>3045</v>
      </c>
      <c r="AD988" s="3"/>
    </row>
    <row r="989" spans="26:30" x14ac:dyDescent="0.25">
      <c r="Z989" t="s">
        <v>1251</v>
      </c>
      <c r="AA989" t="s">
        <v>3045</v>
      </c>
      <c r="AD989" s="3"/>
    </row>
    <row r="990" spans="26:30" x14ac:dyDescent="0.25">
      <c r="Z990" t="s">
        <v>1253</v>
      </c>
      <c r="AA990" t="s">
        <v>3045</v>
      </c>
      <c r="AD990" s="3"/>
    </row>
    <row r="991" spans="26:30" x14ac:dyDescent="0.25">
      <c r="Z991" t="s">
        <v>1255</v>
      </c>
      <c r="AA991" t="s">
        <v>3045</v>
      </c>
      <c r="AD991" s="3"/>
    </row>
    <row r="992" spans="26:30" x14ac:dyDescent="0.25">
      <c r="Z992" t="s">
        <v>3137</v>
      </c>
      <c r="AA992" t="s">
        <v>3045</v>
      </c>
      <c r="AD992" s="3"/>
    </row>
    <row r="993" spans="26:30" x14ac:dyDescent="0.25">
      <c r="Z993" t="s">
        <v>3138</v>
      </c>
      <c r="AA993" t="s">
        <v>3121</v>
      </c>
      <c r="AD993" s="3"/>
    </row>
    <row r="994" spans="26:30" x14ac:dyDescent="0.25">
      <c r="Z994" t="s">
        <v>3139</v>
      </c>
      <c r="AA994" t="s">
        <v>3045</v>
      </c>
      <c r="AD994" s="3"/>
    </row>
    <row r="995" spans="26:30" x14ac:dyDescent="0.25">
      <c r="Z995" t="s">
        <v>3140</v>
      </c>
      <c r="AA995" t="s">
        <v>3045</v>
      </c>
      <c r="AD995" s="3"/>
    </row>
    <row r="996" spans="26:30" x14ac:dyDescent="0.25">
      <c r="Z996" t="s">
        <v>3141</v>
      </c>
      <c r="AA996" t="s">
        <v>3045</v>
      </c>
      <c r="AD996" s="3"/>
    </row>
    <row r="997" spans="26:30" x14ac:dyDescent="0.25">
      <c r="Z997" t="s">
        <v>3142</v>
      </c>
      <c r="AA997" t="s">
        <v>3045</v>
      </c>
      <c r="AD997" s="3"/>
    </row>
    <row r="998" spans="26:30" x14ac:dyDescent="0.25">
      <c r="Z998" t="s">
        <v>3143</v>
      </c>
      <c r="AA998" t="s">
        <v>3045</v>
      </c>
      <c r="AD998" s="3"/>
    </row>
    <row r="999" spans="26:30" x14ac:dyDescent="0.25">
      <c r="Z999" t="s">
        <v>3144</v>
      </c>
      <c r="AA999" t="s">
        <v>3045</v>
      </c>
      <c r="AD999" s="3"/>
    </row>
    <row r="1000" spans="26:30" x14ac:dyDescent="0.25">
      <c r="Z1000" t="s">
        <v>3145</v>
      </c>
      <c r="AA1000" t="s">
        <v>3045</v>
      </c>
      <c r="AD1000" s="3"/>
    </row>
    <row r="1001" spans="26:30" x14ac:dyDescent="0.25">
      <c r="Z1001" t="s">
        <v>3146</v>
      </c>
      <c r="AA1001" t="s">
        <v>3045</v>
      </c>
      <c r="AD1001" s="3"/>
    </row>
    <row r="1002" spans="26:30" x14ac:dyDescent="0.25">
      <c r="Z1002" t="s">
        <v>3147</v>
      </c>
      <c r="AA1002" t="s">
        <v>3045</v>
      </c>
      <c r="AD1002" s="3"/>
    </row>
    <row r="1003" spans="26:30" x14ac:dyDescent="0.25">
      <c r="Z1003" t="s">
        <v>3148</v>
      </c>
      <c r="AA1003" t="s">
        <v>3045</v>
      </c>
      <c r="AD1003" s="3"/>
    </row>
    <row r="1004" spans="26:30" x14ac:dyDescent="0.25">
      <c r="Z1004" t="s">
        <v>3149</v>
      </c>
      <c r="AA1004" t="s">
        <v>3121</v>
      </c>
      <c r="AD1004" s="3"/>
    </row>
    <row r="1005" spans="26:30" x14ac:dyDescent="0.25">
      <c r="Z1005" t="s">
        <v>3150</v>
      </c>
      <c r="AA1005" t="s">
        <v>3045</v>
      </c>
      <c r="AD1005" s="3"/>
    </row>
    <row r="1006" spans="26:30" x14ac:dyDescent="0.25">
      <c r="Z1006" t="s">
        <v>3151</v>
      </c>
      <c r="AA1006" t="s">
        <v>3045</v>
      </c>
      <c r="AD1006" s="3"/>
    </row>
    <row r="1007" spans="26:30" x14ac:dyDescent="0.25">
      <c r="Z1007" t="s">
        <v>3152</v>
      </c>
      <c r="AA1007" t="s">
        <v>3045</v>
      </c>
      <c r="AD1007" s="3"/>
    </row>
    <row r="1008" spans="26:30" x14ac:dyDescent="0.25">
      <c r="Z1008" t="s">
        <v>3153</v>
      </c>
      <c r="AA1008" t="s">
        <v>3045</v>
      </c>
      <c r="AD1008" s="3"/>
    </row>
    <row r="1009" spans="26:30" x14ac:dyDescent="0.25">
      <c r="Z1009" t="s">
        <v>3154</v>
      </c>
      <c r="AA1009" t="s">
        <v>3045</v>
      </c>
      <c r="AD1009" s="3"/>
    </row>
    <row r="1010" spans="26:30" x14ac:dyDescent="0.25">
      <c r="Z1010" t="s">
        <v>3155</v>
      </c>
      <c r="AA1010" t="s">
        <v>3045</v>
      </c>
      <c r="AD1010" s="3"/>
    </row>
    <row r="1011" spans="26:30" x14ac:dyDescent="0.25">
      <c r="Z1011" t="s">
        <v>3156</v>
      </c>
      <c r="AA1011" t="s">
        <v>3045</v>
      </c>
      <c r="AD1011" s="3"/>
    </row>
    <row r="1012" spans="26:30" x14ac:dyDescent="0.25">
      <c r="Z1012" t="s">
        <v>3157</v>
      </c>
      <c r="AA1012" t="s">
        <v>3045</v>
      </c>
      <c r="AD1012" s="3"/>
    </row>
    <row r="1013" spans="26:30" x14ac:dyDescent="0.25">
      <c r="Z1013" t="s">
        <v>1483</v>
      </c>
      <c r="AA1013" t="s">
        <v>3045</v>
      </c>
      <c r="AD1013" s="3"/>
    </row>
    <row r="1014" spans="26:30" x14ac:dyDescent="0.25">
      <c r="Z1014" t="s">
        <v>3158</v>
      </c>
      <c r="AA1014" t="s">
        <v>3045</v>
      </c>
      <c r="AD1014" s="3"/>
    </row>
    <row r="1015" spans="26:30" x14ac:dyDescent="0.25">
      <c r="Z1015" t="s">
        <v>1495</v>
      </c>
      <c r="AA1015" t="s">
        <v>3045</v>
      </c>
      <c r="AD1015" s="3"/>
    </row>
    <row r="1016" spans="26:30" x14ac:dyDescent="0.25">
      <c r="Z1016" t="s">
        <v>3159</v>
      </c>
      <c r="AA1016" t="s">
        <v>3045</v>
      </c>
      <c r="AD1016" s="3"/>
    </row>
    <row r="1017" spans="26:30" x14ac:dyDescent="0.25">
      <c r="Z1017" t="s">
        <v>3160</v>
      </c>
      <c r="AA1017" t="s">
        <v>3045</v>
      </c>
      <c r="AD1017" s="3"/>
    </row>
    <row r="1018" spans="26:30" x14ac:dyDescent="0.25">
      <c r="Z1018" t="s">
        <v>1507</v>
      </c>
      <c r="AA1018" t="s">
        <v>3045</v>
      </c>
      <c r="AD1018" s="3"/>
    </row>
    <row r="1019" spans="26:30" x14ac:dyDescent="0.25">
      <c r="Z1019" t="s">
        <v>3161</v>
      </c>
      <c r="AA1019" t="s">
        <v>3121</v>
      </c>
      <c r="AD1019" s="3"/>
    </row>
    <row r="1020" spans="26:30" x14ac:dyDescent="0.25">
      <c r="Z1020" t="s">
        <v>3162</v>
      </c>
      <c r="AA1020" t="s">
        <v>3045</v>
      </c>
      <c r="AD1020" s="3"/>
    </row>
    <row r="1021" spans="26:30" x14ac:dyDescent="0.25">
      <c r="Z1021" t="s">
        <v>1509</v>
      </c>
      <c r="AA1021" t="s">
        <v>3045</v>
      </c>
      <c r="AD1021" s="3"/>
    </row>
    <row r="1022" spans="26:30" x14ac:dyDescent="0.25">
      <c r="Z1022" t="s">
        <v>3163</v>
      </c>
      <c r="AA1022" t="s">
        <v>3164</v>
      </c>
      <c r="AD1022" s="3"/>
    </row>
    <row r="1023" spans="26:30" x14ac:dyDescent="0.25">
      <c r="Z1023" t="s">
        <v>3165</v>
      </c>
      <c r="AA1023" t="s">
        <v>3045</v>
      </c>
      <c r="AD1023" s="3"/>
    </row>
    <row r="1024" spans="26:30" x14ac:dyDescent="0.25">
      <c r="Z1024" t="s">
        <v>3166</v>
      </c>
      <c r="AA1024" t="s">
        <v>3106</v>
      </c>
      <c r="AD1024" s="3"/>
    </row>
    <row r="1025" spans="26:30" x14ac:dyDescent="0.25">
      <c r="Z1025" t="s">
        <v>3167</v>
      </c>
      <c r="AA1025" t="s">
        <v>3045</v>
      </c>
      <c r="AD1025" s="3"/>
    </row>
    <row r="1026" spans="26:30" x14ac:dyDescent="0.25">
      <c r="Z1026" t="s">
        <v>3168</v>
      </c>
      <c r="AA1026" t="s">
        <v>3045</v>
      </c>
      <c r="AD1026" s="3"/>
    </row>
    <row r="1027" spans="26:30" x14ac:dyDescent="0.25">
      <c r="Z1027" t="s">
        <v>3169</v>
      </c>
      <c r="AA1027" t="s">
        <v>3045</v>
      </c>
      <c r="AD1027" s="3"/>
    </row>
    <row r="1028" spans="26:30" x14ac:dyDescent="0.25">
      <c r="Z1028" t="s">
        <v>3170</v>
      </c>
      <c r="AA1028" t="s">
        <v>3045</v>
      </c>
      <c r="AD1028" s="3"/>
    </row>
    <row r="1029" spans="26:30" x14ac:dyDescent="0.25">
      <c r="Z1029" t="s">
        <v>3171</v>
      </c>
      <c r="AA1029" t="s">
        <v>3045</v>
      </c>
      <c r="AD1029" s="3"/>
    </row>
    <row r="1030" spans="26:30" x14ac:dyDescent="0.25">
      <c r="Z1030" t="s">
        <v>1619</v>
      </c>
      <c r="AA1030" t="s">
        <v>3045</v>
      </c>
      <c r="AD1030" s="3"/>
    </row>
    <row r="1031" spans="26:30" x14ac:dyDescent="0.25">
      <c r="Z1031" t="s">
        <v>1621</v>
      </c>
      <c r="AA1031" t="s">
        <v>3045</v>
      </c>
      <c r="AD1031" s="3"/>
    </row>
    <row r="1032" spans="26:30" x14ac:dyDescent="0.25">
      <c r="Z1032" t="s">
        <v>3172</v>
      </c>
      <c r="AA1032" t="s">
        <v>3045</v>
      </c>
      <c r="AD1032" s="3"/>
    </row>
    <row r="1033" spans="26:30" x14ac:dyDescent="0.25">
      <c r="Z1033" t="s">
        <v>3173</v>
      </c>
      <c r="AA1033" t="s">
        <v>3045</v>
      </c>
      <c r="AD1033" s="3"/>
    </row>
    <row r="1034" spans="26:30" x14ac:dyDescent="0.25">
      <c r="Z1034" t="s">
        <v>3174</v>
      </c>
      <c r="AA1034" t="s">
        <v>3045</v>
      </c>
      <c r="AD1034" s="3"/>
    </row>
    <row r="1035" spans="26:30" x14ac:dyDescent="0.25">
      <c r="Z1035" t="s">
        <v>3175</v>
      </c>
      <c r="AA1035" t="s">
        <v>3045</v>
      </c>
      <c r="AD1035" s="3"/>
    </row>
    <row r="1036" spans="26:30" x14ac:dyDescent="0.25">
      <c r="Z1036" t="s">
        <v>3176</v>
      </c>
      <c r="AA1036" t="s">
        <v>3045</v>
      </c>
      <c r="AD1036" s="3"/>
    </row>
    <row r="1037" spans="26:30" x14ac:dyDescent="0.25">
      <c r="Z1037" t="s">
        <v>3177</v>
      </c>
      <c r="AA1037" t="s">
        <v>3045</v>
      </c>
      <c r="AD1037" s="3"/>
    </row>
    <row r="1038" spans="26:30" x14ac:dyDescent="0.25">
      <c r="Z1038" t="s">
        <v>1633</v>
      </c>
      <c r="AA1038" t="s">
        <v>3045</v>
      </c>
      <c r="AD1038" s="3"/>
    </row>
    <row r="1039" spans="26:30" x14ac:dyDescent="0.25">
      <c r="Z1039" t="s">
        <v>3178</v>
      </c>
      <c r="AA1039" t="s">
        <v>3045</v>
      </c>
      <c r="AD1039" s="3"/>
    </row>
    <row r="1040" spans="26:30" x14ac:dyDescent="0.25">
      <c r="Z1040" t="s">
        <v>3179</v>
      </c>
      <c r="AA1040" t="s">
        <v>3045</v>
      </c>
      <c r="AD1040" s="3"/>
    </row>
    <row r="1041" spans="26:30" x14ac:dyDescent="0.25">
      <c r="Z1041" t="s">
        <v>3180</v>
      </c>
      <c r="AA1041" t="s">
        <v>3045</v>
      </c>
      <c r="AD1041" s="3"/>
    </row>
    <row r="1042" spans="26:30" x14ac:dyDescent="0.25">
      <c r="Z1042" t="s">
        <v>3181</v>
      </c>
      <c r="AA1042" t="s">
        <v>3045</v>
      </c>
      <c r="AD1042" s="3"/>
    </row>
    <row r="1043" spans="26:30" x14ac:dyDescent="0.25">
      <c r="Z1043" t="s">
        <v>3182</v>
      </c>
      <c r="AA1043" t="s">
        <v>3045</v>
      </c>
      <c r="AD1043" s="3"/>
    </row>
    <row r="1044" spans="26:30" x14ac:dyDescent="0.25">
      <c r="Z1044" t="s">
        <v>1654</v>
      </c>
      <c r="AA1044" t="s">
        <v>3045</v>
      </c>
      <c r="AD1044" s="3"/>
    </row>
    <row r="1045" spans="26:30" x14ac:dyDescent="0.25">
      <c r="Z1045" t="s">
        <v>3183</v>
      </c>
      <c r="AA1045" t="s">
        <v>3045</v>
      </c>
      <c r="AD1045" s="3"/>
    </row>
    <row r="1046" spans="26:30" x14ac:dyDescent="0.25">
      <c r="Z1046" t="s">
        <v>3184</v>
      </c>
      <c r="AA1046" t="s">
        <v>3076</v>
      </c>
      <c r="AD1046" s="3"/>
    </row>
    <row r="1047" spans="26:30" x14ac:dyDescent="0.25">
      <c r="Z1047" t="s">
        <v>3185</v>
      </c>
      <c r="AA1047" t="s">
        <v>3045</v>
      </c>
      <c r="AD1047" s="3"/>
    </row>
    <row r="1048" spans="26:30" x14ac:dyDescent="0.25">
      <c r="Z1048" t="s">
        <v>3186</v>
      </c>
      <c r="AA1048" t="s">
        <v>3045</v>
      </c>
      <c r="AD1048" s="3"/>
    </row>
    <row r="1049" spans="26:30" x14ac:dyDescent="0.25">
      <c r="Z1049" t="s">
        <v>1685</v>
      </c>
      <c r="AA1049" t="s">
        <v>3045</v>
      </c>
      <c r="AD1049" s="3"/>
    </row>
    <row r="1050" spans="26:30" x14ac:dyDescent="0.25">
      <c r="Z1050" t="s">
        <v>3187</v>
      </c>
      <c r="AA1050" t="s">
        <v>3045</v>
      </c>
      <c r="AD1050" s="3"/>
    </row>
    <row r="1051" spans="26:30" x14ac:dyDescent="0.25">
      <c r="Z1051" t="s">
        <v>3188</v>
      </c>
      <c r="AA1051" t="s">
        <v>3045</v>
      </c>
      <c r="AD1051" s="3"/>
    </row>
    <row r="1052" spans="26:30" x14ac:dyDescent="0.25">
      <c r="Z1052" t="s">
        <v>1693</v>
      </c>
      <c r="AA1052" t="s">
        <v>3045</v>
      </c>
      <c r="AD1052" s="3"/>
    </row>
    <row r="1053" spans="26:30" x14ac:dyDescent="0.25">
      <c r="Z1053" t="s">
        <v>3189</v>
      </c>
      <c r="AA1053" t="s">
        <v>3045</v>
      </c>
      <c r="AD1053" s="3"/>
    </row>
    <row r="1054" spans="26:30" x14ac:dyDescent="0.25">
      <c r="Z1054" t="s">
        <v>3190</v>
      </c>
      <c r="AA1054" t="s">
        <v>3121</v>
      </c>
      <c r="AD1054" s="3"/>
    </row>
    <row r="1055" spans="26:30" x14ac:dyDescent="0.25">
      <c r="Z1055" t="s">
        <v>1711</v>
      </c>
      <c r="AA1055" t="s">
        <v>3045</v>
      </c>
      <c r="AD1055" s="3"/>
    </row>
    <row r="1056" spans="26:30" x14ac:dyDescent="0.25">
      <c r="Z1056" t="s">
        <v>1713</v>
      </c>
      <c r="AA1056" t="s">
        <v>3045</v>
      </c>
      <c r="AD1056" s="3"/>
    </row>
    <row r="1057" spans="26:30" x14ac:dyDescent="0.25">
      <c r="Z1057" t="s">
        <v>1715</v>
      </c>
      <c r="AA1057" t="s">
        <v>3045</v>
      </c>
      <c r="AD1057" s="3"/>
    </row>
    <row r="1058" spans="26:30" x14ac:dyDescent="0.25">
      <c r="Z1058" t="s">
        <v>3191</v>
      </c>
      <c r="AA1058" t="s">
        <v>3045</v>
      </c>
      <c r="AD1058" s="3"/>
    </row>
    <row r="1059" spans="26:30" x14ac:dyDescent="0.25">
      <c r="Z1059" t="s">
        <v>3192</v>
      </c>
      <c r="AA1059" t="s">
        <v>3045</v>
      </c>
      <c r="AD1059" s="3"/>
    </row>
    <row r="1060" spans="26:30" x14ac:dyDescent="0.25">
      <c r="Z1060" t="s">
        <v>3193</v>
      </c>
      <c r="AA1060" t="s">
        <v>3045</v>
      </c>
      <c r="AD1060" s="3"/>
    </row>
    <row r="1061" spans="26:30" x14ac:dyDescent="0.25">
      <c r="Z1061" t="s">
        <v>3194</v>
      </c>
      <c r="AA1061" t="s">
        <v>3045</v>
      </c>
      <c r="AD1061" s="3"/>
    </row>
    <row r="1062" spans="26:30" x14ac:dyDescent="0.25">
      <c r="Z1062" t="s">
        <v>3195</v>
      </c>
      <c r="AA1062" t="s">
        <v>3045</v>
      </c>
      <c r="AD1062" s="3"/>
    </row>
    <row r="1063" spans="26:30" x14ac:dyDescent="0.25">
      <c r="Z1063" t="s">
        <v>3196</v>
      </c>
      <c r="AA1063" t="s">
        <v>3045</v>
      </c>
      <c r="AD1063" s="3"/>
    </row>
    <row r="1064" spans="26:30" x14ac:dyDescent="0.25">
      <c r="Z1064" t="s">
        <v>3197</v>
      </c>
      <c r="AA1064" t="s">
        <v>3045</v>
      </c>
      <c r="AD1064" s="3"/>
    </row>
    <row r="1065" spans="26:30" x14ac:dyDescent="0.25">
      <c r="Z1065" t="s">
        <v>3198</v>
      </c>
      <c r="AA1065" t="s">
        <v>3045</v>
      </c>
      <c r="AD1065" s="3"/>
    </row>
    <row r="1066" spans="26:30" x14ac:dyDescent="0.25">
      <c r="Z1066" t="s">
        <v>3199</v>
      </c>
      <c r="AA1066" t="s">
        <v>3045</v>
      </c>
      <c r="AD1066" s="3"/>
    </row>
    <row r="1067" spans="26:30" x14ac:dyDescent="0.25">
      <c r="Z1067" t="s">
        <v>3200</v>
      </c>
      <c r="AA1067" t="s">
        <v>3045</v>
      </c>
      <c r="AD1067" s="3"/>
    </row>
    <row r="1068" spans="26:30" x14ac:dyDescent="0.25">
      <c r="Z1068" t="s">
        <v>3201</v>
      </c>
      <c r="AA1068" t="s">
        <v>3045</v>
      </c>
      <c r="AD1068" s="3"/>
    </row>
    <row r="1069" spans="26:30" x14ac:dyDescent="0.25">
      <c r="Z1069" t="s">
        <v>3202</v>
      </c>
      <c r="AA1069" t="s">
        <v>3045</v>
      </c>
      <c r="AD1069" s="3"/>
    </row>
    <row r="1070" spans="26:30" x14ac:dyDescent="0.25">
      <c r="Z1070" t="s">
        <v>3203</v>
      </c>
      <c r="AA1070" t="s">
        <v>3045</v>
      </c>
      <c r="AD1070" s="3"/>
    </row>
    <row r="1071" spans="26:30" x14ac:dyDescent="0.25">
      <c r="Z1071" t="s">
        <v>3204</v>
      </c>
      <c r="AA1071" t="s">
        <v>3045</v>
      </c>
      <c r="AD1071" s="3"/>
    </row>
    <row r="1072" spans="26:30" x14ac:dyDescent="0.25">
      <c r="Z1072" t="s">
        <v>3205</v>
      </c>
      <c r="AA1072" t="s">
        <v>3045</v>
      </c>
      <c r="AD1072" s="3"/>
    </row>
    <row r="1073" spans="26:30" x14ac:dyDescent="0.25">
      <c r="Z1073" t="s">
        <v>3206</v>
      </c>
      <c r="AA1073" t="s">
        <v>3045</v>
      </c>
      <c r="AD1073" s="3"/>
    </row>
    <row r="1074" spans="26:30" x14ac:dyDescent="0.25">
      <c r="Z1074" t="s">
        <v>3207</v>
      </c>
      <c r="AA1074" t="s">
        <v>3045</v>
      </c>
      <c r="AD1074" s="3"/>
    </row>
    <row r="1075" spans="26:30" x14ac:dyDescent="0.25">
      <c r="Z1075" t="s">
        <v>3208</v>
      </c>
      <c r="AA1075" t="s">
        <v>3045</v>
      </c>
      <c r="AD1075" s="3"/>
    </row>
    <row r="1076" spans="26:30" x14ac:dyDescent="0.25">
      <c r="Z1076" t="s">
        <v>1761</v>
      </c>
      <c r="AA1076" t="s">
        <v>3045</v>
      </c>
      <c r="AD1076" s="3"/>
    </row>
    <row r="1077" spans="26:30" x14ac:dyDescent="0.25">
      <c r="Z1077" t="s">
        <v>3209</v>
      </c>
      <c r="AA1077" t="s">
        <v>3045</v>
      </c>
      <c r="AD1077" s="3"/>
    </row>
    <row r="1078" spans="26:30" x14ac:dyDescent="0.25">
      <c r="Z1078" t="s">
        <v>3210</v>
      </c>
      <c r="AA1078" t="s">
        <v>3045</v>
      </c>
      <c r="AD1078" s="3"/>
    </row>
    <row r="1079" spans="26:30" x14ac:dyDescent="0.25">
      <c r="Z1079" t="s">
        <v>1763</v>
      </c>
      <c r="AA1079" t="s">
        <v>3045</v>
      </c>
      <c r="AD1079" s="3"/>
    </row>
    <row r="1080" spans="26:30" x14ac:dyDescent="0.25">
      <c r="Z1080" t="s">
        <v>3211</v>
      </c>
      <c r="AA1080" t="s">
        <v>3045</v>
      </c>
      <c r="AD1080" s="3"/>
    </row>
    <row r="1081" spans="26:30" x14ac:dyDescent="0.25">
      <c r="Z1081" t="s">
        <v>3212</v>
      </c>
      <c r="AA1081" t="s">
        <v>3045</v>
      </c>
      <c r="AD1081" s="3"/>
    </row>
    <row r="1082" spans="26:30" x14ac:dyDescent="0.25">
      <c r="Z1082" t="s">
        <v>3213</v>
      </c>
      <c r="AA1082" t="s">
        <v>3045</v>
      </c>
      <c r="AD1082" s="3"/>
    </row>
    <row r="1083" spans="26:30" x14ac:dyDescent="0.25">
      <c r="Z1083" t="s">
        <v>3214</v>
      </c>
      <c r="AA1083" t="s">
        <v>3045</v>
      </c>
      <c r="AD1083" s="3"/>
    </row>
    <row r="1084" spans="26:30" x14ac:dyDescent="0.25">
      <c r="Z1084" t="s">
        <v>3215</v>
      </c>
      <c r="AA1084" t="s">
        <v>3045</v>
      </c>
      <c r="AD1084" s="3"/>
    </row>
    <row r="1085" spans="26:30" x14ac:dyDescent="0.25">
      <c r="Z1085" t="s">
        <v>3216</v>
      </c>
      <c r="AA1085" t="s">
        <v>3045</v>
      </c>
      <c r="AD1085" s="3"/>
    </row>
    <row r="1086" spans="26:30" x14ac:dyDescent="0.25">
      <c r="Z1086" t="s">
        <v>3217</v>
      </c>
      <c r="AA1086" t="s">
        <v>3045</v>
      </c>
      <c r="AD1086" s="3"/>
    </row>
    <row r="1087" spans="26:30" x14ac:dyDescent="0.25">
      <c r="Z1087" t="s">
        <v>3218</v>
      </c>
      <c r="AA1087" t="s">
        <v>3045</v>
      </c>
      <c r="AD1087" s="3"/>
    </row>
    <row r="1088" spans="26:30" x14ac:dyDescent="0.25">
      <c r="Z1088" t="s">
        <v>3219</v>
      </c>
      <c r="AA1088" t="s">
        <v>3045</v>
      </c>
      <c r="AD1088" s="3"/>
    </row>
    <row r="1089" spans="26:30" x14ac:dyDescent="0.25">
      <c r="Z1089" t="s">
        <v>3220</v>
      </c>
      <c r="AA1089" t="s">
        <v>3045</v>
      </c>
      <c r="AD1089" s="3"/>
    </row>
    <row r="1090" spans="26:30" x14ac:dyDescent="0.25">
      <c r="Z1090" t="s">
        <v>3221</v>
      </c>
      <c r="AA1090" t="s">
        <v>3045</v>
      </c>
      <c r="AD1090" s="3"/>
    </row>
    <row r="1091" spans="26:30" x14ac:dyDescent="0.25">
      <c r="Z1091" t="s">
        <v>3222</v>
      </c>
      <c r="AA1091" t="s">
        <v>3045</v>
      </c>
      <c r="AD1091" s="3"/>
    </row>
    <row r="1092" spans="26:30" x14ac:dyDescent="0.25">
      <c r="Z1092" t="s">
        <v>3223</v>
      </c>
      <c r="AA1092" t="s">
        <v>3045</v>
      </c>
      <c r="AD1092" s="3"/>
    </row>
    <row r="1093" spans="26:30" x14ac:dyDescent="0.25">
      <c r="Z1093" t="s">
        <v>3224</v>
      </c>
      <c r="AA1093" t="s">
        <v>3045</v>
      </c>
      <c r="AD1093" s="3"/>
    </row>
    <row r="1094" spans="26:30" x14ac:dyDescent="0.25">
      <c r="Z1094" t="s">
        <v>3225</v>
      </c>
      <c r="AA1094" t="s">
        <v>3045</v>
      </c>
      <c r="AD1094" s="3"/>
    </row>
    <row r="1095" spans="26:30" x14ac:dyDescent="0.25">
      <c r="Z1095" t="s">
        <v>3226</v>
      </c>
      <c r="AA1095" t="s">
        <v>3045</v>
      </c>
      <c r="AD1095" s="3"/>
    </row>
    <row r="1096" spans="26:30" x14ac:dyDescent="0.25">
      <c r="Z1096" t="s">
        <v>1800</v>
      </c>
      <c r="AA1096" t="s">
        <v>3045</v>
      </c>
      <c r="AD1096" s="3"/>
    </row>
    <row r="1097" spans="26:30" x14ac:dyDescent="0.25">
      <c r="Z1097" t="s">
        <v>3227</v>
      </c>
      <c r="AA1097" t="s">
        <v>3045</v>
      </c>
      <c r="AD1097" s="3"/>
    </row>
    <row r="1098" spans="26:30" x14ac:dyDescent="0.25">
      <c r="Z1098" t="s">
        <v>3228</v>
      </c>
      <c r="AA1098" t="s">
        <v>3045</v>
      </c>
      <c r="AD1098" s="3"/>
    </row>
    <row r="1099" spans="26:30" x14ac:dyDescent="0.25">
      <c r="Z1099" t="s">
        <v>3229</v>
      </c>
      <c r="AA1099" t="s">
        <v>3045</v>
      </c>
      <c r="AD1099" s="3"/>
    </row>
    <row r="1100" spans="26:30" x14ac:dyDescent="0.25">
      <c r="Z1100" t="s">
        <v>3230</v>
      </c>
      <c r="AA1100" t="s">
        <v>3045</v>
      </c>
      <c r="AD1100" s="3"/>
    </row>
    <row r="1101" spans="26:30" x14ac:dyDescent="0.25">
      <c r="Z1101" t="s">
        <v>1802</v>
      </c>
      <c r="AA1101" t="s">
        <v>3045</v>
      </c>
      <c r="AD1101" s="3"/>
    </row>
    <row r="1102" spans="26:30" x14ac:dyDescent="0.25">
      <c r="Z1102" t="s">
        <v>3231</v>
      </c>
      <c r="AA1102" t="s">
        <v>3045</v>
      </c>
      <c r="AD1102" s="3"/>
    </row>
    <row r="1103" spans="26:30" x14ac:dyDescent="0.25">
      <c r="Z1103" t="s">
        <v>1804</v>
      </c>
      <c r="AA1103" t="s">
        <v>3045</v>
      </c>
      <c r="AD1103" s="3"/>
    </row>
    <row r="1104" spans="26:30" x14ac:dyDescent="0.25">
      <c r="Z1104" t="s">
        <v>3232</v>
      </c>
      <c r="AA1104" t="s">
        <v>3045</v>
      </c>
      <c r="AD1104" s="3"/>
    </row>
    <row r="1105" spans="26:30" x14ac:dyDescent="0.25">
      <c r="Z1105" t="s">
        <v>3233</v>
      </c>
      <c r="AA1105" t="s">
        <v>3045</v>
      </c>
      <c r="AD1105" s="3"/>
    </row>
    <row r="1106" spans="26:30" x14ac:dyDescent="0.25">
      <c r="Z1106" t="s">
        <v>1806</v>
      </c>
      <c r="AA1106" t="s">
        <v>3045</v>
      </c>
      <c r="AD1106" s="3"/>
    </row>
    <row r="1107" spans="26:30" x14ac:dyDescent="0.25">
      <c r="Z1107" t="s">
        <v>1808</v>
      </c>
      <c r="AA1107" t="s">
        <v>3045</v>
      </c>
      <c r="AD1107" s="3"/>
    </row>
    <row r="1108" spans="26:30" x14ac:dyDescent="0.25">
      <c r="Z1108" t="s">
        <v>1810</v>
      </c>
      <c r="AA1108" t="s">
        <v>3045</v>
      </c>
      <c r="AD1108" s="3"/>
    </row>
    <row r="1109" spans="26:30" x14ac:dyDescent="0.25">
      <c r="Z1109" t="s">
        <v>1814</v>
      </c>
      <c r="AA1109" t="s">
        <v>3045</v>
      </c>
      <c r="AD1109" s="3"/>
    </row>
    <row r="1110" spans="26:30" x14ac:dyDescent="0.25">
      <c r="Z1110" t="s">
        <v>3234</v>
      </c>
      <c r="AA1110" t="s">
        <v>3045</v>
      </c>
      <c r="AD1110" s="3"/>
    </row>
    <row r="1111" spans="26:30" x14ac:dyDescent="0.25">
      <c r="Z1111" t="s">
        <v>3235</v>
      </c>
      <c r="AA1111" t="s">
        <v>3045</v>
      </c>
      <c r="AD1111" s="3"/>
    </row>
    <row r="1112" spans="26:30" x14ac:dyDescent="0.25">
      <c r="Z1112" t="s">
        <v>3236</v>
      </c>
      <c r="AA1112" t="s">
        <v>3045</v>
      </c>
      <c r="AD1112" s="3"/>
    </row>
    <row r="1113" spans="26:30" x14ac:dyDescent="0.25">
      <c r="Z1113" t="s">
        <v>3237</v>
      </c>
      <c r="AA1113" t="s">
        <v>3045</v>
      </c>
      <c r="AD1113" s="3"/>
    </row>
    <row r="1114" spans="26:30" x14ac:dyDescent="0.25">
      <c r="Z1114" t="s">
        <v>3238</v>
      </c>
      <c r="AA1114" t="s">
        <v>3045</v>
      </c>
      <c r="AD1114" s="3"/>
    </row>
    <row r="1115" spans="26:30" x14ac:dyDescent="0.25">
      <c r="Z1115" t="s">
        <v>3239</v>
      </c>
      <c r="AA1115" t="s">
        <v>3045</v>
      </c>
      <c r="AD1115" s="3"/>
    </row>
    <row r="1116" spans="26:30" x14ac:dyDescent="0.25">
      <c r="Z1116" t="s">
        <v>3240</v>
      </c>
      <c r="AA1116" t="s">
        <v>3045</v>
      </c>
      <c r="AD1116" s="3"/>
    </row>
    <row r="1117" spans="26:30" x14ac:dyDescent="0.25">
      <c r="Z1117" t="s">
        <v>3241</v>
      </c>
      <c r="AA1117" t="s">
        <v>3045</v>
      </c>
      <c r="AD1117" s="3"/>
    </row>
    <row r="1118" spans="26:30" x14ac:dyDescent="0.25">
      <c r="Z1118" t="s">
        <v>1825</v>
      </c>
      <c r="AA1118" t="s">
        <v>3045</v>
      </c>
      <c r="AD1118" s="3"/>
    </row>
    <row r="1119" spans="26:30" x14ac:dyDescent="0.25">
      <c r="Z1119" t="s">
        <v>3242</v>
      </c>
      <c r="AA1119" t="s">
        <v>3045</v>
      </c>
      <c r="AD1119" s="3"/>
    </row>
    <row r="1120" spans="26:30" x14ac:dyDescent="0.25">
      <c r="Z1120" t="s">
        <v>3243</v>
      </c>
      <c r="AA1120" t="s">
        <v>3045</v>
      </c>
      <c r="AD1120" s="3"/>
    </row>
    <row r="1121" spans="26:30" x14ac:dyDescent="0.25">
      <c r="Z1121" t="s">
        <v>1827</v>
      </c>
      <c r="AA1121" t="s">
        <v>3045</v>
      </c>
      <c r="AD1121" s="3"/>
    </row>
    <row r="1122" spans="26:30" x14ac:dyDescent="0.25">
      <c r="Z1122" t="s">
        <v>3244</v>
      </c>
      <c r="AA1122" t="s">
        <v>3121</v>
      </c>
      <c r="AD1122" s="3"/>
    </row>
    <row r="1123" spans="26:30" x14ac:dyDescent="0.25">
      <c r="Z1123" t="s">
        <v>3245</v>
      </c>
      <c r="AA1123" t="s">
        <v>3045</v>
      </c>
      <c r="AD1123" s="3"/>
    </row>
    <row r="1124" spans="26:30" x14ac:dyDescent="0.25">
      <c r="Z1124" t="s">
        <v>3246</v>
      </c>
      <c r="AA1124" t="s">
        <v>3045</v>
      </c>
      <c r="AD1124" s="3"/>
    </row>
    <row r="1125" spans="26:30" x14ac:dyDescent="0.25">
      <c r="Z1125" t="s">
        <v>3247</v>
      </c>
      <c r="AA1125" t="s">
        <v>3045</v>
      </c>
      <c r="AD1125" s="3"/>
    </row>
    <row r="1126" spans="26:30" x14ac:dyDescent="0.25">
      <c r="Z1126" t="s">
        <v>3248</v>
      </c>
      <c r="AA1126" t="s">
        <v>3045</v>
      </c>
      <c r="AD1126" s="3"/>
    </row>
    <row r="1127" spans="26:30" x14ac:dyDescent="0.25">
      <c r="Z1127" t="s">
        <v>3249</v>
      </c>
      <c r="AA1127" t="s">
        <v>3045</v>
      </c>
      <c r="AD1127" s="3"/>
    </row>
    <row r="1128" spans="26:30" x14ac:dyDescent="0.25">
      <c r="Z1128" t="s">
        <v>3250</v>
      </c>
      <c r="AA1128" t="s">
        <v>3045</v>
      </c>
      <c r="AD1128" s="3"/>
    </row>
    <row r="1129" spans="26:30" x14ac:dyDescent="0.25">
      <c r="Z1129" t="s">
        <v>3251</v>
      </c>
      <c r="AA1129" t="s">
        <v>3045</v>
      </c>
      <c r="AD1129" s="3"/>
    </row>
    <row r="1130" spans="26:30" x14ac:dyDescent="0.25">
      <c r="Z1130" t="s">
        <v>3252</v>
      </c>
      <c r="AA1130" t="s">
        <v>3045</v>
      </c>
      <c r="AD1130" s="3"/>
    </row>
    <row r="1131" spans="26:30" x14ac:dyDescent="0.25">
      <c r="Z1131" t="s">
        <v>3253</v>
      </c>
      <c r="AA1131" t="s">
        <v>3045</v>
      </c>
      <c r="AD1131" s="3"/>
    </row>
    <row r="1132" spans="26:30" x14ac:dyDescent="0.25">
      <c r="Z1132" t="s">
        <v>3254</v>
      </c>
      <c r="AA1132" t="s">
        <v>3121</v>
      </c>
      <c r="AD1132" s="3"/>
    </row>
    <row r="1133" spans="26:30" x14ac:dyDescent="0.25">
      <c r="Z1133" t="s">
        <v>3255</v>
      </c>
      <c r="AA1133" t="s">
        <v>3121</v>
      </c>
      <c r="AD1133" s="3"/>
    </row>
    <row r="1134" spans="26:30" x14ac:dyDescent="0.25">
      <c r="Z1134" t="s">
        <v>3256</v>
      </c>
      <c r="AA1134" t="s">
        <v>3121</v>
      </c>
      <c r="AD1134" s="3"/>
    </row>
    <row r="1135" spans="26:30" x14ac:dyDescent="0.25">
      <c r="Z1135" t="s">
        <v>3257</v>
      </c>
      <c r="AA1135" t="s">
        <v>3045</v>
      </c>
      <c r="AD1135" s="3"/>
    </row>
    <row r="1136" spans="26:30" x14ac:dyDescent="0.25">
      <c r="Z1136" t="s">
        <v>3258</v>
      </c>
      <c r="AA1136" t="s">
        <v>3045</v>
      </c>
      <c r="AD1136" s="3"/>
    </row>
    <row r="1137" spans="26:30" x14ac:dyDescent="0.25">
      <c r="Z1137" t="s">
        <v>3259</v>
      </c>
      <c r="AA1137" t="s">
        <v>3045</v>
      </c>
      <c r="AD1137" s="3"/>
    </row>
    <row r="1138" spans="26:30" x14ac:dyDescent="0.25">
      <c r="Z1138" t="s">
        <v>3260</v>
      </c>
      <c r="AA1138" t="s">
        <v>3045</v>
      </c>
      <c r="AD1138" s="3"/>
    </row>
    <row r="1139" spans="26:30" x14ac:dyDescent="0.25">
      <c r="Z1139" t="s">
        <v>1884</v>
      </c>
      <c r="AA1139" t="s">
        <v>3045</v>
      </c>
      <c r="AD1139" s="3"/>
    </row>
    <row r="1140" spans="26:30" x14ac:dyDescent="0.25">
      <c r="Z1140" t="s">
        <v>1886</v>
      </c>
      <c r="AA1140" t="s">
        <v>3045</v>
      </c>
      <c r="AD1140" s="3"/>
    </row>
    <row r="1141" spans="26:30" x14ac:dyDescent="0.25">
      <c r="Z1141" t="s">
        <v>1888</v>
      </c>
      <c r="AA1141" t="s">
        <v>3045</v>
      </c>
      <c r="AD1141" s="3"/>
    </row>
    <row r="1142" spans="26:30" x14ac:dyDescent="0.25">
      <c r="Z1142" t="s">
        <v>3261</v>
      </c>
      <c r="AA1142" t="s">
        <v>3045</v>
      </c>
      <c r="AD1142" s="3"/>
    </row>
    <row r="1143" spans="26:30" x14ac:dyDescent="0.25">
      <c r="Z1143" t="s">
        <v>3262</v>
      </c>
      <c r="AA1143" t="s">
        <v>3045</v>
      </c>
      <c r="AD1143" s="3"/>
    </row>
    <row r="1144" spans="26:30" x14ac:dyDescent="0.25">
      <c r="Z1144" t="s">
        <v>3263</v>
      </c>
      <c r="AA1144" t="s">
        <v>3045</v>
      </c>
      <c r="AD1144" s="3"/>
    </row>
    <row r="1145" spans="26:30" x14ac:dyDescent="0.25">
      <c r="Z1145" t="s">
        <v>3264</v>
      </c>
      <c r="AA1145" t="s">
        <v>3106</v>
      </c>
      <c r="AD1145" s="3"/>
    </row>
    <row r="1146" spans="26:30" x14ac:dyDescent="0.25">
      <c r="Z1146" t="s">
        <v>3265</v>
      </c>
      <c r="AA1146" t="s">
        <v>3106</v>
      </c>
      <c r="AD1146" s="3"/>
    </row>
    <row r="1147" spans="26:30" x14ac:dyDescent="0.25">
      <c r="Z1147" t="s">
        <v>3266</v>
      </c>
      <c r="AA1147" t="s">
        <v>3045</v>
      </c>
      <c r="AD1147" s="3"/>
    </row>
    <row r="1148" spans="26:30" x14ac:dyDescent="0.25">
      <c r="Z1148" t="s">
        <v>3267</v>
      </c>
      <c r="AA1148" t="s">
        <v>3045</v>
      </c>
      <c r="AD1148" s="3"/>
    </row>
    <row r="1149" spans="26:30" x14ac:dyDescent="0.25">
      <c r="Z1149" t="s">
        <v>3268</v>
      </c>
      <c r="AA1149" t="s">
        <v>3045</v>
      </c>
      <c r="AD1149" s="3"/>
    </row>
    <row r="1150" spans="26:30" x14ac:dyDescent="0.25">
      <c r="Z1150" t="s">
        <v>1898</v>
      </c>
      <c r="AA1150" t="s">
        <v>3045</v>
      </c>
      <c r="AD1150" s="3"/>
    </row>
    <row r="1151" spans="26:30" x14ac:dyDescent="0.25">
      <c r="Z1151" t="s">
        <v>1900</v>
      </c>
      <c r="AA1151" t="s">
        <v>3045</v>
      </c>
      <c r="AD1151" s="3"/>
    </row>
    <row r="1152" spans="26:30" x14ac:dyDescent="0.25">
      <c r="Z1152" t="s">
        <v>3269</v>
      </c>
      <c r="AA1152" t="s">
        <v>3121</v>
      </c>
      <c r="AD1152" s="3"/>
    </row>
    <row r="1153" spans="26:30" x14ac:dyDescent="0.25">
      <c r="Z1153" t="s">
        <v>3270</v>
      </c>
      <c r="AA1153" t="s">
        <v>3121</v>
      </c>
      <c r="AD1153" s="3"/>
    </row>
    <row r="1154" spans="26:30" x14ac:dyDescent="0.25">
      <c r="Z1154" t="s">
        <v>3271</v>
      </c>
      <c r="AA1154" t="s">
        <v>3045</v>
      </c>
      <c r="AD1154" s="3"/>
    </row>
    <row r="1155" spans="26:30" x14ac:dyDescent="0.25">
      <c r="Z1155" t="s">
        <v>3272</v>
      </c>
      <c r="AA1155" t="s">
        <v>3045</v>
      </c>
      <c r="AD1155" s="3"/>
    </row>
    <row r="1156" spans="26:30" x14ac:dyDescent="0.25">
      <c r="Z1156" t="s">
        <v>3273</v>
      </c>
      <c r="AA1156" t="s">
        <v>3045</v>
      </c>
      <c r="AD1156" s="3"/>
    </row>
    <row r="1157" spans="26:30" x14ac:dyDescent="0.25">
      <c r="Z1157" t="s">
        <v>3274</v>
      </c>
      <c r="AA1157" t="s">
        <v>3045</v>
      </c>
      <c r="AD1157" s="3"/>
    </row>
    <row r="1158" spans="26:30" x14ac:dyDescent="0.25">
      <c r="Z1158" t="s">
        <v>3275</v>
      </c>
      <c r="AA1158" t="s">
        <v>3045</v>
      </c>
      <c r="AD1158" s="3"/>
    </row>
    <row r="1159" spans="26:30" x14ac:dyDescent="0.25">
      <c r="Z1159" t="s">
        <v>3276</v>
      </c>
      <c r="AA1159" t="s">
        <v>3045</v>
      </c>
      <c r="AD1159" s="3"/>
    </row>
    <row r="1160" spans="26:30" x14ac:dyDescent="0.25">
      <c r="Z1160" t="s">
        <v>1912</v>
      </c>
      <c r="AA1160" t="s">
        <v>3045</v>
      </c>
      <c r="AD1160" s="3"/>
    </row>
    <row r="1161" spans="26:30" x14ac:dyDescent="0.25">
      <c r="Z1161" t="s">
        <v>1914</v>
      </c>
      <c r="AA1161" t="s">
        <v>3045</v>
      </c>
      <c r="AD1161" s="3"/>
    </row>
    <row r="1162" spans="26:30" x14ac:dyDescent="0.25">
      <c r="Z1162" t="s">
        <v>3277</v>
      </c>
      <c r="AA1162" t="s">
        <v>3045</v>
      </c>
      <c r="AD1162" s="3"/>
    </row>
    <row r="1163" spans="26:30" x14ac:dyDescent="0.25">
      <c r="Z1163" t="s">
        <v>1918</v>
      </c>
      <c r="AA1163" t="s">
        <v>3045</v>
      </c>
      <c r="AD1163" s="3"/>
    </row>
    <row r="1164" spans="26:30" x14ac:dyDescent="0.25">
      <c r="Z1164" t="s">
        <v>1920</v>
      </c>
      <c r="AA1164" t="s">
        <v>3045</v>
      </c>
      <c r="AD1164" s="3"/>
    </row>
    <row r="1165" spans="26:30" x14ac:dyDescent="0.25">
      <c r="Z1165" t="s">
        <v>1922</v>
      </c>
      <c r="AA1165" t="s">
        <v>3045</v>
      </c>
      <c r="AD1165" s="3"/>
    </row>
    <row r="1166" spans="26:30" x14ac:dyDescent="0.25">
      <c r="Z1166" t="s">
        <v>3278</v>
      </c>
      <c r="AA1166" t="s">
        <v>3045</v>
      </c>
      <c r="AD1166" s="3"/>
    </row>
    <row r="1167" spans="26:30" x14ac:dyDescent="0.25">
      <c r="Z1167" t="s">
        <v>3279</v>
      </c>
      <c r="AA1167" t="s">
        <v>3045</v>
      </c>
      <c r="AD1167" s="3"/>
    </row>
    <row r="1168" spans="26:30" x14ac:dyDescent="0.25">
      <c r="Z1168" t="s">
        <v>3280</v>
      </c>
      <c r="AA1168" t="s">
        <v>3045</v>
      </c>
      <c r="AD1168" s="3"/>
    </row>
    <row r="1169" spans="26:30" x14ac:dyDescent="0.25">
      <c r="Z1169" t="s">
        <v>3281</v>
      </c>
      <c r="AA1169" t="s">
        <v>3045</v>
      </c>
      <c r="AD1169" s="3"/>
    </row>
    <row r="1170" spans="26:30" x14ac:dyDescent="0.25">
      <c r="Z1170" t="s">
        <v>3282</v>
      </c>
      <c r="AA1170" t="s">
        <v>3045</v>
      </c>
      <c r="AD1170" s="3"/>
    </row>
    <row r="1171" spans="26:30" x14ac:dyDescent="0.25">
      <c r="Z1171" t="s">
        <v>1928</v>
      </c>
      <c r="AA1171" t="s">
        <v>3045</v>
      </c>
      <c r="AD1171" s="3"/>
    </row>
    <row r="1172" spans="26:30" x14ac:dyDescent="0.25">
      <c r="Z1172" t="s">
        <v>3283</v>
      </c>
      <c r="AA1172" t="s">
        <v>3045</v>
      </c>
      <c r="AD1172" s="3"/>
    </row>
    <row r="1173" spans="26:30" x14ac:dyDescent="0.25">
      <c r="Z1173" t="s">
        <v>3284</v>
      </c>
      <c r="AA1173" t="s">
        <v>3045</v>
      </c>
      <c r="AD1173" s="3"/>
    </row>
    <row r="1174" spans="26:30" x14ac:dyDescent="0.25">
      <c r="Z1174" t="s">
        <v>3285</v>
      </c>
      <c r="AA1174" t="s">
        <v>3106</v>
      </c>
      <c r="AD1174" s="3"/>
    </row>
    <row r="1175" spans="26:30" x14ac:dyDescent="0.25">
      <c r="Z1175" t="s">
        <v>3286</v>
      </c>
      <c r="AA1175" t="s">
        <v>3045</v>
      </c>
      <c r="AD1175" s="3"/>
    </row>
    <row r="1176" spans="26:30" x14ac:dyDescent="0.25">
      <c r="Z1176" t="s">
        <v>3287</v>
      </c>
      <c r="AA1176" t="s">
        <v>3045</v>
      </c>
      <c r="AD1176" s="3"/>
    </row>
    <row r="1177" spans="26:30" x14ac:dyDescent="0.25">
      <c r="Z1177" t="s">
        <v>3288</v>
      </c>
      <c r="AA1177" t="s">
        <v>3045</v>
      </c>
      <c r="AD1177" s="3"/>
    </row>
    <row r="1178" spans="26:30" x14ac:dyDescent="0.25">
      <c r="Z1178" t="s">
        <v>3289</v>
      </c>
      <c r="AA1178" t="s">
        <v>3106</v>
      </c>
      <c r="AD1178" s="3"/>
    </row>
    <row r="1179" spans="26:30" x14ac:dyDescent="0.25">
      <c r="Z1179" t="s">
        <v>3290</v>
      </c>
      <c r="AA1179" t="s">
        <v>3106</v>
      </c>
      <c r="AD1179" s="3"/>
    </row>
    <row r="1180" spans="26:30" x14ac:dyDescent="0.25">
      <c r="Z1180" t="s">
        <v>3291</v>
      </c>
      <c r="AA1180" t="s">
        <v>3045</v>
      </c>
      <c r="AD1180" s="3"/>
    </row>
    <row r="1181" spans="26:30" x14ac:dyDescent="0.25">
      <c r="Z1181" t="s">
        <v>3292</v>
      </c>
      <c r="AA1181" t="s">
        <v>3045</v>
      </c>
      <c r="AD1181" s="3"/>
    </row>
    <row r="1182" spans="26:30" x14ac:dyDescent="0.25">
      <c r="Z1182" t="s">
        <v>3293</v>
      </c>
      <c r="AA1182" t="s">
        <v>3045</v>
      </c>
      <c r="AD1182" s="3"/>
    </row>
    <row r="1183" spans="26:30" x14ac:dyDescent="0.25">
      <c r="Z1183" t="s">
        <v>1930</v>
      </c>
      <c r="AA1183" t="s">
        <v>3106</v>
      </c>
      <c r="AD1183" s="3"/>
    </row>
    <row r="1184" spans="26:30" x14ac:dyDescent="0.25">
      <c r="Z1184" t="s">
        <v>3294</v>
      </c>
      <c r="AA1184" t="s">
        <v>3045</v>
      </c>
      <c r="AD1184" s="3"/>
    </row>
    <row r="1185" spans="26:30" x14ac:dyDescent="0.25">
      <c r="Z1185" t="s">
        <v>3295</v>
      </c>
      <c r="AA1185" t="s">
        <v>3045</v>
      </c>
      <c r="AD1185" s="3"/>
    </row>
    <row r="1186" spans="26:30" x14ac:dyDescent="0.25">
      <c r="Z1186" t="s">
        <v>3296</v>
      </c>
      <c r="AA1186" t="s">
        <v>3045</v>
      </c>
      <c r="AD1186" s="3"/>
    </row>
    <row r="1187" spans="26:30" x14ac:dyDescent="0.25">
      <c r="Z1187" t="s">
        <v>3297</v>
      </c>
      <c r="AA1187" t="s">
        <v>3045</v>
      </c>
      <c r="AD1187" s="3"/>
    </row>
    <row r="1188" spans="26:30" x14ac:dyDescent="0.25">
      <c r="Z1188" t="s">
        <v>1941</v>
      </c>
      <c r="AA1188" t="s">
        <v>3045</v>
      </c>
      <c r="AD1188" s="3"/>
    </row>
    <row r="1189" spans="26:30" x14ac:dyDescent="0.25">
      <c r="Z1189" t="s">
        <v>3298</v>
      </c>
      <c r="AA1189" t="s">
        <v>3045</v>
      </c>
      <c r="AD1189" s="3"/>
    </row>
    <row r="1190" spans="26:30" x14ac:dyDescent="0.25">
      <c r="Z1190" t="s">
        <v>3299</v>
      </c>
      <c r="AA1190" t="s">
        <v>3045</v>
      </c>
      <c r="AD1190" s="3"/>
    </row>
    <row r="1191" spans="26:30" x14ac:dyDescent="0.25">
      <c r="Z1191" t="s">
        <v>3300</v>
      </c>
      <c r="AA1191" t="s">
        <v>3045</v>
      </c>
      <c r="AD1191" s="3"/>
    </row>
    <row r="1192" spans="26:30" x14ac:dyDescent="0.25">
      <c r="Z1192" t="s">
        <v>1949</v>
      </c>
      <c r="AA1192" t="s">
        <v>3045</v>
      </c>
      <c r="AD1192" s="3"/>
    </row>
    <row r="1193" spans="26:30" x14ac:dyDescent="0.25">
      <c r="Z1193" t="s">
        <v>3301</v>
      </c>
      <c r="AA1193" t="s">
        <v>3045</v>
      </c>
      <c r="AD1193" s="3"/>
    </row>
    <row r="1194" spans="26:30" x14ac:dyDescent="0.25">
      <c r="Z1194" t="s">
        <v>3302</v>
      </c>
      <c r="AA1194" t="s">
        <v>3045</v>
      </c>
      <c r="AD1194" s="3"/>
    </row>
    <row r="1195" spans="26:30" x14ac:dyDescent="0.25">
      <c r="Z1195" t="s">
        <v>3303</v>
      </c>
      <c r="AA1195" t="s">
        <v>3045</v>
      </c>
      <c r="AD1195" s="3"/>
    </row>
    <row r="1196" spans="26:30" x14ac:dyDescent="0.25">
      <c r="Z1196" t="s">
        <v>3304</v>
      </c>
      <c r="AA1196" t="s">
        <v>3045</v>
      </c>
      <c r="AD1196" s="3"/>
    </row>
    <row r="1197" spans="26:30" x14ac:dyDescent="0.25">
      <c r="Z1197" t="s">
        <v>3305</v>
      </c>
      <c r="AA1197" t="s">
        <v>3045</v>
      </c>
      <c r="AD1197" s="3"/>
    </row>
    <row r="1198" spans="26:30" x14ac:dyDescent="0.25">
      <c r="Z1198" t="s">
        <v>3306</v>
      </c>
      <c r="AA1198" t="s">
        <v>3045</v>
      </c>
      <c r="AD1198" s="3"/>
    </row>
    <row r="1199" spans="26:30" x14ac:dyDescent="0.25">
      <c r="Z1199" t="s">
        <v>3307</v>
      </c>
      <c r="AA1199" t="s">
        <v>3045</v>
      </c>
      <c r="AD1199" s="3"/>
    </row>
    <row r="1200" spans="26:30" x14ac:dyDescent="0.25">
      <c r="Z1200" t="s">
        <v>3308</v>
      </c>
      <c r="AA1200" t="s">
        <v>3102</v>
      </c>
      <c r="AD1200" s="3"/>
    </row>
    <row r="1201" spans="26:30" x14ac:dyDescent="0.25">
      <c r="Z1201" t="s">
        <v>3309</v>
      </c>
      <c r="AA1201" t="s">
        <v>3106</v>
      </c>
      <c r="AD1201" s="3"/>
    </row>
    <row r="1202" spans="26:30" x14ac:dyDescent="0.25">
      <c r="Z1202" t="s">
        <v>3310</v>
      </c>
      <c r="AA1202" t="s">
        <v>3045</v>
      </c>
      <c r="AD1202" s="3"/>
    </row>
    <row r="1203" spans="26:30" x14ac:dyDescent="0.25">
      <c r="Z1203" t="s">
        <v>3311</v>
      </c>
      <c r="AA1203" t="s">
        <v>3082</v>
      </c>
      <c r="AD1203" s="3"/>
    </row>
    <row r="1204" spans="26:30" x14ac:dyDescent="0.25">
      <c r="Z1204" t="s">
        <v>3312</v>
      </c>
      <c r="AA1204" t="s">
        <v>3102</v>
      </c>
      <c r="AD1204" s="3"/>
    </row>
    <row r="1205" spans="26:30" x14ac:dyDescent="0.25">
      <c r="Z1205" t="s">
        <v>3313</v>
      </c>
      <c r="AA1205" t="s">
        <v>3045</v>
      </c>
      <c r="AD1205" s="3"/>
    </row>
    <row r="1206" spans="26:30" x14ac:dyDescent="0.25">
      <c r="Z1206" t="s">
        <v>1959</v>
      </c>
      <c r="AA1206" t="s">
        <v>3045</v>
      </c>
      <c r="AD1206" s="3"/>
    </row>
    <row r="1207" spans="26:30" x14ac:dyDescent="0.25">
      <c r="Z1207" t="s">
        <v>3314</v>
      </c>
      <c r="AA1207" t="s">
        <v>3106</v>
      </c>
      <c r="AD1207" s="3"/>
    </row>
    <row r="1208" spans="26:30" x14ac:dyDescent="0.25">
      <c r="Z1208" t="s">
        <v>3315</v>
      </c>
      <c r="AA1208" t="s">
        <v>3045</v>
      </c>
      <c r="AD1208" s="3"/>
    </row>
    <row r="1209" spans="26:30" x14ac:dyDescent="0.25">
      <c r="Z1209" t="s">
        <v>3316</v>
      </c>
      <c r="AA1209" t="s">
        <v>3045</v>
      </c>
      <c r="AD1209" s="3"/>
    </row>
    <row r="1210" spans="26:30" x14ac:dyDescent="0.25">
      <c r="Z1210" t="s">
        <v>3317</v>
      </c>
      <c r="AA1210" t="s">
        <v>3106</v>
      </c>
      <c r="AD1210" s="3"/>
    </row>
    <row r="1211" spans="26:30" x14ac:dyDescent="0.25">
      <c r="Z1211" t="s">
        <v>3318</v>
      </c>
      <c r="AA1211" t="s">
        <v>3045</v>
      </c>
      <c r="AD1211" s="3"/>
    </row>
    <row r="1212" spans="26:30" x14ac:dyDescent="0.25">
      <c r="Z1212" t="s">
        <v>3319</v>
      </c>
      <c r="AA1212" t="s">
        <v>3045</v>
      </c>
      <c r="AD1212" s="3"/>
    </row>
    <row r="1213" spans="26:30" x14ac:dyDescent="0.25">
      <c r="Z1213" t="s">
        <v>3320</v>
      </c>
      <c r="AA1213" t="s">
        <v>3045</v>
      </c>
      <c r="AD1213" s="3"/>
    </row>
    <row r="1214" spans="26:30" x14ac:dyDescent="0.25">
      <c r="Z1214" t="s">
        <v>3321</v>
      </c>
      <c r="AA1214" t="s">
        <v>3045</v>
      </c>
      <c r="AD1214" s="3"/>
    </row>
    <row r="1215" spans="26:30" x14ac:dyDescent="0.25">
      <c r="Z1215" t="s">
        <v>3322</v>
      </c>
      <c r="AA1215" t="s">
        <v>3045</v>
      </c>
      <c r="AD1215" s="3"/>
    </row>
    <row r="1216" spans="26:30" x14ac:dyDescent="0.25">
      <c r="Z1216" t="s">
        <v>3323</v>
      </c>
      <c r="AA1216" t="s">
        <v>3045</v>
      </c>
      <c r="AD1216" s="3"/>
    </row>
    <row r="1217" spans="26:30" x14ac:dyDescent="0.25">
      <c r="Z1217" t="s">
        <v>1965</v>
      </c>
      <c r="AA1217" t="s">
        <v>3045</v>
      </c>
      <c r="AD1217" s="3"/>
    </row>
    <row r="1218" spans="26:30" x14ac:dyDescent="0.25">
      <c r="Z1218" t="s">
        <v>1969</v>
      </c>
      <c r="AA1218" t="s">
        <v>3045</v>
      </c>
      <c r="AD1218" s="3"/>
    </row>
    <row r="1219" spans="26:30" x14ac:dyDescent="0.25">
      <c r="Z1219" t="s">
        <v>3324</v>
      </c>
      <c r="AA1219" t="s">
        <v>3045</v>
      </c>
      <c r="AD1219" s="3"/>
    </row>
    <row r="1220" spans="26:30" x14ac:dyDescent="0.25">
      <c r="Z1220" t="s">
        <v>3325</v>
      </c>
      <c r="AA1220" t="s">
        <v>3045</v>
      </c>
      <c r="AD1220" s="3"/>
    </row>
    <row r="1221" spans="26:30" x14ac:dyDescent="0.25">
      <c r="Z1221" t="s">
        <v>3326</v>
      </c>
      <c r="AA1221" t="s">
        <v>3045</v>
      </c>
      <c r="AD1221" s="3"/>
    </row>
    <row r="1222" spans="26:30" x14ac:dyDescent="0.25">
      <c r="Z1222" t="s">
        <v>3327</v>
      </c>
      <c r="AA1222" t="s">
        <v>3045</v>
      </c>
      <c r="AD1222" s="3"/>
    </row>
    <row r="1223" spans="26:30" x14ac:dyDescent="0.25">
      <c r="Z1223" t="s">
        <v>3328</v>
      </c>
      <c r="AA1223" t="s">
        <v>3045</v>
      </c>
      <c r="AD1223" s="3"/>
    </row>
    <row r="1224" spans="26:30" x14ac:dyDescent="0.25">
      <c r="Z1224" t="s">
        <v>3329</v>
      </c>
      <c r="AA1224" t="s">
        <v>3106</v>
      </c>
      <c r="AD1224" s="3"/>
    </row>
    <row r="1225" spans="26:30" x14ac:dyDescent="0.25">
      <c r="Z1225" t="s">
        <v>3330</v>
      </c>
      <c r="AA1225" t="s">
        <v>3045</v>
      </c>
      <c r="AD1225" s="3"/>
    </row>
    <row r="1226" spans="26:30" x14ac:dyDescent="0.25">
      <c r="Z1226" t="s">
        <v>3331</v>
      </c>
      <c r="AA1226" t="s">
        <v>3102</v>
      </c>
      <c r="AD1226" s="3"/>
    </row>
    <row r="1227" spans="26:30" x14ac:dyDescent="0.25">
      <c r="Z1227" t="s">
        <v>3332</v>
      </c>
      <c r="AA1227" t="s">
        <v>3076</v>
      </c>
      <c r="AD1227" s="3"/>
    </row>
    <row r="1228" spans="26:30" x14ac:dyDescent="0.25">
      <c r="Z1228" t="s">
        <v>3333</v>
      </c>
      <c r="AA1228" t="s">
        <v>3164</v>
      </c>
      <c r="AD1228" s="3"/>
    </row>
    <row r="1229" spans="26:30" x14ac:dyDescent="0.25">
      <c r="Z1229" t="s">
        <v>3334</v>
      </c>
      <c r="AA1229" t="s">
        <v>3045</v>
      </c>
      <c r="AD1229" s="3"/>
    </row>
    <row r="1230" spans="26:30" x14ac:dyDescent="0.25">
      <c r="Z1230" t="s">
        <v>3335</v>
      </c>
      <c r="AA1230" t="s">
        <v>3045</v>
      </c>
      <c r="AD1230" s="3"/>
    </row>
    <row r="1231" spans="26:30" x14ac:dyDescent="0.25">
      <c r="Z1231" t="s">
        <v>3336</v>
      </c>
      <c r="AA1231" t="s">
        <v>3045</v>
      </c>
      <c r="AD1231" s="3"/>
    </row>
    <row r="1232" spans="26:30" x14ac:dyDescent="0.25">
      <c r="Z1232" t="s">
        <v>3337</v>
      </c>
      <c r="AA1232" t="s">
        <v>3045</v>
      </c>
      <c r="AD1232" s="3"/>
    </row>
    <row r="1233" spans="26:30" x14ac:dyDescent="0.25">
      <c r="Z1233" t="s">
        <v>3338</v>
      </c>
      <c r="AA1233" t="s">
        <v>3045</v>
      </c>
      <c r="AD1233" s="3"/>
    </row>
    <row r="1234" spans="26:30" x14ac:dyDescent="0.25">
      <c r="Z1234" t="s">
        <v>3339</v>
      </c>
      <c r="AA1234" t="s">
        <v>3045</v>
      </c>
      <c r="AD1234" s="3"/>
    </row>
    <row r="1235" spans="26:30" x14ac:dyDescent="0.25">
      <c r="Z1235" t="s">
        <v>3340</v>
      </c>
      <c r="AA1235" t="s">
        <v>3045</v>
      </c>
      <c r="AD1235" s="3"/>
    </row>
    <row r="1236" spans="26:30" x14ac:dyDescent="0.25">
      <c r="Z1236" t="s">
        <v>3341</v>
      </c>
      <c r="AA1236" t="s">
        <v>3045</v>
      </c>
      <c r="AD1236" s="3"/>
    </row>
    <row r="1237" spans="26:30" x14ac:dyDescent="0.25">
      <c r="Z1237" t="s">
        <v>606</v>
      </c>
      <c r="AA1237" t="s">
        <v>3121</v>
      </c>
      <c r="AD1237" s="3"/>
    </row>
    <row r="1238" spans="26:30" x14ac:dyDescent="0.25">
      <c r="Z1238" t="s">
        <v>610</v>
      </c>
      <c r="AA1238" t="s">
        <v>3121</v>
      </c>
      <c r="AD1238" s="3"/>
    </row>
    <row r="1239" spans="26:30" x14ac:dyDescent="0.25">
      <c r="Z1239" t="s">
        <v>612</v>
      </c>
      <c r="AA1239" t="s">
        <v>3121</v>
      </c>
      <c r="AD1239" s="3"/>
    </row>
    <row r="1240" spans="26:30" x14ac:dyDescent="0.25">
      <c r="Z1240" t="s">
        <v>614</v>
      </c>
      <c r="AA1240" t="s">
        <v>3121</v>
      </c>
      <c r="AD1240" s="3"/>
    </row>
    <row r="1241" spans="26:30" x14ac:dyDescent="0.25">
      <c r="Z1241" t="s">
        <v>2199</v>
      </c>
      <c r="AA1241" t="s">
        <v>3106</v>
      </c>
      <c r="AD1241" s="3"/>
    </row>
    <row r="1242" spans="26:30" x14ac:dyDescent="0.25">
      <c r="Z1242" t="s">
        <v>3342</v>
      </c>
      <c r="AA1242" t="s">
        <v>3045</v>
      </c>
      <c r="AD1242" s="3"/>
    </row>
    <row r="1243" spans="26:30" x14ac:dyDescent="0.25">
      <c r="Z1243" t="s">
        <v>2245</v>
      </c>
      <c r="AA1243" t="s">
        <v>3106</v>
      </c>
      <c r="AD1243" s="3"/>
    </row>
    <row r="1244" spans="26:30" x14ac:dyDescent="0.25">
      <c r="Z1244" t="s">
        <v>2267</v>
      </c>
      <c r="AA1244" t="s">
        <v>3121</v>
      </c>
      <c r="AD1244" s="3"/>
    </row>
    <row r="1245" spans="26:30" x14ac:dyDescent="0.25">
      <c r="Z1245" t="s">
        <v>3343</v>
      </c>
      <c r="AA1245" t="s">
        <v>3121</v>
      </c>
      <c r="AD1245" s="3"/>
    </row>
    <row r="1246" spans="26:30" x14ac:dyDescent="0.25">
      <c r="Z1246" t="s">
        <v>3344</v>
      </c>
      <c r="AA1246" t="s">
        <v>3121</v>
      </c>
      <c r="AD1246" s="3"/>
    </row>
    <row r="1247" spans="26:30" x14ac:dyDescent="0.25">
      <c r="Z1247" t="s">
        <v>2269</v>
      </c>
      <c r="AA1247" t="s">
        <v>3121</v>
      </c>
      <c r="AD1247" s="3"/>
    </row>
    <row r="1248" spans="26:30" x14ac:dyDescent="0.25">
      <c r="Z1248" t="s">
        <v>3345</v>
      </c>
      <c r="AA1248" t="s">
        <v>3121</v>
      </c>
      <c r="AD1248" s="3"/>
    </row>
    <row r="1249" spans="26:30" x14ac:dyDescent="0.25">
      <c r="Z1249" t="s">
        <v>3346</v>
      </c>
      <c r="AA1249" t="s">
        <v>3045</v>
      </c>
      <c r="AD1249" s="3"/>
    </row>
    <row r="1250" spans="26:30" x14ac:dyDescent="0.25">
      <c r="Z1250" t="s">
        <v>3347</v>
      </c>
      <c r="AA1250" t="s">
        <v>3045</v>
      </c>
      <c r="AD1250" s="3"/>
    </row>
    <row r="1251" spans="26:30" x14ac:dyDescent="0.25">
      <c r="Z1251" t="s">
        <v>3348</v>
      </c>
      <c r="AA1251" t="s">
        <v>3045</v>
      </c>
      <c r="AD1251" s="3"/>
    </row>
    <row r="1252" spans="26:30" x14ac:dyDescent="0.25">
      <c r="Z1252" t="s">
        <v>3349</v>
      </c>
      <c r="AA1252" t="s">
        <v>3045</v>
      </c>
      <c r="AD1252" s="3"/>
    </row>
    <row r="1253" spans="26:30" x14ac:dyDescent="0.25">
      <c r="Z1253" t="s">
        <v>3350</v>
      </c>
      <c r="AA1253" t="s">
        <v>3045</v>
      </c>
      <c r="AD1253" s="3"/>
    </row>
    <row r="1254" spans="26:30" x14ac:dyDescent="0.25">
      <c r="Z1254" t="s">
        <v>3351</v>
      </c>
      <c r="AA1254" t="s">
        <v>3045</v>
      </c>
      <c r="AD1254" s="3"/>
    </row>
    <row r="1255" spans="26:30" x14ac:dyDescent="0.25">
      <c r="Z1255" t="s">
        <v>3352</v>
      </c>
      <c r="AA1255" t="s">
        <v>3045</v>
      </c>
      <c r="AD1255" s="3"/>
    </row>
    <row r="1256" spans="26:30" x14ac:dyDescent="0.25">
      <c r="Z1256" t="s">
        <v>3353</v>
      </c>
      <c r="AA1256" t="s">
        <v>3045</v>
      </c>
      <c r="AD1256" s="3"/>
    </row>
    <row r="1257" spans="26:30" x14ac:dyDescent="0.25">
      <c r="Z1257" t="s">
        <v>3354</v>
      </c>
      <c r="AA1257" t="s">
        <v>3045</v>
      </c>
      <c r="AD1257" s="3"/>
    </row>
    <row r="1258" spans="26:30" x14ac:dyDescent="0.25">
      <c r="Z1258" t="s">
        <v>3355</v>
      </c>
      <c r="AA1258" t="s">
        <v>3045</v>
      </c>
      <c r="AD1258" s="3"/>
    </row>
    <row r="1259" spans="26:30" x14ac:dyDescent="0.25">
      <c r="Z1259" t="s">
        <v>3356</v>
      </c>
      <c r="AA1259" t="s">
        <v>3045</v>
      </c>
      <c r="AD1259" s="3"/>
    </row>
    <row r="1260" spans="26:30" x14ac:dyDescent="0.25">
      <c r="Z1260" t="s">
        <v>3357</v>
      </c>
      <c r="AA1260" t="s">
        <v>3045</v>
      </c>
      <c r="AD1260" s="3"/>
    </row>
    <row r="1261" spans="26:30" x14ac:dyDescent="0.25">
      <c r="Z1261" t="s">
        <v>3358</v>
      </c>
      <c r="AA1261" t="s">
        <v>3045</v>
      </c>
      <c r="AD1261" s="3"/>
    </row>
    <row r="1262" spans="26:30" x14ac:dyDescent="0.25">
      <c r="Z1262" t="s">
        <v>3359</v>
      </c>
      <c r="AA1262" t="s">
        <v>3045</v>
      </c>
      <c r="AD1262" s="3"/>
    </row>
    <row r="1263" spans="26:30" x14ac:dyDescent="0.25">
      <c r="Z1263" t="s">
        <v>3360</v>
      </c>
      <c r="AA1263" t="s">
        <v>3045</v>
      </c>
      <c r="AD1263" s="3"/>
    </row>
    <row r="1264" spans="26:30" x14ac:dyDescent="0.25">
      <c r="Z1264" t="s">
        <v>3361</v>
      </c>
      <c r="AA1264" t="s">
        <v>3045</v>
      </c>
      <c r="AD1264" s="3"/>
    </row>
    <row r="1265" spans="26:30" x14ac:dyDescent="0.25">
      <c r="Z1265" t="s">
        <v>3362</v>
      </c>
      <c r="AA1265" t="s">
        <v>3045</v>
      </c>
      <c r="AD1265" s="3"/>
    </row>
    <row r="1266" spans="26:30" x14ac:dyDescent="0.25">
      <c r="Z1266" t="s">
        <v>3363</v>
      </c>
      <c r="AA1266" t="s">
        <v>3045</v>
      </c>
      <c r="AD1266" s="3"/>
    </row>
    <row r="1267" spans="26:30" x14ac:dyDescent="0.25">
      <c r="Z1267" t="s">
        <v>3364</v>
      </c>
      <c r="AA1267" t="s">
        <v>3045</v>
      </c>
      <c r="AD1267" s="3"/>
    </row>
    <row r="1268" spans="26:30" x14ac:dyDescent="0.25">
      <c r="Z1268" t="s">
        <v>3365</v>
      </c>
      <c r="AA1268" t="s">
        <v>3045</v>
      </c>
      <c r="AD1268" s="3"/>
    </row>
    <row r="1269" spans="26:30" x14ac:dyDescent="0.25">
      <c r="Z1269" t="s">
        <v>1087</v>
      </c>
      <c r="AA1269" t="s">
        <v>3045</v>
      </c>
      <c r="AD1269" s="3"/>
    </row>
    <row r="1270" spans="26:30" x14ac:dyDescent="0.25">
      <c r="Z1270" t="s">
        <v>1081</v>
      </c>
      <c r="AA1270" t="s">
        <v>3045</v>
      </c>
      <c r="AD1270" s="3"/>
    </row>
    <row r="1271" spans="26:30" x14ac:dyDescent="0.25">
      <c r="Z1271" t="s">
        <v>1085</v>
      </c>
      <c r="AA1271" t="s">
        <v>3045</v>
      </c>
      <c r="AD1271" s="3"/>
    </row>
    <row r="1272" spans="26:30" x14ac:dyDescent="0.25">
      <c r="Z1272" t="s">
        <v>1083</v>
      </c>
      <c r="AA1272" t="s">
        <v>3045</v>
      </c>
      <c r="AD1272" s="3"/>
    </row>
    <row r="1273" spans="26:30" x14ac:dyDescent="0.25">
      <c r="Z1273" t="s">
        <v>3366</v>
      </c>
      <c r="AA1273" t="s">
        <v>3045</v>
      </c>
      <c r="AD1273" s="3"/>
    </row>
    <row r="1274" spans="26:30" x14ac:dyDescent="0.25">
      <c r="Z1274" t="s">
        <v>3367</v>
      </c>
      <c r="AA1274" t="s">
        <v>3045</v>
      </c>
      <c r="AD1274" s="3"/>
    </row>
    <row r="1275" spans="26:30" x14ac:dyDescent="0.25">
      <c r="Z1275" t="s">
        <v>3368</v>
      </c>
      <c r="AA1275" t="s">
        <v>3045</v>
      </c>
      <c r="AD1275" s="3"/>
    </row>
    <row r="1276" spans="26:30" x14ac:dyDescent="0.25">
      <c r="Z1276" t="s">
        <v>3369</v>
      </c>
      <c r="AA1276" t="s">
        <v>3045</v>
      </c>
      <c r="AD1276" s="3"/>
    </row>
    <row r="1277" spans="26:30" x14ac:dyDescent="0.25">
      <c r="Z1277" t="s">
        <v>2076</v>
      </c>
      <c r="AA1277" t="s">
        <v>3045</v>
      </c>
      <c r="AD1277" s="3"/>
    </row>
    <row r="1278" spans="26:30" x14ac:dyDescent="0.25">
      <c r="Z1278" t="s">
        <v>3370</v>
      </c>
      <c r="AA1278" t="s">
        <v>3045</v>
      </c>
      <c r="AD1278" s="3"/>
    </row>
    <row r="1279" spans="26:30" x14ac:dyDescent="0.25">
      <c r="Z1279" t="s">
        <v>3371</v>
      </c>
      <c r="AA1279" t="s">
        <v>3045</v>
      </c>
      <c r="AD1279" s="3"/>
    </row>
    <row r="1280" spans="26:30" x14ac:dyDescent="0.25">
      <c r="Z1280" t="s">
        <v>3372</v>
      </c>
      <c r="AA1280" t="s">
        <v>3045</v>
      </c>
      <c r="AD1280" s="3"/>
    </row>
    <row r="1281" spans="26:30" x14ac:dyDescent="0.25">
      <c r="Z1281" t="s">
        <v>3373</v>
      </c>
      <c r="AA1281" t="s">
        <v>3045</v>
      </c>
      <c r="AD1281" s="3"/>
    </row>
    <row r="1282" spans="26:30" x14ac:dyDescent="0.25">
      <c r="Z1282" t="s">
        <v>3374</v>
      </c>
      <c r="AA1282" t="s">
        <v>3375</v>
      </c>
      <c r="AD1282" s="3"/>
    </row>
    <row r="1283" spans="26:30" x14ac:dyDescent="0.25">
      <c r="Z1283" t="s">
        <v>3376</v>
      </c>
      <c r="AA1283" t="s">
        <v>3045</v>
      </c>
      <c r="AD1283" s="3"/>
    </row>
    <row r="1284" spans="26:30" x14ac:dyDescent="0.25">
      <c r="Z1284" t="s">
        <v>3377</v>
      </c>
      <c r="AA1284" t="s">
        <v>3045</v>
      </c>
      <c r="AD1284" s="3"/>
    </row>
    <row r="1285" spans="26:30" x14ac:dyDescent="0.25">
      <c r="Z1285" t="s">
        <v>3378</v>
      </c>
      <c r="AA1285" t="s">
        <v>3045</v>
      </c>
      <c r="AD1285" s="3"/>
    </row>
    <row r="1286" spans="26:30" x14ac:dyDescent="0.25">
      <c r="Z1286" t="s">
        <v>2187</v>
      </c>
      <c r="AA1286" t="s">
        <v>3045</v>
      </c>
      <c r="AD1286" s="3"/>
    </row>
    <row r="1287" spans="26:30" x14ac:dyDescent="0.25">
      <c r="Z1287" t="s">
        <v>3379</v>
      </c>
      <c r="AA1287" t="s">
        <v>3045</v>
      </c>
      <c r="AD1287" s="3"/>
    </row>
    <row r="1288" spans="26:30" x14ac:dyDescent="0.25">
      <c r="Z1288" t="s">
        <v>2060</v>
      </c>
      <c r="AA1288" t="s">
        <v>3121</v>
      </c>
      <c r="AD1288" s="3"/>
    </row>
    <row r="1289" spans="26:30" x14ac:dyDescent="0.25">
      <c r="Z1289" t="s">
        <v>2018</v>
      </c>
      <c r="AA1289" t="s">
        <v>3045</v>
      </c>
      <c r="AD1289" s="3"/>
    </row>
    <row r="1290" spans="26:30" x14ac:dyDescent="0.25">
      <c r="Z1290" t="s">
        <v>3380</v>
      </c>
      <c r="AA1290" t="s">
        <v>3045</v>
      </c>
      <c r="AD1290" s="3"/>
    </row>
    <row r="1291" spans="26:30" x14ac:dyDescent="0.25">
      <c r="Z1291" t="s">
        <v>3381</v>
      </c>
      <c r="AA1291" t="s">
        <v>3045</v>
      </c>
      <c r="AD1291" s="3"/>
    </row>
    <row r="1292" spans="26:30" x14ac:dyDescent="0.25">
      <c r="Z1292" t="s">
        <v>3382</v>
      </c>
      <c r="AA1292" t="s">
        <v>3045</v>
      </c>
      <c r="AD1292" s="3"/>
    </row>
    <row r="1293" spans="26:30" x14ac:dyDescent="0.25">
      <c r="Z1293" t="s">
        <v>3383</v>
      </c>
      <c r="AA1293" t="s">
        <v>3045</v>
      </c>
      <c r="AD1293" s="3"/>
    </row>
    <row r="1294" spans="26:30" x14ac:dyDescent="0.25">
      <c r="Z1294" t="s">
        <v>3384</v>
      </c>
      <c r="AA1294" t="s">
        <v>3045</v>
      </c>
      <c r="AD1294" s="3"/>
    </row>
    <row r="1295" spans="26:30" x14ac:dyDescent="0.25">
      <c r="Z1295" t="s">
        <v>3385</v>
      </c>
      <c r="AA1295" t="s">
        <v>3121</v>
      </c>
      <c r="AD1295" s="3"/>
    </row>
    <row r="1296" spans="26:30" x14ac:dyDescent="0.25">
      <c r="Z1296" t="s">
        <v>3386</v>
      </c>
      <c r="AA1296" t="s">
        <v>3045</v>
      </c>
      <c r="AD1296" s="3"/>
    </row>
    <row r="1297" spans="26:30" x14ac:dyDescent="0.25">
      <c r="Z1297" t="s">
        <v>3387</v>
      </c>
      <c r="AA1297" t="s">
        <v>3045</v>
      </c>
      <c r="AD1297" s="3"/>
    </row>
    <row r="1298" spans="26:30" x14ac:dyDescent="0.25">
      <c r="Z1298" t="s">
        <v>2082</v>
      </c>
      <c r="AA1298" t="s">
        <v>3045</v>
      </c>
      <c r="AD1298" s="3"/>
    </row>
    <row r="1299" spans="26:30" x14ac:dyDescent="0.25">
      <c r="Z1299" t="s">
        <v>3388</v>
      </c>
      <c r="AA1299" t="s">
        <v>3106</v>
      </c>
      <c r="AD1299" s="3"/>
    </row>
    <row r="1300" spans="26:30" x14ac:dyDescent="0.25">
      <c r="Z1300" t="s">
        <v>3389</v>
      </c>
      <c r="AA1300" t="s">
        <v>3045</v>
      </c>
      <c r="AD1300" s="3"/>
    </row>
    <row r="1301" spans="26:30" x14ac:dyDescent="0.25">
      <c r="Z1301" t="s">
        <v>2074</v>
      </c>
      <c r="AA1301" t="s">
        <v>3106</v>
      </c>
      <c r="AD1301" s="3"/>
    </row>
    <row r="1302" spans="26:30" x14ac:dyDescent="0.25">
      <c r="Z1302" t="s">
        <v>3390</v>
      </c>
      <c r="AA1302" t="s">
        <v>3045</v>
      </c>
      <c r="AD1302" s="3"/>
    </row>
    <row r="1303" spans="26:30" x14ac:dyDescent="0.25">
      <c r="Z1303" t="s">
        <v>3391</v>
      </c>
      <c r="AA1303" t="s">
        <v>3045</v>
      </c>
      <c r="AD1303" s="3"/>
    </row>
    <row r="1304" spans="26:30" x14ac:dyDescent="0.25">
      <c r="Z1304" t="s">
        <v>3392</v>
      </c>
      <c r="AA1304" t="s">
        <v>3045</v>
      </c>
      <c r="AD1304" s="3"/>
    </row>
    <row r="1305" spans="26:30" x14ac:dyDescent="0.25">
      <c r="Z1305" t="s">
        <v>2072</v>
      </c>
      <c r="AA1305" t="s">
        <v>3045</v>
      </c>
      <c r="AD1305" s="3"/>
    </row>
    <row r="1306" spans="26:30" x14ac:dyDescent="0.25">
      <c r="Z1306" t="s">
        <v>3393</v>
      </c>
      <c r="AA1306" t="s">
        <v>3045</v>
      </c>
      <c r="AD1306" s="3"/>
    </row>
    <row r="1307" spans="26:30" x14ac:dyDescent="0.25">
      <c r="Z1307" t="s">
        <v>3394</v>
      </c>
      <c r="AA1307" t="s">
        <v>3045</v>
      </c>
      <c r="AD1307" s="3"/>
    </row>
    <row r="1308" spans="26:30" x14ac:dyDescent="0.25">
      <c r="Z1308" t="s">
        <v>2034</v>
      </c>
      <c r="AA1308" t="s">
        <v>3106</v>
      </c>
      <c r="AD1308" s="3"/>
    </row>
    <row r="1309" spans="26:30" x14ac:dyDescent="0.25">
      <c r="Z1309" t="s">
        <v>3395</v>
      </c>
      <c r="AA1309" t="s">
        <v>3045</v>
      </c>
      <c r="AD1309" s="3"/>
    </row>
    <row r="1310" spans="26:30" x14ac:dyDescent="0.25">
      <c r="Z1310" t="s">
        <v>3396</v>
      </c>
      <c r="AA1310" t="s">
        <v>3045</v>
      </c>
      <c r="AD1310" s="3"/>
    </row>
    <row r="1311" spans="26:30" x14ac:dyDescent="0.25">
      <c r="Z1311" t="s">
        <v>1413</v>
      </c>
      <c r="AA1311" t="s">
        <v>3045</v>
      </c>
      <c r="AD1311" s="3"/>
    </row>
    <row r="1312" spans="26:30" x14ac:dyDescent="0.25">
      <c r="Z1312" t="s">
        <v>2030</v>
      </c>
      <c r="AA1312" t="s">
        <v>3045</v>
      </c>
      <c r="AD1312" s="3"/>
    </row>
    <row r="1313" spans="26:30" x14ac:dyDescent="0.25">
      <c r="Z1313" t="s">
        <v>3397</v>
      </c>
      <c r="AA1313" t="s">
        <v>3045</v>
      </c>
      <c r="AD1313" s="3"/>
    </row>
    <row r="1314" spans="26:30" x14ac:dyDescent="0.25">
      <c r="Z1314" t="s">
        <v>1129</v>
      </c>
      <c r="AA1314" t="s">
        <v>3045</v>
      </c>
      <c r="AD1314" s="3"/>
    </row>
    <row r="1315" spans="26:30" x14ac:dyDescent="0.25">
      <c r="Z1315" t="s">
        <v>3398</v>
      </c>
      <c r="AA1315" t="s">
        <v>3106</v>
      </c>
      <c r="AD1315" s="3"/>
    </row>
    <row r="1316" spans="26:30" x14ac:dyDescent="0.25">
      <c r="Z1316" t="s">
        <v>3399</v>
      </c>
      <c r="AA1316" t="s">
        <v>3106</v>
      </c>
      <c r="AD1316" s="3"/>
    </row>
    <row r="1317" spans="26:30" x14ac:dyDescent="0.25">
      <c r="Z1317" t="s">
        <v>3400</v>
      </c>
      <c r="AA1317" t="s">
        <v>3106</v>
      </c>
      <c r="AD1317" s="3"/>
    </row>
    <row r="1318" spans="26:30" x14ac:dyDescent="0.25">
      <c r="Z1318" t="s">
        <v>3401</v>
      </c>
      <c r="AA1318" t="s">
        <v>3045</v>
      </c>
      <c r="AD1318" s="3"/>
    </row>
    <row r="1319" spans="26:30" x14ac:dyDescent="0.25">
      <c r="Z1319" t="s">
        <v>1894</v>
      </c>
      <c r="AA1319" t="s">
        <v>3045</v>
      </c>
      <c r="AD1319" s="3"/>
    </row>
    <row r="1320" spans="26:30" x14ac:dyDescent="0.25">
      <c r="Z1320" t="s">
        <v>3402</v>
      </c>
      <c r="AA1320" t="s">
        <v>3045</v>
      </c>
      <c r="AD1320" s="3"/>
    </row>
    <row r="1321" spans="26:30" x14ac:dyDescent="0.25">
      <c r="Z1321" t="s">
        <v>3403</v>
      </c>
      <c r="AA1321" t="s">
        <v>3045</v>
      </c>
      <c r="AD1321" s="3"/>
    </row>
    <row r="1322" spans="26:30" x14ac:dyDescent="0.25">
      <c r="Z1322" t="s">
        <v>3404</v>
      </c>
      <c r="AA1322" t="s">
        <v>3045</v>
      </c>
      <c r="AD1322" s="3"/>
    </row>
    <row r="1323" spans="26:30" x14ac:dyDescent="0.25">
      <c r="Z1323" t="s">
        <v>2128</v>
      </c>
      <c r="AA1323" t="s">
        <v>3045</v>
      </c>
      <c r="AD1323" s="3"/>
    </row>
    <row r="1324" spans="26:30" x14ac:dyDescent="0.25">
      <c r="Z1324" t="s">
        <v>2078</v>
      </c>
      <c r="AA1324" t="s">
        <v>3045</v>
      </c>
      <c r="AD1324" s="3"/>
    </row>
    <row r="1325" spans="26:30" x14ac:dyDescent="0.25">
      <c r="Z1325" t="s">
        <v>1652</v>
      </c>
      <c r="AA1325" t="s">
        <v>3045</v>
      </c>
      <c r="AD1325" s="3"/>
    </row>
    <row r="1326" spans="26:30" x14ac:dyDescent="0.25">
      <c r="Z1326" t="s">
        <v>1597</v>
      </c>
      <c r="AA1326" t="s">
        <v>3045</v>
      </c>
      <c r="AD1326" s="3"/>
    </row>
    <row r="1327" spans="26:30" x14ac:dyDescent="0.25">
      <c r="Z1327" t="s">
        <v>2046</v>
      </c>
      <c r="AA1327" t="s">
        <v>3045</v>
      </c>
      <c r="AD1327" s="3"/>
    </row>
    <row r="1328" spans="26:30" x14ac:dyDescent="0.25">
      <c r="Z1328" t="s">
        <v>1163</v>
      </c>
      <c r="AA1328" t="s">
        <v>3045</v>
      </c>
      <c r="AD1328" s="3"/>
    </row>
    <row r="1329" spans="26:30" x14ac:dyDescent="0.25">
      <c r="Z1329" t="s">
        <v>1443</v>
      </c>
      <c r="AA1329" t="s">
        <v>3045</v>
      </c>
      <c r="AD1329" s="3"/>
    </row>
    <row r="1330" spans="26:30" x14ac:dyDescent="0.25">
      <c r="Z1330" t="s">
        <v>3405</v>
      </c>
      <c r="AA1330" t="s">
        <v>3045</v>
      </c>
      <c r="AD1330" s="3"/>
    </row>
    <row r="1331" spans="26:30" x14ac:dyDescent="0.25">
      <c r="Z1331" t="s">
        <v>1865</v>
      </c>
      <c r="AA1331" t="s">
        <v>3045</v>
      </c>
      <c r="AD1331" s="3"/>
    </row>
    <row r="1332" spans="26:30" x14ac:dyDescent="0.25">
      <c r="Z1332" t="s">
        <v>1109</v>
      </c>
      <c r="AA1332" t="s">
        <v>3045</v>
      </c>
      <c r="AD1332" s="3"/>
    </row>
    <row r="1333" spans="26:30" x14ac:dyDescent="0.25">
      <c r="Z1333" t="s">
        <v>3406</v>
      </c>
      <c r="AA1333" t="s">
        <v>3045</v>
      </c>
      <c r="AD1333" s="3"/>
    </row>
    <row r="1334" spans="26:30" x14ac:dyDescent="0.25">
      <c r="Z1334" t="s">
        <v>1863</v>
      </c>
      <c r="AA1334" t="s">
        <v>3045</v>
      </c>
      <c r="AD1334" s="3"/>
    </row>
    <row r="1335" spans="26:30" x14ac:dyDescent="0.25">
      <c r="Z1335" t="s">
        <v>1656</v>
      </c>
      <c r="AA1335" t="s">
        <v>3045</v>
      </c>
      <c r="AD1335" s="3"/>
    </row>
    <row r="1336" spans="26:30" x14ac:dyDescent="0.25">
      <c r="Z1336" t="s">
        <v>3407</v>
      </c>
      <c r="AA1336" t="s">
        <v>3045</v>
      </c>
      <c r="AD1336" s="3"/>
    </row>
    <row r="1337" spans="26:30" x14ac:dyDescent="0.25">
      <c r="Z1337" t="s">
        <v>2171</v>
      </c>
      <c r="AA1337" t="s">
        <v>3045</v>
      </c>
      <c r="AD1337" s="3"/>
    </row>
    <row r="1338" spans="26:30" x14ac:dyDescent="0.25">
      <c r="Z1338" t="s">
        <v>1157</v>
      </c>
      <c r="AA1338" t="s">
        <v>3045</v>
      </c>
      <c r="AD1338" s="3"/>
    </row>
    <row r="1339" spans="26:30" x14ac:dyDescent="0.25">
      <c r="Z1339" t="s">
        <v>1727</v>
      </c>
      <c r="AA1339" t="s">
        <v>3045</v>
      </c>
      <c r="AD1339" s="3"/>
    </row>
    <row r="1340" spans="26:30" x14ac:dyDescent="0.25">
      <c r="Z1340" t="s">
        <v>3408</v>
      </c>
      <c r="AA1340" t="s">
        <v>3045</v>
      </c>
      <c r="AD1340" s="3"/>
    </row>
    <row r="1341" spans="26:30" x14ac:dyDescent="0.25">
      <c r="Z1341" t="s">
        <v>3409</v>
      </c>
      <c r="AA1341" t="s">
        <v>3045</v>
      </c>
      <c r="AD1341" s="3"/>
    </row>
    <row r="1342" spans="26:30" x14ac:dyDescent="0.25">
      <c r="Z1342" t="s">
        <v>3410</v>
      </c>
      <c r="AA1342" t="s">
        <v>3045</v>
      </c>
      <c r="AD1342" s="3"/>
    </row>
    <row r="1343" spans="26:30" x14ac:dyDescent="0.25">
      <c r="Z1343" t="s">
        <v>1733</v>
      </c>
      <c r="AA1343" t="s">
        <v>3045</v>
      </c>
      <c r="AD1343" s="3"/>
    </row>
    <row r="1344" spans="26:30" x14ac:dyDescent="0.25">
      <c r="Z1344" t="s">
        <v>3411</v>
      </c>
      <c r="AA1344" t="s">
        <v>3045</v>
      </c>
      <c r="AD1344" s="3"/>
    </row>
    <row r="1345" spans="26:30" x14ac:dyDescent="0.25">
      <c r="Z1345" t="s">
        <v>1735</v>
      </c>
      <c r="AA1345" t="s">
        <v>3045</v>
      </c>
      <c r="AD1345" s="3"/>
    </row>
    <row r="1346" spans="26:30" x14ac:dyDescent="0.25">
      <c r="Z1346" t="s">
        <v>1823</v>
      </c>
      <c r="AA1346" t="s">
        <v>3045</v>
      </c>
      <c r="AD1346" s="3"/>
    </row>
    <row r="1347" spans="26:30" x14ac:dyDescent="0.25">
      <c r="Z1347" t="s">
        <v>3412</v>
      </c>
      <c r="AA1347" t="s">
        <v>3045</v>
      </c>
      <c r="AD1347" s="3"/>
    </row>
    <row r="1348" spans="26:30" x14ac:dyDescent="0.25">
      <c r="Z1348" t="s">
        <v>3413</v>
      </c>
      <c r="AA1348" t="s">
        <v>3045</v>
      </c>
      <c r="AD1348" s="3"/>
    </row>
    <row r="1349" spans="26:30" x14ac:dyDescent="0.25">
      <c r="Z1349" t="s">
        <v>3414</v>
      </c>
      <c r="AA1349" t="s">
        <v>3045</v>
      </c>
      <c r="AD1349" s="3"/>
    </row>
    <row r="1350" spans="26:30" x14ac:dyDescent="0.25">
      <c r="Z1350" t="s">
        <v>3415</v>
      </c>
      <c r="AA1350" t="s">
        <v>3045</v>
      </c>
      <c r="AD1350" s="3"/>
    </row>
    <row r="1351" spans="26:30" x14ac:dyDescent="0.25">
      <c r="Z1351" t="s">
        <v>3416</v>
      </c>
      <c r="AA1351" t="s">
        <v>3053</v>
      </c>
      <c r="AD1351" s="3"/>
    </row>
    <row r="1352" spans="26:30" x14ac:dyDescent="0.25">
      <c r="Z1352" t="s">
        <v>1845</v>
      </c>
      <c r="AA1352" t="s">
        <v>3045</v>
      </c>
      <c r="AD1352" s="3"/>
    </row>
    <row r="1353" spans="26:30" x14ac:dyDescent="0.25">
      <c r="Z1353" t="s">
        <v>2181</v>
      </c>
      <c r="AA1353" t="s">
        <v>3045</v>
      </c>
      <c r="AD1353" s="3"/>
    </row>
    <row r="1354" spans="26:30" x14ac:dyDescent="0.25">
      <c r="Z1354" t="s">
        <v>3417</v>
      </c>
      <c r="AA1354" t="s">
        <v>3045</v>
      </c>
      <c r="AD1354" s="3"/>
    </row>
    <row r="1355" spans="26:30" x14ac:dyDescent="0.25">
      <c r="Z1355" t="s">
        <v>3418</v>
      </c>
      <c r="AA1355" t="s">
        <v>3045</v>
      </c>
      <c r="AD1355" s="3"/>
    </row>
    <row r="1356" spans="26:30" x14ac:dyDescent="0.25">
      <c r="Z1356" t="s">
        <v>1791</v>
      </c>
      <c r="AA1356" t="s">
        <v>3045</v>
      </c>
      <c r="AD1356" s="3"/>
    </row>
    <row r="1357" spans="26:30" x14ac:dyDescent="0.25">
      <c r="Z1357" t="s">
        <v>3419</v>
      </c>
      <c r="AA1357" t="s">
        <v>3045</v>
      </c>
      <c r="AD1357" s="3"/>
    </row>
    <row r="1358" spans="26:30" x14ac:dyDescent="0.25">
      <c r="Z1358" t="s">
        <v>2098</v>
      </c>
      <c r="AA1358" t="s">
        <v>3076</v>
      </c>
      <c r="AD1358" s="3"/>
    </row>
    <row r="1359" spans="26:30" x14ac:dyDescent="0.25">
      <c r="Z1359" t="s">
        <v>1798</v>
      </c>
      <c r="AA1359" t="s">
        <v>3045</v>
      </c>
      <c r="AD1359" s="3"/>
    </row>
    <row r="1360" spans="26:30" x14ac:dyDescent="0.25">
      <c r="Z1360" t="s">
        <v>3420</v>
      </c>
      <c r="AA1360" t="s">
        <v>3045</v>
      </c>
      <c r="AD1360" s="3"/>
    </row>
    <row r="1361" spans="26:30" x14ac:dyDescent="0.25">
      <c r="Z1361" t="s">
        <v>1523</v>
      </c>
      <c r="AA1361" t="s">
        <v>3045</v>
      </c>
      <c r="AD1361" s="3"/>
    </row>
    <row r="1362" spans="26:30" x14ac:dyDescent="0.25">
      <c r="Z1362" t="s">
        <v>1933</v>
      </c>
      <c r="AA1362" t="s">
        <v>3045</v>
      </c>
      <c r="AD1362" s="3"/>
    </row>
    <row r="1363" spans="26:30" x14ac:dyDescent="0.25">
      <c r="Z1363" t="s">
        <v>2106</v>
      </c>
      <c r="AA1363" t="s">
        <v>3045</v>
      </c>
      <c r="AD1363" s="3"/>
    </row>
    <row r="1364" spans="26:30" x14ac:dyDescent="0.25">
      <c r="Z1364" t="s">
        <v>1517</v>
      </c>
      <c r="AA1364" t="s">
        <v>3045</v>
      </c>
      <c r="AD1364" s="3"/>
    </row>
    <row r="1365" spans="26:30" x14ac:dyDescent="0.25">
      <c r="Z1365" t="s">
        <v>1328</v>
      </c>
      <c r="AA1365" t="s">
        <v>3045</v>
      </c>
      <c r="AD1365" s="3"/>
    </row>
    <row r="1366" spans="26:30" x14ac:dyDescent="0.25">
      <c r="Z1366" t="s">
        <v>3421</v>
      </c>
      <c r="AA1366" t="s">
        <v>3045</v>
      </c>
      <c r="AD1366" s="3"/>
    </row>
    <row r="1367" spans="26:30" x14ac:dyDescent="0.25">
      <c r="Z1367" t="s">
        <v>2100</v>
      </c>
      <c r="AA1367" t="s">
        <v>3045</v>
      </c>
      <c r="AD1367" s="3"/>
    </row>
    <row r="1368" spans="26:30" x14ac:dyDescent="0.25">
      <c r="Z1368" t="s">
        <v>2032</v>
      </c>
      <c r="AA1368" t="s">
        <v>3045</v>
      </c>
      <c r="AD1368" s="3"/>
    </row>
    <row r="1369" spans="26:30" x14ac:dyDescent="0.25">
      <c r="Z1369" t="s">
        <v>3422</v>
      </c>
      <c r="AA1369" t="s">
        <v>3045</v>
      </c>
      <c r="AD1369" s="3"/>
    </row>
    <row r="1370" spans="26:30" x14ac:dyDescent="0.25">
      <c r="Z1370" t="s">
        <v>1629</v>
      </c>
      <c r="AA1370" t="s">
        <v>3045</v>
      </c>
      <c r="AD1370" s="3"/>
    </row>
    <row r="1371" spans="26:30" x14ac:dyDescent="0.25">
      <c r="Z1371" t="s">
        <v>1519</v>
      </c>
      <c r="AA1371" t="s">
        <v>3045</v>
      </c>
      <c r="AD1371" s="3"/>
    </row>
    <row r="1372" spans="26:30" x14ac:dyDescent="0.25">
      <c r="Z1372" t="s">
        <v>1521</v>
      </c>
      <c r="AA1372" t="s">
        <v>3045</v>
      </c>
      <c r="AD1372" s="3"/>
    </row>
    <row r="1373" spans="26:30" x14ac:dyDescent="0.25">
      <c r="Z1373" t="s">
        <v>1431</v>
      </c>
      <c r="AA1373" t="s">
        <v>3045</v>
      </c>
      <c r="AD1373" s="3"/>
    </row>
    <row r="1374" spans="26:30" x14ac:dyDescent="0.25">
      <c r="Z1374" t="s">
        <v>572</v>
      </c>
      <c r="AA1374" t="s">
        <v>3423</v>
      </c>
      <c r="AD1374" s="3"/>
    </row>
    <row r="1375" spans="26:30" x14ac:dyDescent="0.25">
      <c r="Z1375" t="s">
        <v>1381</v>
      </c>
      <c r="AA1375" t="s">
        <v>3045</v>
      </c>
      <c r="AD1375" s="3"/>
    </row>
    <row r="1376" spans="26:30" x14ac:dyDescent="0.25">
      <c r="Z1376" t="s">
        <v>3424</v>
      </c>
      <c r="AA1376" t="s">
        <v>3121</v>
      </c>
      <c r="AD1376" s="3"/>
    </row>
    <row r="1377" spans="26:30" x14ac:dyDescent="0.25">
      <c r="Z1377" t="s">
        <v>3425</v>
      </c>
      <c r="AA1377" t="s">
        <v>3045</v>
      </c>
      <c r="AD1377" s="3"/>
    </row>
    <row r="1378" spans="26:30" x14ac:dyDescent="0.25">
      <c r="Z1378" t="s">
        <v>1633</v>
      </c>
      <c r="AA1378" t="s">
        <v>3045</v>
      </c>
      <c r="AD1378" s="3"/>
    </row>
    <row r="1379" spans="26:30" x14ac:dyDescent="0.25">
      <c r="Z1379" t="s">
        <v>1513</v>
      </c>
      <c r="AA1379" t="s">
        <v>3045</v>
      </c>
      <c r="AD1379" s="3"/>
    </row>
    <row r="1380" spans="26:30" x14ac:dyDescent="0.25">
      <c r="Z1380" t="s">
        <v>1113</v>
      </c>
      <c r="AA1380" t="s">
        <v>3045</v>
      </c>
      <c r="AD1380" s="3"/>
    </row>
    <row r="1381" spans="26:30" x14ac:dyDescent="0.25">
      <c r="Z1381" t="s">
        <v>1071</v>
      </c>
      <c r="AA1381" t="s">
        <v>3045</v>
      </c>
      <c r="AD1381" s="3"/>
    </row>
    <row r="1382" spans="26:30" x14ac:dyDescent="0.25">
      <c r="Z1382" t="s">
        <v>1115</v>
      </c>
      <c r="AA1382" t="s">
        <v>3045</v>
      </c>
      <c r="AD1382" s="3"/>
    </row>
    <row r="1383" spans="26:30" x14ac:dyDescent="0.25">
      <c r="Z1383" t="s">
        <v>2084</v>
      </c>
      <c r="AA1383" t="s">
        <v>3045</v>
      </c>
      <c r="AD1383" s="3"/>
    </row>
    <row r="1384" spans="26:30" x14ac:dyDescent="0.25">
      <c r="Z1384" t="s">
        <v>3426</v>
      </c>
      <c r="AA1384" t="s">
        <v>3045</v>
      </c>
      <c r="AD1384" s="3"/>
    </row>
    <row r="1385" spans="26:30" x14ac:dyDescent="0.25">
      <c r="Z1385" t="s">
        <v>3427</v>
      </c>
      <c r="AA1385" t="s">
        <v>3045</v>
      </c>
      <c r="AD1385" s="3"/>
    </row>
    <row r="1386" spans="26:30" x14ac:dyDescent="0.25">
      <c r="Z1386" t="s">
        <v>3428</v>
      </c>
      <c r="AA1386" t="s">
        <v>3045</v>
      </c>
      <c r="AD1386" s="3"/>
    </row>
    <row r="1387" spans="26:30" x14ac:dyDescent="0.25">
      <c r="Z1387" t="s">
        <v>1973</v>
      </c>
      <c r="AA1387" t="s">
        <v>3045</v>
      </c>
      <c r="AD1387" s="3"/>
    </row>
    <row r="1388" spans="26:30" x14ac:dyDescent="0.25">
      <c r="Z1388" t="s">
        <v>1967</v>
      </c>
      <c r="AA1388" t="s">
        <v>3045</v>
      </c>
      <c r="AD1388" s="3"/>
    </row>
    <row r="1389" spans="26:30" x14ac:dyDescent="0.25">
      <c r="Z1389" t="s">
        <v>3429</v>
      </c>
      <c r="AA1389" t="s">
        <v>3045</v>
      </c>
      <c r="AD1389" s="3"/>
    </row>
    <row r="1390" spans="26:30" x14ac:dyDescent="0.25">
      <c r="Z1390" t="s">
        <v>1593</v>
      </c>
      <c r="AA1390" t="s">
        <v>3045</v>
      </c>
      <c r="AD1390" s="3"/>
    </row>
    <row r="1391" spans="26:30" x14ac:dyDescent="0.25">
      <c r="Z1391" t="s">
        <v>3430</v>
      </c>
      <c r="AA1391" t="s">
        <v>3045</v>
      </c>
      <c r="AD1391" s="3"/>
    </row>
    <row r="1392" spans="26:30" x14ac:dyDescent="0.25">
      <c r="Z1392" t="s">
        <v>3431</v>
      </c>
      <c r="AA1392" t="s">
        <v>3045</v>
      </c>
      <c r="AD1392" s="3"/>
    </row>
    <row r="1393" spans="26:30" x14ac:dyDescent="0.25">
      <c r="Z1393" t="s">
        <v>1961</v>
      </c>
      <c r="AA1393" t="s">
        <v>3045</v>
      </c>
      <c r="AD1393" s="3"/>
    </row>
    <row r="1394" spans="26:30" x14ac:dyDescent="0.25">
      <c r="Z1394" t="s">
        <v>1644</v>
      </c>
      <c r="AA1394" t="s">
        <v>3045</v>
      </c>
      <c r="AD1394" s="3"/>
    </row>
    <row r="1395" spans="26:30" x14ac:dyDescent="0.25">
      <c r="Z1395" t="s">
        <v>3432</v>
      </c>
      <c r="AA1395" t="s">
        <v>3106</v>
      </c>
      <c r="AD1395" s="3"/>
    </row>
    <row r="1396" spans="26:30" x14ac:dyDescent="0.25">
      <c r="Z1396" t="s">
        <v>1849</v>
      </c>
      <c r="AA1396" t="s">
        <v>3076</v>
      </c>
      <c r="AD1396" s="3"/>
    </row>
    <row r="1397" spans="26:30" x14ac:dyDescent="0.25">
      <c r="Z1397" t="s">
        <v>1601</v>
      </c>
      <c r="AA1397" t="s">
        <v>3045</v>
      </c>
      <c r="AD1397" s="3"/>
    </row>
    <row r="1398" spans="26:30" x14ac:dyDescent="0.25">
      <c r="Z1398" t="s">
        <v>3433</v>
      </c>
      <c r="AA1398" t="s">
        <v>3045</v>
      </c>
      <c r="AD1398" s="3"/>
    </row>
    <row r="1399" spans="26:30" x14ac:dyDescent="0.25">
      <c r="Z1399" t="s">
        <v>1449</v>
      </c>
      <c r="AA1399" t="s">
        <v>3045</v>
      </c>
      <c r="AD1399" s="3"/>
    </row>
    <row r="1400" spans="26:30" x14ac:dyDescent="0.25">
      <c r="Z1400" t="s">
        <v>3434</v>
      </c>
      <c r="AA1400" t="s">
        <v>3045</v>
      </c>
      <c r="AD1400" s="3"/>
    </row>
    <row r="1401" spans="26:30" x14ac:dyDescent="0.25">
      <c r="Z1401" t="s">
        <v>1625</v>
      </c>
      <c r="AA1401" t="s">
        <v>3045</v>
      </c>
      <c r="AD1401" s="3"/>
    </row>
    <row r="1402" spans="26:30" x14ac:dyDescent="0.25">
      <c r="Z1402" t="s">
        <v>1103</v>
      </c>
      <c r="AA1402" t="s">
        <v>3045</v>
      </c>
      <c r="AD1402" s="3"/>
    </row>
    <row r="1403" spans="26:30" x14ac:dyDescent="0.25">
      <c r="Z1403" t="s">
        <v>3435</v>
      </c>
      <c r="AA1403" t="s">
        <v>3045</v>
      </c>
      <c r="AD1403" s="3"/>
    </row>
    <row r="1404" spans="26:30" x14ac:dyDescent="0.25">
      <c r="Z1404" t="s">
        <v>1646</v>
      </c>
      <c r="AA1404" t="s">
        <v>3045</v>
      </c>
      <c r="AD1404" s="3"/>
    </row>
    <row r="1405" spans="26:30" x14ac:dyDescent="0.25">
      <c r="Z1405" t="s">
        <v>1415</v>
      </c>
      <c r="AA1405" t="s">
        <v>3045</v>
      </c>
      <c r="AD1405" s="3"/>
    </row>
    <row r="1406" spans="26:30" x14ac:dyDescent="0.25">
      <c r="Z1406" t="s">
        <v>1937</v>
      </c>
      <c r="AA1406" t="s">
        <v>3045</v>
      </c>
      <c r="AD1406" s="3"/>
    </row>
    <row r="1407" spans="26:30" x14ac:dyDescent="0.25">
      <c r="Z1407" t="s">
        <v>3436</v>
      </c>
      <c r="AA1407" t="s">
        <v>3045</v>
      </c>
      <c r="AD1407" s="3"/>
    </row>
    <row r="1408" spans="26:30" x14ac:dyDescent="0.25">
      <c r="Z1408" t="s">
        <v>1323</v>
      </c>
      <c r="AA1408" t="s">
        <v>3045</v>
      </c>
      <c r="AD1408" s="3"/>
    </row>
    <row r="1409" spans="26:30" x14ac:dyDescent="0.25">
      <c r="Z1409" t="s">
        <v>1515</v>
      </c>
      <c r="AA1409" t="s">
        <v>3045</v>
      </c>
      <c r="AD1409" s="3"/>
    </row>
    <row r="1410" spans="26:30" x14ac:dyDescent="0.25">
      <c r="Z1410" t="s">
        <v>1433</v>
      </c>
      <c r="AA1410" t="s">
        <v>3045</v>
      </c>
      <c r="AD1410" s="3"/>
    </row>
    <row r="1411" spans="26:30" x14ac:dyDescent="0.25">
      <c r="Z1411" t="s">
        <v>1338</v>
      </c>
      <c r="AA1411" t="s">
        <v>3375</v>
      </c>
      <c r="AD1411" s="3"/>
    </row>
    <row r="1412" spans="26:30" x14ac:dyDescent="0.25">
      <c r="Z1412" t="s">
        <v>2217</v>
      </c>
      <c r="AA1412" t="s">
        <v>3045</v>
      </c>
      <c r="AD1412" s="3"/>
    </row>
    <row r="1413" spans="26:30" x14ac:dyDescent="0.25">
      <c r="Z1413" t="s">
        <v>1271</v>
      </c>
      <c r="AA1413" t="s">
        <v>3045</v>
      </c>
      <c r="AD1413" s="3"/>
    </row>
    <row r="1414" spans="26:30" x14ac:dyDescent="0.25">
      <c r="Z1414" t="s">
        <v>1648</v>
      </c>
      <c r="AA1414" t="s">
        <v>3045</v>
      </c>
      <c r="AD1414" s="3"/>
    </row>
    <row r="1415" spans="26:30" x14ac:dyDescent="0.25">
      <c r="Z1415" t="s">
        <v>1437</v>
      </c>
      <c r="AA1415" t="s">
        <v>3045</v>
      </c>
      <c r="AD1415" s="3"/>
    </row>
    <row r="1416" spans="26:30" x14ac:dyDescent="0.25">
      <c r="Z1416" t="s">
        <v>3437</v>
      </c>
      <c r="AA1416" t="s">
        <v>3438</v>
      </c>
      <c r="AD1416" s="3"/>
    </row>
    <row r="1417" spans="26:30" x14ac:dyDescent="0.25">
      <c r="Z1417" t="s">
        <v>1273</v>
      </c>
      <c r="AA1417" t="s">
        <v>3045</v>
      </c>
      <c r="AD1417" s="3"/>
    </row>
    <row r="1418" spans="26:30" x14ac:dyDescent="0.25">
      <c r="Z1418" t="s">
        <v>3439</v>
      </c>
      <c r="AA1418" t="s">
        <v>3438</v>
      </c>
      <c r="AD1418" s="3"/>
    </row>
    <row r="1419" spans="26:30" x14ac:dyDescent="0.25">
      <c r="Z1419" t="s">
        <v>1172</v>
      </c>
      <c r="AA1419" t="s">
        <v>3438</v>
      </c>
      <c r="AD1419" s="3"/>
    </row>
    <row r="1420" spans="26:30" x14ac:dyDescent="0.25">
      <c r="Z1420" t="s">
        <v>3440</v>
      </c>
      <c r="AA1420" t="s">
        <v>3438</v>
      </c>
      <c r="AD1420" s="3"/>
    </row>
    <row r="1421" spans="26:30" x14ac:dyDescent="0.25">
      <c r="Z1421" t="s">
        <v>3441</v>
      </c>
      <c r="AA1421" t="s">
        <v>3045</v>
      </c>
      <c r="AD1421" s="3"/>
    </row>
    <row r="1422" spans="26:30" x14ac:dyDescent="0.25">
      <c r="Z1422" t="s">
        <v>3442</v>
      </c>
      <c r="AA1422" t="s">
        <v>3045</v>
      </c>
      <c r="AD1422" s="3"/>
    </row>
    <row r="1423" spans="26:30" x14ac:dyDescent="0.25">
      <c r="Z1423" t="s">
        <v>3443</v>
      </c>
      <c r="AA1423" t="s">
        <v>3045</v>
      </c>
      <c r="AD1423" s="3"/>
    </row>
    <row r="1424" spans="26:30" x14ac:dyDescent="0.25">
      <c r="Z1424" t="s">
        <v>3444</v>
      </c>
      <c r="AA1424" t="s">
        <v>3045</v>
      </c>
      <c r="AD1424" s="3"/>
    </row>
    <row r="1425" spans="26:30" x14ac:dyDescent="0.25">
      <c r="Z1425" t="s">
        <v>3445</v>
      </c>
      <c r="AA1425" t="s">
        <v>3045</v>
      </c>
      <c r="AD1425" s="3"/>
    </row>
    <row r="1426" spans="26:30" x14ac:dyDescent="0.25">
      <c r="Z1426" t="s">
        <v>1615</v>
      </c>
      <c r="AA1426" t="s">
        <v>3045</v>
      </c>
      <c r="AD1426" s="3"/>
    </row>
    <row r="1427" spans="26:30" x14ac:dyDescent="0.25">
      <c r="Z1427" t="s">
        <v>1165</v>
      </c>
      <c r="AA1427" t="s">
        <v>3045</v>
      </c>
      <c r="AD1427" s="3"/>
    </row>
    <row r="1428" spans="26:30" x14ac:dyDescent="0.25">
      <c r="Z1428" t="s">
        <v>2227</v>
      </c>
      <c r="AA1428" t="s">
        <v>3045</v>
      </c>
      <c r="AD1428" s="3"/>
    </row>
    <row r="1429" spans="26:30" x14ac:dyDescent="0.25">
      <c r="Z1429" t="s">
        <v>3446</v>
      </c>
      <c r="AA1429" t="s">
        <v>3045</v>
      </c>
      <c r="AD1429" s="3"/>
    </row>
    <row r="1430" spans="26:30" x14ac:dyDescent="0.25">
      <c r="Z1430" t="s">
        <v>3447</v>
      </c>
      <c r="AA1430" t="s">
        <v>3053</v>
      </c>
      <c r="AD1430" s="3"/>
    </row>
    <row r="1431" spans="26:30" x14ac:dyDescent="0.25">
      <c r="Z1431" t="s">
        <v>1217</v>
      </c>
      <c r="AA1431" t="s">
        <v>3045</v>
      </c>
      <c r="AD1431" s="3"/>
    </row>
    <row r="1432" spans="26:30" x14ac:dyDescent="0.25">
      <c r="Z1432" t="s">
        <v>2112</v>
      </c>
      <c r="AA1432" t="s">
        <v>3045</v>
      </c>
      <c r="AD1432" s="3"/>
    </row>
    <row r="1433" spans="26:30" x14ac:dyDescent="0.25">
      <c r="Z1433" t="s">
        <v>1837</v>
      </c>
      <c r="AA1433" t="s">
        <v>3045</v>
      </c>
      <c r="AD1433" s="3"/>
    </row>
    <row r="1434" spans="26:30" x14ac:dyDescent="0.25">
      <c r="Z1434" t="s">
        <v>1851</v>
      </c>
      <c r="AA1434" t="s">
        <v>3053</v>
      </c>
      <c r="AD1434" s="3"/>
    </row>
    <row r="1435" spans="26:30" x14ac:dyDescent="0.25">
      <c r="Z1435" t="s">
        <v>1857</v>
      </c>
      <c r="AA1435" t="s">
        <v>3053</v>
      </c>
      <c r="AD1435" s="3"/>
    </row>
    <row r="1436" spans="26:30" x14ac:dyDescent="0.25">
      <c r="Z1436" t="s">
        <v>3448</v>
      </c>
      <c r="AA1436" t="s">
        <v>3045</v>
      </c>
      <c r="AD1436" s="3"/>
    </row>
    <row r="1437" spans="26:30" x14ac:dyDescent="0.25">
      <c r="Z1437" t="s">
        <v>3449</v>
      </c>
      <c r="AA1437" t="s">
        <v>3045</v>
      </c>
      <c r="AD1437" s="3"/>
    </row>
    <row r="1438" spans="26:30" x14ac:dyDescent="0.25">
      <c r="Z1438" t="s">
        <v>2068</v>
      </c>
      <c r="AA1438" t="s">
        <v>3045</v>
      </c>
      <c r="AD1438" s="3"/>
    </row>
    <row r="1439" spans="26:30" x14ac:dyDescent="0.25">
      <c r="Z1439" t="s">
        <v>2241</v>
      </c>
      <c r="AA1439" t="s">
        <v>3045</v>
      </c>
      <c r="AD1439" s="3"/>
    </row>
    <row r="1440" spans="26:30" x14ac:dyDescent="0.25">
      <c r="Z1440" t="s">
        <v>3450</v>
      </c>
      <c r="AA1440" t="s">
        <v>3045</v>
      </c>
      <c r="AD1440" s="3"/>
    </row>
    <row r="1441" spans="26:30" x14ac:dyDescent="0.25">
      <c r="Z1441" t="s">
        <v>3451</v>
      </c>
      <c r="AA1441" t="s">
        <v>3045</v>
      </c>
      <c r="AD1441" s="3"/>
    </row>
    <row r="1442" spans="26:30" x14ac:dyDescent="0.25">
      <c r="Z1442" t="s">
        <v>1627</v>
      </c>
      <c r="AA1442" t="s">
        <v>3045</v>
      </c>
      <c r="AD1442" s="3"/>
    </row>
    <row r="1443" spans="26:30" x14ac:dyDescent="0.25">
      <c r="Z1443" t="s">
        <v>3452</v>
      </c>
      <c r="AA1443" t="s">
        <v>3045</v>
      </c>
      <c r="AD1443" s="3"/>
    </row>
    <row r="1444" spans="26:30" x14ac:dyDescent="0.25">
      <c r="Z1444" t="s">
        <v>3453</v>
      </c>
      <c r="AA1444" t="s">
        <v>3045</v>
      </c>
      <c r="AD1444" s="3"/>
    </row>
    <row r="1445" spans="26:30" x14ac:dyDescent="0.25">
      <c r="Z1445" t="s">
        <v>2070</v>
      </c>
      <c r="AA1445" t="s">
        <v>3045</v>
      </c>
      <c r="AD1445" s="3"/>
    </row>
    <row r="1446" spans="26:30" x14ac:dyDescent="0.25">
      <c r="Z1446" t="s">
        <v>3454</v>
      </c>
      <c r="AA1446" t="s">
        <v>3121</v>
      </c>
      <c r="AD1446" s="3"/>
    </row>
    <row r="1447" spans="26:30" x14ac:dyDescent="0.25">
      <c r="Z1447" t="s">
        <v>2259</v>
      </c>
      <c r="AA1447" t="s">
        <v>3121</v>
      </c>
      <c r="AD1447" s="3"/>
    </row>
    <row r="1448" spans="26:30" x14ac:dyDescent="0.25">
      <c r="Z1448" t="s">
        <v>3455</v>
      </c>
      <c r="AA1448" t="s">
        <v>3121</v>
      </c>
      <c r="AD1448" s="3"/>
    </row>
    <row r="1449" spans="26:30" x14ac:dyDescent="0.25">
      <c r="Z1449" t="s">
        <v>3456</v>
      </c>
      <c r="AA1449" t="s">
        <v>3121</v>
      </c>
      <c r="AD1449" s="3"/>
    </row>
    <row r="1450" spans="26:30" x14ac:dyDescent="0.25">
      <c r="Z1450" t="s">
        <v>3457</v>
      </c>
      <c r="AA1450" t="s">
        <v>3121</v>
      </c>
      <c r="AD1450" s="3"/>
    </row>
    <row r="1451" spans="26:30" x14ac:dyDescent="0.25">
      <c r="Z1451" t="s">
        <v>3458</v>
      </c>
      <c r="AA1451" t="s">
        <v>3121</v>
      </c>
      <c r="AD1451" s="3"/>
    </row>
    <row r="1452" spans="26:30" x14ac:dyDescent="0.25">
      <c r="Z1452" t="s">
        <v>1332</v>
      </c>
      <c r="AA1452" t="s">
        <v>3045</v>
      </c>
      <c r="AD1452" s="3"/>
    </row>
    <row r="1453" spans="26:30" x14ac:dyDescent="0.25">
      <c r="Z1453" t="s">
        <v>1693</v>
      </c>
      <c r="AA1453" t="s">
        <v>3045</v>
      </c>
      <c r="AD1453" s="3"/>
    </row>
    <row r="1454" spans="26:30" x14ac:dyDescent="0.25">
      <c r="Z1454" t="s">
        <v>3459</v>
      </c>
      <c r="AA1454" t="s">
        <v>3045</v>
      </c>
      <c r="AD1454" s="3"/>
    </row>
    <row r="1455" spans="26:30" x14ac:dyDescent="0.25">
      <c r="Z1455" t="s">
        <v>3460</v>
      </c>
      <c r="AA1455" t="s">
        <v>3045</v>
      </c>
      <c r="AD1455" s="3"/>
    </row>
    <row r="1456" spans="26:30" x14ac:dyDescent="0.25">
      <c r="Z1456" t="s">
        <v>1695</v>
      </c>
      <c r="AA1456" t="s">
        <v>3045</v>
      </c>
      <c r="AD1456" s="3"/>
    </row>
    <row r="1457" spans="26:30" x14ac:dyDescent="0.25">
      <c r="Z1457" t="s">
        <v>1691</v>
      </c>
      <c r="AA1457" t="s">
        <v>3045</v>
      </c>
      <c r="AD1457" s="3"/>
    </row>
    <row r="1458" spans="26:30" x14ac:dyDescent="0.25">
      <c r="Z1458" t="s">
        <v>1439</v>
      </c>
      <c r="AA1458" t="s">
        <v>3045</v>
      </c>
      <c r="AD1458" s="3"/>
    </row>
    <row r="1459" spans="26:30" x14ac:dyDescent="0.25">
      <c r="Z1459" t="s">
        <v>1916</v>
      </c>
      <c r="AA1459" t="s">
        <v>3045</v>
      </c>
      <c r="AD1459" s="3"/>
    </row>
    <row r="1460" spans="26:30" x14ac:dyDescent="0.25">
      <c r="Z1460" t="s">
        <v>3461</v>
      </c>
      <c r="AA1460" t="s">
        <v>3045</v>
      </c>
      <c r="AD1460" s="3"/>
    </row>
    <row r="1461" spans="26:30" x14ac:dyDescent="0.25">
      <c r="Z1461" t="s">
        <v>1334</v>
      </c>
      <c r="AA1461" t="s">
        <v>3045</v>
      </c>
      <c r="AD1461" s="3"/>
    </row>
    <row r="1462" spans="26:30" x14ac:dyDescent="0.25">
      <c r="Z1462" t="s">
        <v>1637</v>
      </c>
      <c r="AA1462" t="s">
        <v>3045</v>
      </c>
      <c r="AD1462" s="3"/>
    </row>
    <row r="1463" spans="26:30" x14ac:dyDescent="0.25">
      <c r="Z1463" t="s">
        <v>3462</v>
      </c>
      <c r="AA1463" t="s">
        <v>3045</v>
      </c>
      <c r="AD1463" s="3"/>
    </row>
    <row r="1464" spans="26:30" x14ac:dyDescent="0.25">
      <c r="Z1464" t="s">
        <v>1635</v>
      </c>
      <c r="AA1464" t="s">
        <v>3045</v>
      </c>
      <c r="AD1464" s="3"/>
    </row>
    <row r="1465" spans="26:30" x14ac:dyDescent="0.25">
      <c r="Z1465" t="s">
        <v>1890</v>
      </c>
      <c r="AA1465" t="s">
        <v>3045</v>
      </c>
      <c r="AD1465" s="3"/>
    </row>
    <row r="1466" spans="26:30" x14ac:dyDescent="0.25">
      <c r="Z1466" t="s">
        <v>1796</v>
      </c>
      <c r="AA1466" t="s">
        <v>3045</v>
      </c>
      <c r="AD1466" s="3"/>
    </row>
    <row r="1467" spans="26:30" x14ac:dyDescent="0.25">
      <c r="Z1467" t="s">
        <v>3463</v>
      </c>
      <c r="AA1467" t="s">
        <v>3045</v>
      </c>
      <c r="AD1467" s="3"/>
    </row>
    <row r="1468" spans="26:30" x14ac:dyDescent="0.25">
      <c r="Z1468" t="s">
        <v>3464</v>
      </c>
      <c r="AA1468" t="s">
        <v>3045</v>
      </c>
      <c r="AD1468" s="3"/>
    </row>
    <row r="1469" spans="26:30" x14ac:dyDescent="0.25">
      <c r="Z1469" t="s">
        <v>3465</v>
      </c>
      <c r="AA1469" t="s">
        <v>3045</v>
      </c>
      <c r="AD1469" s="3"/>
    </row>
    <row r="1470" spans="26:30" x14ac:dyDescent="0.25">
      <c r="Z1470" t="s">
        <v>1741</v>
      </c>
      <c r="AA1470" t="s">
        <v>3045</v>
      </c>
      <c r="AD1470" s="3"/>
    </row>
    <row r="1471" spans="26:30" x14ac:dyDescent="0.25">
      <c r="Z1471" t="s">
        <v>3466</v>
      </c>
      <c r="AA1471" t="s">
        <v>3045</v>
      </c>
      <c r="AD1471" s="3"/>
    </row>
    <row r="1472" spans="26:30" x14ac:dyDescent="0.25">
      <c r="Z1472" t="s">
        <v>1219</v>
      </c>
      <c r="AA1472" t="s">
        <v>3045</v>
      </c>
      <c r="AD1472" s="3"/>
    </row>
    <row r="1473" spans="26:30" x14ac:dyDescent="0.25">
      <c r="Z1473" t="s">
        <v>1225</v>
      </c>
      <c r="AA1473" t="s">
        <v>3045</v>
      </c>
      <c r="AD1473" s="3"/>
    </row>
    <row r="1474" spans="26:30" x14ac:dyDescent="0.25">
      <c r="Z1474" t="s">
        <v>1221</v>
      </c>
      <c r="AA1474" t="s">
        <v>3045</v>
      </c>
      <c r="AD1474" s="3"/>
    </row>
    <row r="1475" spans="26:30" x14ac:dyDescent="0.25">
      <c r="Z1475" t="s">
        <v>1101</v>
      </c>
      <c r="AA1475" t="s">
        <v>3045</v>
      </c>
      <c r="AD1475" s="3"/>
    </row>
    <row r="1476" spans="26:30" x14ac:dyDescent="0.25">
      <c r="Z1476" t="s">
        <v>1139</v>
      </c>
      <c r="AA1476" t="s">
        <v>3045</v>
      </c>
      <c r="AD1476" s="3"/>
    </row>
    <row r="1477" spans="26:30" x14ac:dyDescent="0.25">
      <c r="Z1477" t="s">
        <v>2022</v>
      </c>
      <c r="AA1477" t="s">
        <v>3045</v>
      </c>
      <c r="AD1477" s="3"/>
    </row>
    <row r="1478" spans="26:30" x14ac:dyDescent="0.25">
      <c r="Z1478" t="s">
        <v>1759</v>
      </c>
      <c r="AA1478" t="s">
        <v>3045</v>
      </c>
      <c r="AD1478" s="3"/>
    </row>
    <row r="1479" spans="26:30" x14ac:dyDescent="0.25">
      <c r="Z1479" t="s">
        <v>1816</v>
      </c>
      <c r="AA1479" t="s">
        <v>3045</v>
      </c>
      <c r="AD1479" s="3"/>
    </row>
    <row r="1480" spans="26:30" x14ac:dyDescent="0.25">
      <c r="Z1480" t="s">
        <v>2090</v>
      </c>
      <c r="AA1480" t="s">
        <v>3045</v>
      </c>
      <c r="AD1480" s="3"/>
    </row>
    <row r="1481" spans="26:30" x14ac:dyDescent="0.25">
      <c r="Z1481" t="s">
        <v>1951</v>
      </c>
      <c r="AA1481" t="s">
        <v>3045</v>
      </c>
      <c r="AD1481" s="3"/>
    </row>
    <row r="1482" spans="26:30" x14ac:dyDescent="0.25">
      <c r="Z1482" t="s">
        <v>1149</v>
      </c>
      <c r="AA1482" t="s">
        <v>3045</v>
      </c>
      <c r="AD1482" s="3"/>
    </row>
    <row r="1483" spans="26:30" x14ac:dyDescent="0.25">
      <c r="Z1483" t="s">
        <v>3467</v>
      </c>
      <c r="AA1483" t="s">
        <v>3045</v>
      </c>
      <c r="AD1483" s="3"/>
    </row>
    <row r="1484" spans="26:30" x14ac:dyDescent="0.25">
      <c r="Z1484" t="s">
        <v>3468</v>
      </c>
      <c r="AA1484" t="s">
        <v>3045</v>
      </c>
      <c r="AD1484" s="3"/>
    </row>
    <row r="1485" spans="26:30" x14ac:dyDescent="0.25">
      <c r="Z1485" t="s">
        <v>3469</v>
      </c>
      <c r="AA1485" t="s">
        <v>3045</v>
      </c>
      <c r="AD1485" s="3"/>
    </row>
    <row r="1486" spans="26:30" x14ac:dyDescent="0.25">
      <c r="Z1486" t="s">
        <v>3470</v>
      </c>
      <c r="AA1486" t="s">
        <v>3045</v>
      </c>
      <c r="AD1486" s="3"/>
    </row>
    <row r="1487" spans="26:30" x14ac:dyDescent="0.25">
      <c r="Z1487" t="s">
        <v>3471</v>
      </c>
      <c r="AA1487" t="s">
        <v>3045</v>
      </c>
      <c r="AD1487" s="3"/>
    </row>
    <row r="1488" spans="26:30" x14ac:dyDescent="0.25">
      <c r="Z1488" t="s">
        <v>2016</v>
      </c>
      <c r="AA1488" t="s">
        <v>3045</v>
      </c>
      <c r="AD1488" s="3"/>
    </row>
    <row r="1489" spans="10:30" x14ac:dyDescent="0.25">
      <c r="Z1489" t="s">
        <v>1441</v>
      </c>
      <c r="AA1489" t="s">
        <v>3045</v>
      </c>
      <c r="AD1489" s="3"/>
    </row>
    <row r="1490" spans="10:30" x14ac:dyDescent="0.25">
      <c r="Z1490" t="s">
        <v>1831</v>
      </c>
      <c r="AA1490" t="s">
        <v>3053</v>
      </c>
      <c r="AD1490" s="3"/>
    </row>
    <row r="1491" spans="10:30" x14ac:dyDescent="0.25">
      <c r="Z1491" t="s">
        <v>2062</v>
      </c>
      <c r="AA1491" t="s">
        <v>3045</v>
      </c>
      <c r="AD1491" s="3"/>
    </row>
    <row r="1492" spans="10:30" x14ac:dyDescent="0.25">
      <c r="Z1492" t="s">
        <v>3472</v>
      </c>
      <c r="AA1492" t="s">
        <v>3121</v>
      </c>
      <c r="AD1492" s="3"/>
    </row>
    <row r="1493" spans="10:30" x14ac:dyDescent="0.25">
      <c r="Z1493" t="s">
        <v>3473</v>
      </c>
      <c r="AA1493" t="s">
        <v>3121</v>
      </c>
      <c r="AD1493" s="3"/>
    </row>
    <row r="1494" spans="10:30" x14ac:dyDescent="0.25">
      <c r="J1494" t="b">
        <f>+ISTEXT(K1494)</f>
        <v>0</v>
      </c>
      <c r="K1494" t="e">
        <f>+CONCATENATE(L1494,Tabla4[[#This Row],[Código]])</f>
        <v>#VALUE!</v>
      </c>
      <c r="L1494" s="5" t="s">
        <v>774</v>
      </c>
      <c r="M1494" s="5"/>
      <c r="N1494" s="5"/>
      <c r="O1494" s="5"/>
      <c r="Z1494" t="s">
        <v>1876</v>
      </c>
      <c r="AA1494" t="s">
        <v>3121</v>
      </c>
      <c r="AD1494" s="3"/>
    </row>
    <row r="1495" spans="10:30" x14ac:dyDescent="0.25">
      <c r="J1495" t="b">
        <f t="shared" ref="J1495:J1516" si="0">+ISTEXT(K1495)</f>
        <v>0</v>
      </c>
      <c r="K1495" t="e">
        <f>+CONCATENATE(L1495,Tabla4[[#This Row],[Código]])</f>
        <v>#VALUE!</v>
      </c>
      <c r="L1495" s="5" t="s">
        <v>774</v>
      </c>
      <c r="M1495" s="5"/>
      <c r="N1495" s="5"/>
      <c r="O1495" s="5"/>
      <c r="Z1495" t="s">
        <v>3474</v>
      </c>
      <c r="AA1495" t="s">
        <v>3106</v>
      </c>
      <c r="AD1495" s="3"/>
    </row>
    <row r="1496" spans="10:30" x14ac:dyDescent="0.25">
      <c r="J1496" t="b">
        <f t="shared" si="0"/>
        <v>0</v>
      </c>
      <c r="K1496" t="e">
        <f>+CONCATENATE(L1496,Tabla4[[#This Row],[Código]])</f>
        <v>#VALUE!</v>
      </c>
      <c r="L1496" s="5" t="s">
        <v>774</v>
      </c>
      <c r="M1496" s="5"/>
      <c r="N1496" s="5"/>
      <c r="O1496" s="5"/>
      <c r="Z1496" t="s">
        <v>1265</v>
      </c>
      <c r="AA1496" t="s">
        <v>3106</v>
      </c>
      <c r="AD1496" s="3"/>
    </row>
    <row r="1497" spans="10:30" x14ac:dyDescent="0.25">
      <c r="J1497" t="b">
        <f t="shared" si="0"/>
        <v>0</v>
      </c>
      <c r="K1497" t="e">
        <f>+CONCATENATE(L1497,Tabla4[[#This Row],[Código]])</f>
        <v>#VALUE!</v>
      </c>
      <c r="L1497" s="5" t="s">
        <v>774</v>
      </c>
      <c r="M1497" s="5"/>
      <c r="N1497" s="5"/>
      <c r="O1497" s="5"/>
      <c r="Z1497" t="s">
        <v>3475</v>
      </c>
      <c r="AA1497" t="s">
        <v>3045</v>
      </c>
      <c r="AD1497" s="3"/>
    </row>
    <row r="1498" spans="10:30" x14ac:dyDescent="0.25">
      <c r="J1498" t="b">
        <f t="shared" si="0"/>
        <v>0</v>
      </c>
      <c r="K1498" t="e">
        <f>+CONCATENATE(L1498,Tabla4[[#This Row],[Código]])</f>
        <v>#VALUE!</v>
      </c>
      <c r="L1498" s="5" t="s">
        <v>774</v>
      </c>
      <c r="M1498" s="5"/>
      <c r="N1498" s="5"/>
      <c r="O1498" s="5"/>
      <c r="Z1498" t="s">
        <v>1336</v>
      </c>
      <c r="AA1498" t="s">
        <v>3045</v>
      </c>
      <c r="AD1498" s="3"/>
    </row>
    <row r="1499" spans="10:30" x14ac:dyDescent="0.25">
      <c r="J1499" t="b">
        <f t="shared" si="0"/>
        <v>0</v>
      </c>
      <c r="K1499" t="e">
        <f>+CONCATENATE(L1499,Tabla4[[#This Row],[Código]])</f>
        <v>#VALUE!</v>
      </c>
      <c r="L1499" s="5" t="s">
        <v>774</v>
      </c>
      <c r="M1499" s="5"/>
      <c r="N1499" s="5"/>
      <c r="O1499" s="5"/>
      <c r="Z1499" t="s">
        <v>1855</v>
      </c>
      <c r="AA1499" t="s">
        <v>3053</v>
      </c>
      <c r="AD1499" s="3"/>
    </row>
    <row r="1500" spans="10:30" x14ac:dyDescent="0.25">
      <c r="J1500" t="b">
        <f t="shared" si="0"/>
        <v>0</v>
      </c>
      <c r="K1500" t="e">
        <f>+CONCATENATE(L1500,Tabla4[[#This Row],[Código]])</f>
        <v>#VALUE!</v>
      </c>
      <c r="L1500" s="5" t="s">
        <v>774</v>
      </c>
      <c r="M1500" s="5"/>
      <c r="N1500" s="5"/>
      <c r="O1500" s="5"/>
      <c r="Z1500" t="s">
        <v>2120</v>
      </c>
      <c r="AA1500" t="s">
        <v>3045</v>
      </c>
      <c r="AD1500" s="3"/>
    </row>
    <row r="1501" spans="10:30" x14ac:dyDescent="0.25">
      <c r="J1501" t="b">
        <f t="shared" si="0"/>
        <v>0</v>
      </c>
      <c r="K1501" t="e">
        <f>+CONCATENATE(L1501,Tabla4[[#This Row],[Código]])</f>
        <v>#VALUE!</v>
      </c>
      <c r="L1501" s="5" t="s">
        <v>774</v>
      </c>
      <c r="M1501" s="5"/>
      <c r="N1501" s="5"/>
      <c r="O1501" s="5"/>
      <c r="Z1501" t="s">
        <v>3476</v>
      </c>
      <c r="AA1501" t="s">
        <v>3438</v>
      </c>
      <c r="AD1501" s="3"/>
    </row>
    <row r="1502" spans="10:30" x14ac:dyDescent="0.25">
      <c r="J1502" t="b">
        <f t="shared" si="0"/>
        <v>0</v>
      </c>
      <c r="K1502" t="e">
        <f>+CONCATENATE(L1502,Tabla4[[#This Row],[Código]])</f>
        <v>#VALUE!</v>
      </c>
      <c r="L1502" s="5" t="s">
        <v>774</v>
      </c>
      <c r="M1502" s="5"/>
      <c r="N1502" s="5"/>
      <c r="O1502" s="5"/>
      <c r="Z1502" t="s">
        <v>2004</v>
      </c>
      <c r="AA1502" t="s">
        <v>3045</v>
      </c>
      <c r="AD1502" s="3"/>
    </row>
    <row r="1503" spans="10:30" x14ac:dyDescent="0.25">
      <c r="J1503" t="b">
        <f t="shared" si="0"/>
        <v>0</v>
      </c>
      <c r="K1503" t="e">
        <f>+CONCATENATE(L1503,Tabla4[[#This Row],[Código]])</f>
        <v>#VALUE!</v>
      </c>
      <c r="L1503" s="5" t="s">
        <v>774</v>
      </c>
      <c r="M1503" s="5"/>
      <c r="N1503" s="5"/>
      <c r="O1503" s="5"/>
      <c r="Z1503" t="s">
        <v>3477</v>
      </c>
      <c r="AA1503" t="s">
        <v>3045</v>
      </c>
      <c r="AD1503" s="3"/>
    </row>
    <row r="1504" spans="10:30" x14ac:dyDescent="0.25">
      <c r="J1504" t="b">
        <f t="shared" si="0"/>
        <v>0</v>
      </c>
      <c r="K1504" t="e">
        <f>+CONCATENATE(L1504,Tabla4[[#This Row],[Código]])</f>
        <v>#VALUE!</v>
      </c>
      <c r="L1504" s="5" t="s">
        <v>774</v>
      </c>
      <c r="M1504" s="5"/>
      <c r="N1504" s="5"/>
      <c r="O1504" s="5"/>
      <c r="Z1504" t="s">
        <v>3478</v>
      </c>
      <c r="AA1504" t="s">
        <v>3045</v>
      </c>
      <c r="AD1504" s="3"/>
    </row>
    <row r="1505" spans="10:30" x14ac:dyDescent="0.25">
      <c r="J1505" t="b">
        <f t="shared" si="0"/>
        <v>0</v>
      </c>
      <c r="K1505" t="e">
        <f>+CONCATENATE(L1505,Tabla4[[#This Row],[Código]])</f>
        <v>#VALUE!</v>
      </c>
      <c r="L1505" s="5" t="s">
        <v>774</v>
      </c>
      <c r="M1505" s="5"/>
      <c r="N1505" s="5"/>
      <c r="O1505" s="5"/>
      <c r="Z1505" t="s">
        <v>3479</v>
      </c>
      <c r="AA1505" t="s">
        <v>3045</v>
      </c>
      <c r="AD1505" s="3"/>
    </row>
    <row r="1506" spans="10:30" x14ac:dyDescent="0.25">
      <c r="J1506" t="b">
        <f t="shared" si="0"/>
        <v>0</v>
      </c>
      <c r="K1506" t="e">
        <f>+CONCATENATE(L1506,Tabla4[[#This Row],[Código]])</f>
        <v>#VALUE!</v>
      </c>
      <c r="L1506" s="5" t="s">
        <v>774</v>
      </c>
      <c r="M1506" s="5"/>
      <c r="N1506" s="5"/>
      <c r="O1506" s="5"/>
      <c r="Z1506" t="s">
        <v>3480</v>
      </c>
      <c r="AA1506" t="s">
        <v>3045</v>
      </c>
      <c r="AD1506" s="3"/>
    </row>
    <row r="1507" spans="10:30" x14ac:dyDescent="0.25">
      <c r="J1507" t="b">
        <f t="shared" si="0"/>
        <v>0</v>
      </c>
      <c r="K1507" t="e">
        <f>+CONCATENATE(L1507,Tabla4[[#This Row],[Código]])</f>
        <v>#VALUE!</v>
      </c>
      <c r="L1507" s="5" t="s">
        <v>774</v>
      </c>
      <c r="M1507" s="5"/>
      <c r="N1507" s="5"/>
      <c r="O1507" s="5"/>
      <c r="Z1507" t="s">
        <v>3481</v>
      </c>
      <c r="AA1507" t="s">
        <v>3045</v>
      </c>
      <c r="AD1507" s="3"/>
    </row>
    <row r="1508" spans="10:30" x14ac:dyDescent="0.25">
      <c r="J1508" t="b">
        <f t="shared" si="0"/>
        <v>0</v>
      </c>
      <c r="K1508" t="e">
        <f>+CONCATENATE(L1508,Tabla4[[#This Row],[Código]])</f>
        <v>#VALUE!</v>
      </c>
      <c r="L1508" s="5" t="s">
        <v>774</v>
      </c>
      <c r="M1508" s="5"/>
      <c r="N1508" s="5"/>
      <c r="O1508" s="5"/>
      <c r="Z1508" t="s">
        <v>3482</v>
      </c>
      <c r="AA1508" t="s">
        <v>3045</v>
      </c>
      <c r="AD1508" s="3"/>
    </row>
    <row r="1509" spans="10:30" x14ac:dyDescent="0.25">
      <c r="J1509" t="b">
        <f t="shared" si="0"/>
        <v>0</v>
      </c>
      <c r="K1509" t="e">
        <f>+CONCATENATE(L1509,Tabla4[[#This Row],[Código]])</f>
        <v>#VALUE!</v>
      </c>
      <c r="L1509" s="5" t="s">
        <v>774</v>
      </c>
      <c r="M1509" s="5"/>
      <c r="N1509" s="5"/>
      <c r="O1509" s="5"/>
      <c r="Z1509" t="s">
        <v>1319</v>
      </c>
      <c r="AA1509" t="s">
        <v>3045</v>
      </c>
      <c r="AD1509" s="3"/>
    </row>
    <row r="1510" spans="10:30" x14ac:dyDescent="0.25">
      <c r="J1510" t="b">
        <f t="shared" si="0"/>
        <v>0</v>
      </c>
      <c r="K1510" t="e">
        <f>+CONCATENATE(L1510,Tabla4[[#This Row],[Código]])</f>
        <v>#VALUE!</v>
      </c>
      <c r="L1510" s="5" t="s">
        <v>774</v>
      </c>
      <c r="M1510" s="5"/>
      <c r="N1510" s="5"/>
      <c r="O1510" s="5"/>
      <c r="Z1510" t="s">
        <v>1435</v>
      </c>
      <c r="AA1510" t="s">
        <v>3045</v>
      </c>
      <c r="AD1510" s="3"/>
    </row>
    <row r="1511" spans="10:30" x14ac:dyDescent="0.25">
      <c r="J1511" t="b">
        <f t="shared" si="0"/>
        <v>0</v>
      </c>
      <c r="K1511" t="e">
        <f>+CONCATENATE(L1511,Tabla4[[#This Row],[Código]])</f>
        <v>#VALUE!</v>
      </c>
      <c r="L1511" s="5" t="s">
        <v>774</v>
      </c>
      <c r="M1511" s="5"/>
      <c r="N1511" s="5"/>
      <c r="O1511" s="5"/>
      <c r="Z1511" t="s">
        <v>3483</v>
      </c>
      <c r="AA1511" t="s">
        <v>3121</v>
      </c>
      <c r="AD1511" s="3"/>
    </row>
    <row r="1512" spans="10:30" x14ac:dyDescent="0.25">
      <c r="J1512" t="b">
        <f t="shared" si="0"/>
        <v>0</v>
      </c>
      <c r="K1512" t="e">
        <f>+CONCATENATE(L1512,Tabla4[[#This Row],[Código]])</f>
        <v>#VALUE!</v>
      </c>
      <c r="L1512" s="5" t="s">
        <v>774</v>
      </c>
      <c r="M1512" s="5"/>
      <c r="N1512" s="5"/>
      <c r="O1512" s="5"/>
      <c r="Z1512" t="s">
        <v>1453</v>
      </c>
      <c r="AA1512" t="s">
        <v>3045</v>
      </c>
      <c r="AD1512" s="3"/>
    </row>
    <row r="1513" spans="10:30" x14ac:dyDescent="0.25">
      <c r="J1513" t="b">
        <f t="shared" si="0"/>
        <v>0</v>
      </c>
      <c r="K1513" t="e">
        <f>+CONCATENATE(L1513,Tabla4[[#This Row],[Código]])</f>
        <v>#VALUE!</v>
      </c>
      <c r="L1513" s="5" t="s">
        <v>774</v>
      </c>
      <c r="M1513" s="5"/>
      <c r="N1513" s="5"/>
      <c r="O1513" s="5"/>
      <c r="Z1513" t="s">
        <v>1451</v>
      </c>
      <c r="AA1513" t="s">
        <v>3045</v>
      </c>
      <c r="AD1513" s="3"/>
    </row>
    <row r="1514" spans="10:30" x14ac:dyDescent="0.25">
      <c r="J1514" t="b">
        <f t="shared" si="0"/>
        <v>0</v>
      </c>
      <c r="K1514" t="e">
        <f>+CONCATENATE(L1514,Tabla4[[#This Row],[Código]])</f>
        <v>#VALUE!</v>
      </c>
      <c r="L1514" s="5" t="s">
        <v>774</v>
      </c>
      <c r="M1514" s="5"/>
      <c r="N1514" s="5"/>
      <c r="O1514" s="5"/>
      <c r="Z1514" t="s">
        <v>3484</v>
      </c>
      <c r="AA1514" t="s">
        <v>3045</v>
      </c>
      <c r="AD1514" s="3"/>
    </row>
    <row r="1515" spans="10:30" x14ac:dyDescent="0.25">
      <c r="J1515" t="b">
        <f t="shared" si="0"/>
        <v>0</v>
      </c>
      <c r="K1515" t="e">
        <f>+CONCATENATE(L1515,Tabla4[[#This Row],[Código]])</f>
        <v>#VALUE!</v>
      </c>
      <c r="L1515" s="5" t="s">
        <v>774</v>
      </c>
      <c r="M1515" s="5"/>
      <c r="N1515" s="5"/>
      <c r="O1515" s="5"/>
      <c r="Z1515" t="s">
        <v>1269</v>
      </c>
      <c r="AA1515" t="s">
        <v>3106</v>
      </c>
      <c r="AD1515" s="3"/>
    </row>
    <row r="1516" spans="10:30" x14ac:dyDescent="0.25">
      <c r="J1516" t="b">
        <f t="shared" si="0"/>
        <v>0</v>
      </c>
      <c r="K1516" t="e">
        <f>+CONCATENATE(L1516,Tabla4[[#This Row],[Código]])</f>
        <v>#VALUE!</v>
      </c>
      <c r="L1516" s="5" t="s">
        <v>774</v>
      </c>
      <c r="M1516" s="5"/>
      <c r="N1516" s="5"/>
      <c r="O1516" s="5"/>
      <c r="Z1516" t="s">
        <v>3485</v>
      </c>
      <c r="AA1516" t="s">
        <v>3106</v>
      </c>
      <c r="AD1516" s="3"/>
    </row>
    <row r="1517" spans="10:30" x14ac:dyDescent="0.25">
      <c r="Z1517" t="s">
        <v>3486</v>
      </c>
      <c r="AA1517" t="s">
        <v>3106</v>
      </c>
      <c r="AD1517" s="3"/>
    </row>
    <row r="1518" spans="10:30" x14ac:dyDescent="0.25">
      <c r="Z1518" t="s">
        <v>3487</v>
      </c>
      <c r="AA1518" t="s">
        <v>3106</v>
      </c>
      <c r="AD1518" s="3"/>
    </row>
    <row r="1519" spans="10:30" x14ac:dyDescent="0.25">
      <c r="Z1519" t="s">
        <v>2042</v>
      </c>
      <c r="AA1519" t="s">
        <v>3106</v>
      </c>
      <c r="AD1519" s="3"/>
    </row>
    <row r="1520" spans="10:30" x14ac:dyDescent="0.25">
      <c r="Z1520" t="s">
        <v>3488</v>
      </c>
      <c r="AA1520" t="s">
        <v>3106</v>
      </c>
      <c r="AD1520" s="3"/>
    </row>
    <row r="1521" spans="26:30" x14ac:dyDescent="0.25">
      <c r="Z1521" t="s">
        <v>3489</v>
      </c>
      <c r="AA1521" t="s">
        <v>3106</v>
      </c>
      <c r="AD1521" s="3"/>
    </row>
    <row r="1522" spans="26:30" x14ac:dyDescent="0.25">
      <c r="Z1522" t="s">
        <v>1161</v>
      </c>
      <c r="AA1522" t="s">
        <v>3045</v>
      </c>
      <c r="AD1522" s="3"/>
    </row>
    <row r="1523" spans="26:30" x14ac:dyDescent="0.25">
      <c r="Z1523" t="s">
        <v>2008</v>
      </c>
      <c r="AA1523" t="s">
        <v>3045</v>
      </c>
      <c r="AD1523" s="3"/>
    </row>
    <row r="1524" spans="26:30" x14ac:dyDescent="0.25">
      <c r="Z1524" t="s">
        <v>2104</v>
      </c>
      <c r="AA1524" t="s">
        <v>3045</v>
      </c>
      <c r="AD1524" s="3"/>
    </row>
    <row r="1525" spans="26:30" x14ac:dyDescent="0.25">
      <c r="Z1525" t="s">
        <v>1818</v>
      </c>
      <c r="AA1525" t="s">
        <v>3045</v>
      </c>
      <c r="AD1525" s="3"/>
    </row>
    <row r="1526" spans="26:30" x14ac:dyDescent="0.25">
      <c r="Z1526" t="s">
        <v>1957</v>
      </c>
      <c r="AA1526" t="s">
        <v>3045</v>
      </c>
      <c r="AD1526" s="3"/>
    </row>
    <row r="1527" spans="26:30" x14ac:dyDescent="0.25">
      <c r="Z1527" t="s">
        <v>2108</v>
      </c>
      <c r="AA1527" t="s">
        <v>3045</v>
      </c>
      <c r="AD1527" s="3"/>
    </row>
    <row r="1528" spans="26:30" x14ac:dyDescent="0.25">
      <c r="Z1528" t="s">
        <v>3490</v>
      </c>
      <c r="AA1528" t="s">
        <v>3045</v>
      </c>
      <c r="AD1528" s="3"/>
    </row>
    <row r="1529" spans="26:30" x14ac:dyDescent="0.25">
      <c r="Z1529" t="s">
        <v>1425</v>
      </c>
      <c r="AA1529" t="s">
        <v>3045</v>
      </c>
      <c r="AD1529" s="3"/>
    </row>
    <row r="1530" spans="26:30" x14ac:dyDescent="0.25">
      <c r="Z1530" t="s">
        <v>1536</v>
      </c>
      <c r="AA1530" t="s">
        <v>3491</v>
      </c>
      <c r="AD1530" s="3"/>
    </row>
    <row r="1531" spans="26:30" x14ac:dyDescent="0.25">
      <c r="Z1531" t="s">
        <v>3492</v>
      </c>
      <c r="AA1531" t="s">
        <v>3045</v>
      </c>
      <c r="AD1531" s="3"/>
    </row>
    <row r="1532" spans="26:30" x14ac:dyDescent="0.25">
      <c r="Z1532" t="s">
        <v>1375</v>
      </c>
      <c r="AA1532" t="s">
        <v>3045</v>
      </c>
      <c r="AD1532" s="3"/>
    </row>
    <row r="1533" spans="26:30" x14ac:dyDescent="0.25">
      <c r="Z1533" t="s">
        <v>1642</v>
      </c>
      <c r="AA1533" t="s">
        <v>3045</v>
      </c>
      <c r="AD1533" s="3"/>
    </row>
    <row r="1534" spans="26:30" x14ac:dyDescent="0.25">
      <c r="Z1534" t="s">
        <v>1145</v>
      </c>
      <c r="AA1534" t="s">
        <v>3045</v>
      </c>
      <c r="AD1534" s="3"/>
    </row>
    <row r="1535" spans="26:30" x14ac:dyDescent="0.25">
      <c r="Z1535" t="s">
        <v>1867</v>
      </c>
      <c r="AA1535" t="s">
        <v>3045</v>
      </c>
      <c r="AD1535" s="3"/>
    </row>
    <row r="1536" spans="26:30" x14ac:dyDescent="0.25">
      <c r="Z1536" t="s">
        <v>1910</v>
      </c>
      <c r="AA1536" t="s">
        <v>3045</v>
      </c>
      <c r="AD1536" s="3"/>
    </row>
    <row r="1537" spans="26:30" x14ac:dyDescent="0.25">
      <c r="Z1537" t="s">
        <v>3493</v>
      </c>
      <c r="AA1537" t="s">
        <v>3045</v>
      </c>
      <c r="AD1537" s="3"/>
    </row>
    <row r="1538" spans="26:30" x14ac:dyDescent="0.25">
      <c r="Z1538" t="s">
        <v>3494</v>
      </c>
      <c r="AA1538" t="s">
        <v>3045</v>
      </c>
      <c r="AD1538" s="3"/>
    </row>
    <row r="1539" spans="26:30" x14ac:dyDescent="0.25">
      <c r="Z1539" t="s">
        <v>3495</v>
      </c>
      <c r="AA1539" t="s">
        <v>3045</v>
      </c>
      <c r="AD1539" s="3"/>
    </row>
    <row r="1540" spans="26:30" x14ac:dyDescent="0.25">
      <c r="Z1540" t="s">
        <v>1203</v>
      </c>
      <c r="AA1540" t="s">
        <v>3045</v>
      </c>
      <c r="AD1540" s="3"/>
    </row>
    <row r="1541" spans="26:30" x14ac:dyDescent="0.25">
      <c r="Z1541" t="s">
        <v>1417</v>
      </c>
      <c r="AA1541" t="s">
        <v>3045</v>
      </c>
      <c r="AD1541" s="3"/>
    </row>
    <row r="1542" spans="26:30" x14ac:dyDescent="0.25">
      <c r="Z1542" t="s">
        <v>1658</v>
      </c>
      <c r="AA1542" t="s">
        <v>3045</v>
      </c>
      <c r="AD1542" s="3"/>
    </row>
    <row r="1543" spans="26:30" x14ac:dyDescent="0.25">
      <c r="Z1543" t="s">
        <v>1105</v>
      </c>
      <c r="AA1543" t="s">
        <v>3045</v>
      </c>
      <c r="AD1543" s="3"/>
    </row>
    <row r="1544" spans="26:30" x14ac:dyDescent="0.25">
      <c r="Z1544" t="s">
        <v>1107</v>
      </c>
      <c r="AA1544" t="s">
        <v>3045</v>
      </c>
      <c r="AD1544" s="3"/>
    </row>
    <row r="1545" spans="26:30" x14ac:dyDescent="0.25">
      <c r="Z1545" t="s">
        <v>1133</v>
      </c>
      <c r="AA1545" t="s">
        <v>3045</v>
      </c>
      <c r="AD1545" s="3"/>
    </row>
    <row r="1546" spans="26:30" x14ac:dyDescent="0.25">
      <c r="Z1546" t="s">
        <v>3496</v>
      </c>
      <c r="AA1546" t="s">
        <v>3045</v>
      </c>
      <c r="AD1546" s="3"/>
    </row>
    <row r="1547" spans="26:30" x14ac:dyDescent="0.25">
      <c r="Z1547" t="s">
        <v>1207</v>
      </c>
      <c r="AA1547" t="s">
        <v>3045</v>
      </c>
      <c r="AD1547" s="3"/>
    </row>
    <row r="1548" spans="26:30" x14ac:dyDescent="0.25">
      <c r="Z1548" t="s">
        <v>3497</v>
      </c>
      <c r="AA1548" t="s">
        <v>3045</v>
      </c>
      <c r="AD1548" s="3"/>
    </row>
    <row r="1549" spans="26:30" x14ac:dyDescent="0.25">
      <c r="Z1549" t="s">
        <v>3498</v>
      </c>
      <c r="AA1549" t="s">
        <v>3045</v>
      </c>
      <c r="AD1549" s="3"/>
    </row>
    <row r="1550" spans="26:30" x14ac:dyDescent="0.25">
      <c r="Z1550" t="s">
        <v>1301</v>
      </c>
      <c r="AA1550" t="s">
        <v>3106</v>
      </c>
      <c r="AD1550" s="3"/>
    </row>
    <row r="1551" spans="26:30" x14ac:dyDescent="0.25">
      <c r="Z1551" t="s">
        <v>1403</v>
      </c>
      <c r="AA1551" t="s">
        <v>3045</v>
      </c>
      <c r="AD1551" s="3"/>
    </row>
    <row r="1552" spans="26:30" x14ac:dyDescent="0.25">
      <c r="Z1552" t="s">
        <v>1405</v>
      </c>
      <c r="AA1552" t="s">
        <v>3045</v>
      </c>
      <c r="AD1552" s="3"/>
    </row>
    <row r="1553" spans="26:30" x14ac:dyDescent="0.25">
      <c r="Z1553" t="s">
        <v>1407</v>
      </c>
      <c r="AA1553" t="s">
        <v>3045</v>
      </c>
      <c r="AD1553" s="3"/>
    </row>
    <row r="1554" spans="26:30" x14ac:dyDescent="0.25">
      <c r="Z1554" t="s">
        <v>1409</v>
      </c>
      <c r="AA1554" t="s">
        <v>3045</v>
      </c>
      <c r="AD1554" s="3"/>
    </row>
    <row r="1555" spans="26:30" x14ac:dyDescent="0.25">
      <c r="Z1555" t="s">
        <v>3499</v>
      </c>
      <c r="AA1555" t="s">
        <v>3045</v>
      </c>
      <c r="AD1555" s="3"/>
    </row>
    <row r="1556" spans="26:30" x14ac:dyDescent="0.25">
      <c r="Z1556" t="s">
        <v>1639</v>
      </c>
      <c r="AA1556" t="s">
        <v>3053</v>
      </c>
      <c r="AD1556" s="3"/>
    </row>
    <row r="1557" spans="26:30" x14ac:dyDescent="0.25">
      <c r="Z1557" t="s">
        <v>3500</v>
      </c>
      <c r="AA1557" t="s">
        <v>3045</v>
      </c>
      <c r="AD1557" s="3"/>
    </row>
    <row r="1558" spans="26:30" x14ac:dyDescent="0.25">
      <c r="Z1558" t="s">
        <v>3501</v>
      </c>
      <c r="AA1558" t="s">
        <v>3045</v>
      </c>
      <c r="AD1558" s="3"/>
    </row>
    <row r="1559" spans="26:30" x14ac:dyDescent="0.25">
      <c r="Z1559" t="s">
        <v>1999</v>
      </c>
      <c r="AA1559" t="s">
        <v>3045</v>
      </c>
      <c r="AD1559" s="3"/>
    </row>
    <row r="1560" spans="26:30" x14ac:dyDescent="0.25">
      <c r="Z1560" t="s">
        <v>3502</v>
      </c>
      <c r="AA1560" t="s">
        <v>3045</v>
      </c>
      <c r="AD1560" s="3"/>
    </row>
    <row r="1561" spans="26:30" x14ac:dyDescent="0.25">
      <c r="Z1561" t="s">
        <v>3503</v>
      </c>
      <c r="AA1561" t="s">
        <v>3045</v>
      </c>
      <c r="AD1561" s="3"/>
    </row>
    <row r="1562" spans="26:30" x14ac:dyDescent="0.25">
      <c r="Z1562" t="s">
        <v>3504</v>
      </c>
      <c r="AA1562" t="s">
        <v>3045</v>
      </c>
      <c r="AD1562" s="3"/>
    </row>
    <row r="1563" spans="26:30" x14ac:dyDescent="0.25">
      <c r="Z1563" t="s">
        <v>2048</v>
      </c>
      <c r="AA1563" t="s">
        <v>3045</v>
      </c>
      <c r="AD1563" s="3"/>
    </row>
    <row r="1564" spans="26:30" x14ac:dyDescent="0.25">
      <c r="Z1564" t="s">
        <v>3505</v>
      </c>
      <c r="AA1564" t="s">
        <v>3438</v>
      </c>
      <c r="AD1564" s="3"/>
    </row>
    <row r="1565" spans="26:30" x14ac:dyDescent="0.25">
      <c r="Z1565" t="s">
        <v>2052</v>
      </c>
      <c r="AA1565" t="s">
        <v>3045</v>
      </c>
      <c r="AD1565" s="3"/>
    </row>
    <row r="1566" spans="26:30" x14ac:dyDescent="0.25">
      <c r="Z1566" t="s">
        <v>2054</v>
      </c>
      <c r="AA1566" t="s">
        <v>3045</v>
      </c>
      <c r="AD1566" s="3"/>
    </row>
    <row r="1567" spans="26:30" x14ac:dyDescent="0.25">
      <c r="Z1567" t="s">
        <v>2056</v>
      </c>
      <c r="AA1567" t="s">
        <v>3045</v>
      </c>
      <c r="AD1567" s="3"/>
    </row>
    <row r="1568" spans="26:30" x14ac:dyDescent="0.25">
      <c r="Z1568" t="s">
        <v>3506</v>
      </c>
      <c r="AA1568" t="s">
        <v>3045</v>
      </c>
      <c r="AD1568" s="3"/>
    </row>
    <row r="1569" spans="26:30" x14ac:dyDescent="0.25">
      <c r="Z1569" t="s">
        <v>1543</v>
      </c>
      <c r="AA1569" t="s">
        <v>3045</v>
      </c>
      <c r="AD1569" s="3"/>
    </row>
    <row r="1570" spans="26:30" x14ac:dyDescent="0.25">
      <c r="Z1570" t="s">
        <v>3507</v>
      </c>
      <c r="AA1570" t="s">
        <v>3102</v>
      </c>
      <c r="AD1570" s="3"/>
    </row>
    <row r="1571" spans="26:30" x14ac:dyDescent="0.25">
      <c r="Z1571" t="s">
        <v>3508</v>
      </c>
      <c r="AA1571" t="s">
        <v>3045</v>
      </c>
      <c r="AD1571" s="3"/>
    </row>
    <row r="1572" spans="26:30" x14ac:dyDescent="0.25">
      <c r="Z1572" t="s">
        <v>3509</v>
      </c>
      <c r="AA1572" t="s">
        <v>3045</v>
      </c>
      <c r="AD1572" s="3"/>
    </row>
    <row r="1573" spans="26:30" x14ac:dyDescent="0.25">
      <c r="Z1573" t="s">
        <v>1421</v>
      </c>
      <c r="AA1573" t="s">
        <v>3045</v>
      </c>
      <c r="AD1573" s="3"/>
    </row>
    <row r="1574" spans="26:30" x14ac:dyDescent="0.25">
      <c r="Z1574" t="s">
        <v>3510</v>
      </c>
      <c r="AA1574" t="s">
        <v>3045</v>
      </c>
      <c r="AD1574" s="3"/>
    </row>
    <row r="1575" spans="26:30" x14ac:dyDescent="0.25">
      <c r="Z1575" t="s">
        <v>1541</v>
      </c>
      <c r="AA1575" t="s">
        <v>3045</v>
      </c>
      <c r="AD1575" s="3"/>
    </row>
    <row r="1576" spans="26:30" x14ac:dyDescent="0.25">
      <c r="Z1576" t="s">
        <v>3511</v>
      </c>
      <c r="AA1576" t="s">
        <v>3045</v>
      </c>
      <c r="AD1576" s="3"/>
    </row>
    <row r="1577" spans="26:30" x14ac:dyDescent="0.25">
      <c r="Z1577" t="s">
        <v>3512</v>
      </c>
      <c r="AA1577" t="s">
        <v>3045</v>
      </c>
      <c r="AD1577" s="3"/>
    </row>
    <row r="1578" spans="26:30" x14ac:dyDescent="0.25">
      <c r="Z1578" t="s">
        <v>3513</v>
      </c>
      <c r="AA1578" t="s">
        <v>3045</v>
      </c>
      <c r="AD1578" s="3"/>
    </row>
    <row r="1579" spans="26:30" x14ac:dyDescent="0.25">
      <c r="Z1579" t="s">
        <v>1943</v>
      </c>
      <c r="AA1579" t="s">
        <v>3045</v>
      </c>
      <c r="AD1579" s="3"/>
    </row>
    <row r="1580" spans="26:30" x14ac:dyDescent="0.25">
      <c r="Z1580" t="s">
        <v>1945</v>
      </c>
      <c r="AA1580" t="s">
        <v>3045</v>
      </c>
      <c r="AD1580" s="3"/>
    </row>
    <row r="1581" spans="26:30" x14ac:dyDescent="0.25">
      <c r="Z1581" t="s">
        <v>3514</v>
      </c>
      <c r="AA1581" t="s">
        <v>3045</v>
      </c>
      <c r="AD1581" s="3"/>
    </row>
    <row r="1582" spans="26:30" x14ac:dyDescent="0.25">
      <c r="Z1582" t="s">
        <v>1949</v>
      </c>
      <c r="AA1582" t="s">
        <v>3045</v>
      </c>
      <c r="AD1582" s="3"/>
    </row>
    <row r="1583" spans="26:30" x14ac:dyDescent="0.25">
      <c r="Z1583" t="s">
        <v>3515</v>
      </c>
      <c r="AA1583" t="s">
        <v>3045</v>
      </c>
      <c r="AD1583" s="3"/>
    </row>
    <row r="1584" spans="26:30" x14ac:dyDescent="0.25">
      <c r="Z1584" t="s">
        <v>3516</v>
      </c>
      <c r="AA1584" t="s">
        <v>3082</v>
      </c>
      <c r="AD1584" s="3"/>
    </row>
    <row r="1585" spans="26:30" x14ac:dyDescent="0.25">
      <c r="Z1585" t="s">
        <v>3517</v>
      </c>
      <c r="AA1585" t="s">
        <v>3045</v>
      </c>
      <c r="AD1585" s="3"/>
    </row>
    <row r="1586" spans="26:30" x14ac:dyDescent="0.25">
      <c r="Z1586" t="s">
        <v>3518</v>
      </c>
      <c r="AA1586" t="s">
        <v>3045</v>
      </c>
      <c r="AD1586" s="3"/>
    </row>
    <row r="1587" spans="26:30" x14ac:dyDescent="0.25">
      <c r="Z1587" t="s">
        <v>3519</v>
      </c>
      <c r="AA1587" t="s">
        <v>3045</v>
      </c>
      <c r="AD1587" s="3"/>
    </row>
    <row r="1588" spans="26:30" x14ac:dyDescent="0.25">
      <c r="Z1588" t="s">
        <v>3520</v>
      </c>
      <c r="AA1588" t="s">
        <v>3045</v>
      </c>
      <c r="AD1588" s="3"/>
    </row>
    <row r="1589" spans="26:30" x14ac:dyDescent="0.25">
      <c r="Z1589" t="s">
        <v>3521</v>
      </c>
      <c r="AA1589" t="s">
        <v>3045</v>
      </c>
      <c r="AD1589" s="3"/>
    </row>
    <row r="1590" spans="26:30" x14ac:dyDescent="0.25">
      <c r="Z1590" t="s">
        <v>1547</v>
      </c>
      <c r="AA1590" t="s">
        <v>3045</v>
      </c>
      <c r="AD1590" s="3"/>
    </row>
    <row r="1591" spans="26:30" x14ac:dyDescent="0.25">
      <c r="Z1591" t="s">
        <v>3522</v>
      </c>
      <c r="AA1591" t="s">
        <v>3045</v>
      </c>
      <c r="AD1591" s="3"/>
    </row>
    <row r="1592" spans="26:30" x14ac:dyDescent="0.25">
      <c r="Z1592" t="s">
        <v>1557</v>
      </c>
      <c r="AA1592" t="s">
        <v>3045</v>
      </c>
      <c r="AD1592" s="3"/>
    </row>
    <row r="1593" spans="26:30" x14ac:dyDescent="0.25">
      <c r="Z1593" t="s">
        <v>1559</v>
      </c>
      <c r="AA1593" t="s">
        <v>3045</v>
      </c>
      <c r="AD1593" s="3"/>
    </row>
    <row r="1594" spans="26:30" x14ac:dyDescent="0.25">
      <c r="Z1594" t="s">
        <v>1561</v>
      </c>
      <c r="AA1594" t="s">
        <v>3045</v>
      </c>
      <c r="AD1594" s="3"/>
    </row>
    <row r="1595" spans="26:30" x14ac:dyDescent="0.25">
      <c r="Z1595" t="s">
        <v>1563</v>
      </c>
      <c r="AA1595" t="s">
        <v>3045</v>
      </c>
      <c r="AD1595" s="3"/>
    </row>
    <row r="1596" spans="26:30" x14ac:dyDescent="0.25">
      <c r="Z1596" t="s">
        <v>3523</v>
      </c>
      <c r="AA1596" t="s">
        <v>3045</v>
      </c>
      <c r="AD1596" s="3"/>
    </row>
    <row r="1597" spans="26:30" x14ac:dyDescent="0.25">
      <c r="Z1597" t="s">
        <v>3524</v>
      </c>
      <c r="AA1597" t="s">
        <v>3045</v>
      </c>
      <c r="AD1597" s="3"/>
    </row>
    <row r="1598" spans="26:30" x14ac:dyDescent="0.25">
      <c r="Z1598" t="s">
        <v>1955</v>
      </c>
      <c r="AA1598" t="s">
        <v>3045</v>
      </c>
      <c r="AD1598" s="3"/>
    </row>
    <row r="1599" spans="26:30" x14ac:dyDescent="0.25">
      <c r="Z1599" t="s">
        <v>3525</v>
      </c>
      <c r="AA1599" t="s">
        <v>3045</v>
      </c>
      <c r="AD1599" s="3"/>
    </row>
    <row r="1600" spans="26:30" x14ac:dyDescent="0.25">
      <c r="Z1600" t="s">
        <v>3526</v>
      </c>
      <c r="AA1600" t="s">
        <v>3045</v>
      </c>
      <c r="AD1600" s="3"/>
    </row>
    <row r="1601" spans="26:30" x14ac:dyDescent="0.25">
      <c r="Z1601" t="s">
        <v>3527</v>
      </c>
      <c r="AA1601" t="s">
        <v>3045</v>
      </c>
      <c r="AD1601" s="3"/>
    </row>
    <row r="1602" spans="26:30" x14ac:dyDescent="0.25">
      <c r="Z1602" t="s">
        <v>2148</v>
      </c>
      <c r="AA1602" t="s">
        <v>3045</v>
      </c>
      <c r="AD1602" s="3"/>
    </row>
    <row r="1603" spans="26:30" x14ac:dyDescent="0.25">
      <c r="Z1603" t="s">
        <v>3528</v>
      </c>
      <c r="AA1603" t="s">
        <v>3045</v>
      </c>
      <c r="AD1603" s="3"/>
    </row>
    <row r="1604" spans="26:30" x14ac:dyDescent="0.25">
      <c r="Z1604" t="s">
        <v>3529</v>
      </c>
      <c r="AA1604" t="s">
        <v>3082</v>
      </c>
      <c r="AD1604" s="3"/>
    </row>
    <row r="1605" spans="26:30" x14ac:dyDescent="0.25">
      <c r="Z1605" t="s">
        <v>1517</v>
      </c>
      <c r="AA1605" t="s">
        <v>3045</v>
      </c>
      <c r="AD1605" s="3"/>
    </row>
    <row r="1606" spans="26:30" x14ac:dyDescent="0.25">
      <c r="Z1606" t="s">
        <v>1387</v>
      </c>
      <c r="AA1606" t="s">
        <v>3045</v>
      </c>
      <c r="AD1606" s="3"/>
    </row>
    <row r="1607" spans="26:30" x14ac:dyDescent="0.25">
      <c r="Z1607" t="s">
        <v>1391</v>
      </c>
      <c r="AA1607" t="s">
        <v>3045</v>
      </c>
      <c r="AD1607" s="3"/>
    </row>
    <row r="1608" spans="26:30" x14ac:dyDescent="0.25">
      <c r="Z1608" t="s">
        <v>1389</v>
      </c>
      <c r="AA1608" t="s">
        <v>3045</v>
      </c>
      <c r="AD1608" s="3"/>
    </row>
    <row r="1609" spans="26:30" x14ac:dyDescent="0.25">
      <c r="Z1609" t="s">
        <v>2197</v>
      </c>
      <c r="AA1609" t="s">
        <v>3045</v>
      </c>
      <c r="AD1609" s="3"/>
    </row>
    <row r="1610" spans="26:30" x14ac:dyDescent="0.25">
      <c r="Z1610" t="s">
        <v>1215</v>
      </c>
      <c r="AA1610" t="s">
        <v>3045</v>
      </c>
      <c r="AD1610" s="3"/>
    </row>
    <row r="1611" spans="26:30" x14ac:dyDescent="0.25">
      <c r="Z1611" t="s">
        <v>3530</v>
      </c>
      <c r="AA1611" t="s">
        <v>3045</v>
      </c>
      <c r="AD1611" s="3"/>
    </row>
    <row r="1612" spans="26:30" x14ac:dyDescent="0.25">
      <c r="Z1612" t="s">
        <v>3531</v>
      </c>
      <c r="AA1612" t="s">
        <v>3045</v>
      </c>
      <c r="AD1612" s="3"/>
    </row>
    <row r="1613" spans="26:30" x14ac:dyDescent="0.25">
      <c r="Z1613" t="s">
        <v>3532</v>
      </c>
      <c r="AA1613" t="s">
        <v>3045</v>
      </c>
      <c r="AD1613" s="3"/>
    </row>
    <row r="1614" spans="26:30" x14ac:dyDescent="0.25">
      <c r="Z1614" t="s">
        <v>1959</v>
      </c>
      <c r="AA1614" t="s">
        <v>3045</v>
      </c>
      <c r="AD1614" s="3"/>
    </row>
    <row r="1615" spans="26:30" x14ac:dyDescent="0.25">
      <c r="Z1615" t="s">
        <v>3533</v>
      </c>
      <c r="AA1615" t="s">
        <v>3045</v>
      </c>
      <c r="AD1615" s="3"/>
    </row>
    <row r="1616" spans="26:30" x14ac:dyDescent="0.25">
      <c r="Z1616" t="s">
        <v>3534</v>
      </c>
      <c r="AA1616" t="s">
        <v>3491</v>
      </c>
      <c r="AD1616" s="3"/>
    </row>
    <row r="1617" spans="26:30" x14ac:dyDescent="0.25">
      <c r="Z1617" t="s">
        <v>3535</v>
      </c>
      <c r="AA1617" t="s">
        <v>3053</v>
      </c>
      <c r="AD1617" s="3"/>
    </row>
    <row r="1618" spans="26:30" x14ac:dyDescent="0.25">
      <c r="Z1618" t="s">
        <v>3536</v>
      </c>
      <c r="AA1618" t="s">
        <v>3043</v>
      </c>
      <c r="AD1618" s="3"/>
    </row>
    <row r="1619" spans="26:30" x14ac:dyDescent="0.25">
      <c r="Z1619" t="s">
        <v>3537</v>
      </c>
      <c r="AA1619" t="s">
        <v>3053</v>
      </c>
      <c r="AD1619" s="3"/>
    </row>
    <row r="1620" spans="26:30" x14ac:dyDescent="0.25">
      <c r="Z1620" t="s">
        <v>3538</v>
      </c>
      <c r="AA1620" t="s">
        <v>3082</v>
      </c>
      <c r="AD1620" s="3"/>
    </row>
    <row r="1621" spans="26:30" x14ac:dyDescent="0.25">
      <c r="Z1621" t="s">
        <v>3539</v>
      </c>
      <c r="AA1621" t="s">
        <v>3045</v>
      </c>
      <c r="AD1621" s="3"/>
    </row>
    <row r="1622" spans="26:30" x14ac:dyDescent="0.25">
      <c r="Z1622" t="s">
        <v>3540</v>
      </c>
      <c r="AA1622" t="s">
        <v>3045</v>
      </c>
      <c r="AD1622" s="3"/>
    </row>
    <row r="1623" spans="26:30" x14ac:dyDescent="0.25">
      <c r="Z1623" t="s">
        <v>3541</v>
      </c>
      <c r="AA1623" t="s">
        <v>3045</v>
      </c>
      <c r="AD1623" s="3"/>
    </row>
    <row r="1624" spans="26:30" x14ac:dyDescent="0.25">
      <c r="Z1624" t="s">
        <v>3542</v>
      </c>
      <c r="AA1624" t="s">
        <v>3082</v>
      </c>
      <c r="AD1624" s="3"/>
    </row>
    <row r="1625" spans="26:30" x14ac:dyDescent="0.25">
      <c r="Z1625" t="s">
        <v>3543</v>
      </c>
      <c r="AA1625" t="s">
        <v>3082</v>
      </c>
      <c r="AD1625" s="3"/>
    </row>
    <row r="1626" spans="26:30" x14ac:dyDescent="0.25">
      <c r="Z1626" t="s">
        <v>3544</v>
      </c>
      <c r="AA1626" t="s">
        <v>3082</v>
      </c>
      <c r="AD1626" s="3"/>
    </row>
    <row r="1627" spans="26:30" x14ac:dyDescent="0.25">
      <c r="Z1627" t="s">
        <v>3545</v>
      </c>
      <c r="AA1627" t="s">
        <v>3082</v>
      </c>
      <c r="AD1627" s="3"/>
    </row>
    <row r="1628" spans="26:30" x14ac:dyDescent="0.25">
      <c r="Z1628" t="s">
        <v>3546</v>
      </c>
      <c r="AA1628" t="s">
        <v>3547</v>
      </c>
      <c r="AD1628" s="3"/>
    </row>
    <row r="1629" spans="26:30" x14ac:dyDescent="0.25">
      <c r="Z1629" t="s">
        <v>3548</v>
      </c>
      <c r="AA1629" t="s">
        <v>3045</v>
      </c>
      <c r="AD1629" s="3"/>
    </row>
    <row r="1630" spans="26:30" x14ac:dyDescent="0.25">
      <c r="Z1630" t="s">
        <v>3549</v>
      </c>
      <c r="AA1630" t="s">
        <v>3045</v>
      </c>
      <c r="AD1630" s="3"/>
    </row>
    <row r="1631" spans="26:30" x14ac:dyDescent="0.25">
      <c r="Z1631" t="s">
        <v>3550</v>
      </c>
      <c r="AA1631" t="s">
        <v>3045</v>
      </c>
      <c r="AD1631" s="3"/>
    </row>
    <row r="1632" spans="26:30" x14ac:dyDescent="0.25">
      <c r="Z1632" t="s">
        <v>3551</v>
      </c>
      <c r="AA1632" t="s">
        <v>3045</v>
      </c>
      <c r="AD1632" s="3"/>
    </row>
    <row r="1633" spans="26:30" x14ac:dyDescent="0.25">
      <c r="Z1633" t="s">
        <v>3552</v>
      </c>
      <c r="AA1633" t="s">
        <v>3045</v>
      </c>
      <c r="AD1633" s="3"/>
    </row>
    <row r="1634" spans="26:30" x14ac:dyDescent="0.25">
      <c r="Z1634" t="s">
        <v>3553</v>
      </c>
      <c r="AA1634" t="s">
        <v>3045</v>
      </c>
      <c r="AD1634" s="3"/>
    </row>
    <row r="1635" spans="26:30" x14ac:dyDescent="0.25">
      <c r="Z1635" t="s">
        <v>3554</v>
      </c>
      <c r="AA1635" t="s">
        <v>3045</v>
      </c>
      <c r="AD1635" s="3"/>
    </row>
    <row r="1636" spans="26:30" x14ac:dyDescent="0.25">
      <c r="Z1636" t="s">
        <v>3555</v>
      </c>
      <c r="AA1636" t="s">
        <v>3045</v>
      </c>
      <c r="AD1636" s="3"/>
    </row>
    <row r="1637" spans="26:30" x14ac:dyDescent="0.25">
      <c r="Z1637" t="s">
        <v>3556</v>
      </c>
      <c r="AA1637" t="s">
        <v>3045</v>
      </c>
      <c r="AD1637" s="3"/>
    </row>
    <row r="1638" spans="26:30" x14ac:dyDescent="0.25">
      <c r="Z1638" t="s">
        <v>3557</v>
      </c>
      <c r="AA1638" t="s">
        <v>3045</v>
      </c>
      <c r="AD1638" s="3"/>
    </row>
    <row r="1639" spans="26:30" x14ac:dyDescent="0.25">
      <c r="Z1639" t="s">
        <v>3558</v>
      </c>
      <c r="AA1639" t="s">
        <v>3045</v>
      </c>
      <c r="AD1639" s="3"/>
    </row>
    <row r="1640" spans="26:30" x14ac:dyDescent="0.25">
      <c r="Z1640" t="s">
        <v>3559</v>
      </c>
      <c r="AA1640" t="s">
        <v>3045</v>
      </c>
      <c r="AD1640" s="3"/>
    </row>
    <row r="1641" spans="26:30" x14ac:dyDescent="0.25">
      <c r="Z1641" t="s">
        <v>3560</v>
      </c>
      <c r="AA1641" t="s">
        <v>3045</v>
      </c>
      <c r="AD1641" s="3"/>
    </row>
    <row r="1642" spans="26:30" x14ac:dyDescent="0.25">
      <c r="Z1642" t="s">
        <v>3561</v>
      </c>
      <c r="AA1642" t="s">
        <v>3045</v>
      </c>
      <c r="AD1642" s="3"/>
    </row>
    <row r="1643" spans="26:30" x14ac:dyDescent="0.25">
      <c r="Z1643" t="s">
        <v>3562</v>
      </c>
      <c r="AA1643" t="s">
        <v>3045</v>
      </c>
      <c r="AD1643" s="3"/>
    </row>
    <row r="1644" spans="26:30" x14ac:dyDescent="0.25">
      <c r="Z1644" t="s">
        <v>3563</v>
      </c>
      <c r="AA1644" t="s">
        <v>3045</v>
      </c>
      <c r="AD1644" s="3"/>
    </row>
    <row r="1645" spans="26:30" x14ac:dyDescent="0.25">
      <c r="Z1645" t="s">
        <v>3564</v>
      </c>
      <c r="AA1645" t="s">
        <v>3045</v>
      </c>
      <c r="AD1645" s="3"/>
    </row>
    <row r="1646" spans="26:30" x14ac:dyDescent="0.25">
      <c r="Z1646" t="s">
        <v>3565</v>
      </c>
      <c r="AA1646" t="s">
        <v>3045</v>
      </c>
      <c r="AD1646" s="3"/>
    </row>
    <row r="1647" spans="26:30" x14ac:dyDescent="0.25">
      <c r="Z1647" t="s">
        <v>3566</v>
      </c>
      <c r="AA1647" t="s">
        <v>3045</v>
      </c>
      <c r="AD1647" s="3"/>
    </row>
    <row r="1648" spans="26:30" x14ac:dyDescent="0.25">
      <c r="Z1648" t="s">
        <v>3567</v>
      </c>
      <c r="AA1648" t="s">
        <v>3045</v>
      </c>
      <c r="AD1648" s="3"/>
    </row>
    <row r="1649" spans="26:30" x14ac:dyDescent="0.25">
      <c r="Z1649" t="s">
        <v>3568</v>
      </c>
      <c r="AA1649" t="s">
        <v>3045</v>
      </c>
      <c r="AD1649" s="3"/>
    </row>
    <row r="1650" spans="26:30" x14ac:dyDescent="0.25">
      <c r="Z1650" t="s">
        <v>3569</v>
      </c>
      <c r="AA1650" t="s">
        <v>3045</v>
      </c>
      <c r="AD1650" s="3"/>
    </row>
    <row r="1651" spans="26:30" x14ac:dyDescent="0.25">
      <c r="Z1651" t="s">
        <v>3570</v>
      </c>
      <c r="AA1651" t="s">
        <v>3045</v>
      </c>
      <c r="AD1651" s="3"/>
    </row>
    <row r="1652" spans="26:30" x14ac:dyDescent="0.25">
      <c r="Z1652" t="s">
        <v>3571</v>
      </c>
      <c r="AA1652" t="s">
        <v>3045</v>
      </c>
      <c r="AD1652" s="3"/>
    </row>
    <row r="1653" spans="26:30" x14ac:dyDescent="0.25">
      <c r="Z1653" t="s">
        <v>3572</v>
      </c>
      <c r="AA1653" t="s">
        <v>3043</v>
      </c>
      <c r="AD1653" s="3"/>
    </row>
    <row r="1654" spans="26:30" x14ac:dyDescent="0.25">
      <c r="Z1654" t="s">
        <v>3573</v>
      </c>
      <c r="AA1654" t="s">
        <v>3053</v>
      </c>
      <c r="AD1654" s="3"/>
    </row>
    <row r="1655" spans="26:30" x14ac:dyDescent="0.25">
      <c r="Z1655" t="s">
        <v>3574</v>
      </c>
      <c r="AA1655" t="s">
        <v>3045</v>
      </c>
      <c r="AD1655" s="3"/>
    </row>
    <row r="1656" spans="26:30" x14ac:dyDescent="0.25">
      <c r="Z1656" t="s">
        <v>3575</v>
      </c>
      <c r="AA1656" t="s">
        <v>3045</v>
      </c>
      <c r="AD1656" s="3"/>
    </row>
    <row r="1657" spans="26:30" x14ac:dyDescent="0.25">
      <c r="Z1657" t="s">
        <v>843</v>
      </c>
      <c r="AA1657" t="s">
        <v>3045</v>
      </c>
      <c r="AD1657" s="3"/>
    </row>
    <row r="1658" spans="26:30" x14ac:dyDescent="0.25">
      <c r="Z1658" t="s">
        <v>845</v>
      </c>
      <c r="AA1658" t="s">
        <v>3045</v>
      </c>
      <c r="AD1658" s="3"/>
    </row>
    <row r="1659" spans="26:30" x14ac:dyDescent="0.25">
      <c r="Z1659" t="s">
        <v>929</v>
      </c>
      <c r="AA1659" t="s">
        <v>3045</v>
      </c>
      <c r="AD1659" s="3"/>
    </row>
    <row r="1660" spans="26:30" x14ac:dyDescent="0.25">
      <c r="Z1660" t="s">
        <v>3576</v>
      </c>
      <c r="AA1660" t="s">
        <v>3045</v>
      </c>
      <c r="AD1660" s="3"/>
    </row>
    <row r="1661" spans="26:30" x14ac:dyDescent="0.25">
      <c r="Z1661" t="s">
        <v>931</v>
      </c>
      <c r="AA1661" t="s">
        <v>3045</v>
      </c>
      <c r="AD1661" s="3"/>
    </row>
    <row r="1662" spans="26:30" x14ac:dyDescent="0.25">
      <c r="Z1662" t="s">
        <v>933</v>
      </c>
      <c r="AA1662" t="s">
        <v>3045</v>
      </c>
      <c r="AD1662" s="3"/>
    </row>
    <row r="1663" spans="26:30" x14ac:dyDescent="0.25">
      <c r="Z1663" t="s">
        <v>3577</v>
      </c>
      <c r="AA1663" t="s">
        <v>3045</v>
      </c>
      <c r="AD1663" s="3"/>
    </row>
    <row r="1664" spans="26:30" x14ac:dyDescent="0.25">
      <c r="Z1664" t="s">
        <v>3578</v>
      </c>
      <c r="AA1664" t="s">
        <v>3045</v>
      </c>
      <c r="AD1664" s="3"/>
    </row>
    <row r="1665" spans="26:30" x14ac:dyDescent="0.25">
      <c r="Z1665" t="s">
        <v>847</v>
      </c>
      <c r="AA1665" t="s">
        <v>3045</v>
      </c>
      <c r="AD1665" s="3"/>
    </row>
    <row r="1666" spans="26:30" x14ac:dyDescent="0.25">
      <c r="Z1666" t="s">
        <v>3579</v>
      </c>
      <c r="AA1666" t="s">
        <v>3045</v>
      </c>
      <c r="AD1666" s="3"/>
    </row>
    <row r="1667" spans="26:30" x14ac:dyDescent="0.25">
      <c r="Z1667" t="s">
        <v>626</v>
      </c>
      <c r="AA1667" t="s">
        <v>3045</v>
      </c>
      <c r="AD1667" s="3"/>
    </row>
    <row r="1668" spans="26:30" x14ac:dyDescent="0.25">
      <c r="Z1668" t="s">
        <v>919</v>
      </c>
      <c r="AA1668" t="s">
        <v>3164</v>
      </c>
      <c r="AD1668" s="3"/>
    </row>
    <row r="1669" spans="26:30" x14ac:dyDescent="0.25">
      <c r="Z1669" t="s">
        <v>857</v>
      </c>
      <c r="AA1669" t="s">
        <v>3164</v>
      </c>
      <c r="AD1669" s="3"/>
    </row>
    <row r="1670" spans="26:30" x14ac:dyDescent="0.25">
      <c r="Z1670" t="s">
        <v>3580</v>
      </c>
      <c r="AA1670" t="s">
        <v>3045</v>
      </c>
      <c r="AD1670" s="3"/>
    </row>
    <row r="1671" spans="26:30" x14ac:dyDescent="0.25">
      <c r="Z1671" t="s">
        <v>3581</v>
      </c>
      <c r="AA1671" t="s">
        <v>3045</v>
      </c>
      <c r="AD1671" s="3"/>
    </row>
    <row r="1672" spans="26:30" x14ac:dyDescent="0.25">
      <c r="Z1672" t="s">
        <v>3582</v>
      </c>
      <c r="AA1672" t="s">
        <v>3045</v>
      </c>
      <c r="AD1672" s="3"/>
    </row>
    <row r="1673" spans="26:30" x14ac:dyDescent="0.25">
      <c r="Z1673" t="s">
        <v>3583</v>
      </c>
      <c r="AA1673" t="s">
        <v>3045</v>
      </c>
      <c r="AD1673" s="3"/>
    </row>
    <row r="1674" spans="26:30" x14ac:dyDescent="0.25">
      <c r="Z1674" t="s">
        <v>3584</v>
      </c>
      <c r="AA1674" t="s">
        <v>3045</v>
      </c>
      <c r="AD1674" s="3"/>
    </row>
    <row r="1675" spans="26:30" x14ac:dyDescent="0.25">
      <c r="Z1675" t="s">
        <v>3585</v>
      </c>
      <c r="AA1675" t="s">
        <v>3045</v>
      </c>
      <c r="AD1675" s="3"/>
    </row>
    <row r="1676" spans="26:30" x14ac:dyDescent="0.25">
      <c r="Z1676" t="s">
        <v>3586</v>
      </c>
      <c r="AA1676" t="s">
        <v>3045</v>
      </c>
      <c r="AD1676" s="3"/>
    </row>
    <row r="1677" spans="26:30" x14ac:dyDescent="0.25">
      <c r="Z1677" t="s">
        <v>3587</v>
      </c>
      <c r="AA1677" t="s">
        <v>3045</v>
      </c>
      <c r="AD1677" s="3"/>
    </row>
    <row r="1678" spans="26:30" x14ac:dyDescent="0.25">
      <c r="Z1678" t="s">
        <v>3588</v>
      </c>
      <c r="AA1678" t="s">
        <v>3045</v>
      </c>
      <c r="AD1678" s="3"/>
    </row>
    <row r="1679" spans="26:30" x14ac:dyDescent="0.25">
      <c r="Z1679" t="s">
        <v>3589</v>
      </c>
      <c r="AA1679" t="s">
        <v>3131</v>
      </c>
      <c r="AD1679" s="3"/>
    </row>
    <row r="1680" spans="26:30" x14ac:dyDescent="0.25">
      <c r="Z1680" t="s">
        <v>3590</v>
      </c>
      <c r="AA1680" t="s">
        <v>3131</v>
      </c>
      <c r="AD1680" s="3"/>
    </row>
    <row r="1681" spans="26:30" x14ac:dyDescent="0.25">
      <c r="Z1681" t="s">
        <v>3591</v>
      </c>
      <c r="AA1681" t="s">
        <v>3131</v>
      </c>
      <c r="AD1681" s="3"/>
    </row>
    <row r="1682" spans="26:30" x14ac:dyDescent="0.25">
      <c r="Z1682" t="s">
        <v>3592</v>
      </c>
      <c r="AA1682" t="s">
        <v>3131</v>
      </c>
      <c r="AD1682" s="3"/>
    </row>
    <row r="1683" spans="26:30" x14ac:dyDescent="0.25">
      <c r="Z1683" t="s">
        <v>3593</v>
      </c>
      <c r="AA1683" t="s">
        <v>3131</v>
      </c>
      <c r="AD1683" s="3"/>
    </row>
    <row r="1684" spans="26:30" x14ac:dyDescent="0.25">
      <c r="Z1684" t="s">
        <v>3594</v>
      </c>
      <c r="AA1684" t="s">
        <v>3131</v>
      </c>
      <c r="AD1684" s="3"/>
    </row>
    <row r="1685" spans="26:30" x14ac:dyDescent="0.25">
      <c r="Z1685" t="s">
        <v>3595</v>
      </c>
      <c r="AA1685" t="s">
        <v>3131</v>
      </c>
      <c r="AD1685" s="3"/>
    </row>
    <row r="1686" spans="26:30" x14ac:dyDescent="0.25">
      <c r="Z1686" t="s">
        <v>3596</v>
      </c>
      <c r="AA1686" t="s">
        <v>3045</v>
      </c>
      <c r="AD1686" s="3"/>
    </row>
    <row r="1687" spans="26:30" x14ac:dyDescent="0.25">
      <c r="Z1687" t="s">
        <v>3597</v>
      </c>
      <c r="AA1687" t="s">
        <v>3131</v>
      </c>
      <c r="AD1687" s="3"/>
    </row>
    <row r="1688" spans="26:30" x14ac:dyDescent="0.25">
      <c r="Z1688" t="s">
        <v>3598</v>
      </c>
      <c r="AA1688" t="s">
        <v>3045</v>
      </c>
      <c r="AD1688" s="3"/>
    </row>
    <row r="1689" spans="26:30" x14ac:dyDescent="0.25">
      <c r="Z1689" t="s">
        <v>3599</v>
      </c>
      <c r="AA1689" t="s">
        <v>3600</v>
      </c>
      <c r="AD1689" s="3"/>
    </row>
    <row r="1690" spans="26:30" x14ac:dyDescent="0.25">
      <c r="Z1690" t="s">
        <v>3601</v>
      </c>
      <c r="AA1690" t="s">
        <v>3602</v>
      </c>
      <c r="AD1690" s="3"/>
    </row>
    <row r="1691" spans="26:30" x14ac:dyDescent="0.25">
      <c r="Z1691" t="s">
        <v>3603</v>
      </c>
      <c r="AA1691" t="s">
        <v>3602</v>
      </c>
      <c r="AD1691" s="3"/>
    </row>
    <row r="1692" spans="26:30" x14ac:dyDescent="0.25">
      <c r="Z1692" t="s">
        <v>3604</v>
      </c>
      <c r="AA1692" t="s">
        <v>3602</v>
      </c>
      <c r="AD1692" s="3"/>
    </row>
    <row r="1693" spans="26:30" x14ac:dyDescent="0.25">
      <c r="Z1693" t="s">
        <v>3605</v>
      </c>
      <c r="AA1693" t="s">
        <v>3602</v>
      </c>
      <c r="AD1693" s="3"/>
    </row>
    <row r="1694" spans="26:30" x14ac:dyDescent="0.25">
      <c r="Z1694" t="s">
        <v>3606</v>
      </c>
      <c r="AA1694" t="s">
        <v>3602</v>
      </c>
      <c r="AD1694" s="3"/>
    </row>
    <row r="1695" spans="26:30" x14ac:dyDescent="0.25">
      <c r="Z1695" t="s">
        <v>1143</v>
      </c>
      <c r="AA1695" t="s">
        <v>3045</v>
      </c>
      <c r="AD1695" s="3"/>
    </row>
    <row r="1696" spans="26:30" x14ac:dyDescent="0.25">
      <c r="Z1696" t="s">
        <v>3607</v>
      </c>
      <c r="AA1696" t="s">
        <v>3045</v>
      </c>
      <c r="AD1696" s="3"/>
    </row>
    <row r="1697" spans="26:30" x14ac:dyDescent="0.25">
      <c r="Z1697" t="s">
        <v>3608</v>
      </c>
      <c r="AA1697" t="s">
        <v>3131</v>
      </c>
      <c r="AD1697" s="3"/>
    </row>
    <row r="1698" spans="26:30" x14ac:dyDescent="0.25">
      <c r="Z1698" t="s">
        <v>3609</v>
      </c>
      <c r="AA1698" t="s">
        <v>3131</v>
      </c>
      <c r="AD1698" s="3"/>
    </row>
    <row r="1699" spans="26:30" x14ac:dyDescent="0.25">
      <c r="Z1699" t="s">
        <v>3610</v>
      </c>
      <c r="AA1699" t="s">
        <v>3131</v>
      </c>
      <c r="AD1699" s="3"/>
    </row>
    <row r="1700" spans="26:30" x14ac:dyDescent="0.25">
      <c r="Z1700" t="s">
        <v>3611</v>
      </c>
      <c r="AA1700" t="s">
        <v>3131</v>
      </c>
      <c r="AD1700" s="3"/>
    </row>
    <row r="1701" spans="26:30" x14ac:dyDescent="0.25">
      <c r="Z1701" t="s">
        <v>3612</v>
      </c>
      <c r="AA1701" t="s">
        <v>3131</v>
      </c>
      <c r="AD1701" s="3"/>
    </row>
    <row r="1702" spans="26:30" x14ac:dyDescent="0.25">
      <c r="Z1702" t="s">
        <v>3613</v>
      </c>
      <c r="AA1702" t="s">
        <v>3045</v>
      </c>
      <c r="AD1702" s="3"/>
    </row>
    <row r="1703" spans="26:30" x14ac:dyDescent="0.25">
      <c r="Z1703" t="s">
        <v>3614</v>
      </c>
      <c r="AA1703" t="s">
        <v>3045</v>
      </c>
      <c r="AD1703" s="3"/>
    </row>
    <row r="1704" spans="26:30" x14ac:dyDescent="0.25">
      <c r="Z1704" t="s">
        <v>3615</v>
      </c>
      <c r="AA1704" t="s">
        <v>3045</v>
      </c>
      <c r="AD1704" s="3"/>
    </row>
    <row r="1705" spans="26:30" x14ac:dyDescent="0.25">
      <c r="Z1705" t="s">
        <v>3616</v>
      </c>
      <c r="AA1705" t="s">
        <v>3131</v>
      </c>
      <c r="AD1705" s="3"/>
    </row>
    <row r="1706" spans="26:30" x14ac:dyDescent="0.25">
      <c r="Z1706" t="s">
        <v>3617</v>
      </c>
      <c r="AA1706" t="s">
        <v>3131</v>
      </c>
      <c r="AD1706" s="3"/>
    </row>
    <row r="1707" spans="26:30" x14ac:dyDescent="0.25">
      <c r="Z1707" t="s">
        <v>3618</v>
      </c>
      <c r="AA1707" t="s">
        <v>3131</v>
      </c>
      <c r="AD1707" s="3"/>
    </row>
    <row r="1708" spans="26:30" x14ac:dyDescent="0.25">
      <c r="Z1708" t="s">
        <v>3619</v>
      </c>
      <c r="AA1708" t="s">
        <v>3131</v>
      </c>
      <c r="AD1708" s="3"/>
    </row>
    <row r="1709" spans="26:30" x14ac:dyDescent="0.25">
      <c r="Z1709" t="s">
        <v>3620</v>
      </c>
      <c r="AA1709" t="s">
        <v>3131</v>
      </c>
      <c r="AD1709" s="3"/>
    </row>
    <row r="1710" spans="26:30" x14ac:dyDescent="0.25">
      <c r="Z1710" t="s">
        <v>3621</v>
      </c>
      <c r="AA1710" t="s">
        <v>3106</v>
      </c>
      <c r="AD1710" s="3"/>
    </row>
    <row r="1711" spans="26:30" x14ac:dyDescent="0.25">
      <c r="Z1711" t="s">
        <v>3622</v>
      </c>
      <c r="AA1711" t="s">
        <v>3043</v>
      </c>
      <c r="AD1711" s="3"/>
    </row>
    <row r="1712" spans="26:30" x14ac:dyDescent="0.25">
      <c r="Z1712" t="s">
        <v>3623</v>
      </c>
      <c r="AA1712" t="s">
        <v>3043</v>
      </c>
      <c r="AD1712" s="3"/>
    </row>
    <row r="1713" spans="26:30" x14ac:dyDescent="0.25">
      <c r="Z1713" t="s">
        <v>3624</v>
      </c>
      <c r="AA1713" t="s">
        <v>3491</v>
      </c>
      <c r="AD1713" s="3"/>
    </row>
    <row r="1714" spans="26:30" x14ac:dyDescent="0.25">
      <c r="Z1714" t="s">
        <v>3625</v>
      </c>
      <c r="AA1714" t="s">
        <v>3491</v>
      </c>
      <c r="AD1714" s="3"/>
    </row>
    <row r="1715" spans="26:30" x14ac:dyDescent="0.25">
      <c r="Z1715" t="s">
        <v>3626</v>
      </c>
      <c r="AA1715" t="s">
        <v>3627</v>
      </c>
      <c r="AD1715" s="3"/>
    </row>
    <row r="1716" spans="26:30" x14ac:dyDescent="0.25">
      <c r="Z1716" t="s">
        <v>3628</v>
      </c>
      <c r="AA1716" t="s">
        <v>3627</v>
      </c>
      <c r="AD1716" s="3"/>
    </row>
    <row r="1717" spans="26:30" x14ac:dyDescent="0.25">
      <c r="Z1717" t="s">
        <v>3629</v>
      </c>
      <c r="AA1717" t="s">
        <v>3627</v>
      </c>
      <c r="AD1717" s="3"/>
    </row>
    <row r="1718" spans="26:30" x14ac:dyDescent="0.25">
      <c r="Z1718" t="s">
        <v>3630</v>
      </c>
      <c r="AA1718" t="s">
        <v>3491</v>
      </c>
      <c r="AD1718" s="3"/>
    </row>
    <row r="1719" spans="26:30" x14ac:dyDescent="0.25">
      <c r="Z1719" t="s">
        <v>3631</v>
      </c>
      <c r="AA1719" t="s">
        <v>3627</v>
      </c>
      <c r="AD1719" s="3"/>
    </row>
    <row r="1720" spans="26:30" x14ac:dyDescent="0.25">
      <c r="Z1720" t="s">
        <v>3632</v>
      </c>
      <c r="AA1720" t="s">
        <v>3491</v>
      </c>
      <c r="AD1720" s="3"/>
    </row>
    <row r="1721" spans="26:30" x14ac:dyDescent="0.25">
      <c r="Z1721" t="s">
        <v>3633</v>
      </c>
      <c r="AA1721" t="s">
        <v>3491</v>
      </c>
      <c r="AD1721" s="3"/>
    </row>
    <row r="1722" spans="26:30" x14ac:dyDescent="0.25">
      <c r="Z1722" t="s">
        <v>3634</v>
      </c>
      <c r="AA1722" t="s">
        <v>3491</v>
      </c>
      <c r="AD1722" s="3"/>
    </row>
    <row r="1723" spans="26:30" x14ac:dyDescent="0.25">
      <c r="Z1723" t="s">
        <v>3635</v>
      </c>
      <c r="AA1723" t="s">
        <v>3491</v>
      </c>
      <c r="AD1723" s="3"/>
    </row>
    <row r="1724" spans="26:30" x14ac:dyDescent="0.25">
      <c r="Z1724" t="s">
        <v>3636</v>
      </c>
      <c r="AA1724" t="s">
        <v>3491</v>
      </c>
      <c r="AD1724" s="3"/>
    </row>
    <row r="1725" spans="26:30" x14ac:dyDescent="0.25">
      <c r="Z1725" t="s">
        <v>3637</v>
      </c>
      <c r="AA1725" t="s">
        <v>3491</v>
      </c>
      <c r="AD1725" s="3"/>
    </row>
    <row r="1726" spans="26:30" x14ac:dyDescent="0.25">
      <c r="Z1726" t="s">
        <v>3638</v>
      </c>
      <c r="AA1726" t="s">
        <v>3491</v>
      </c>
      <c r="AD1726" s="3"/>
    </row>
    <row r="1727" spans="26:30" x14ac:dyDescent="0.25">
      <c r="Z1727" t="s">
        <v>3639</v>
      </c>
      <c r="AA1727" t="s">
        <v>3491</v>
      </c>
      <c r="AD1727" s="3"/>
    </row>
    <row r="1728" spans="26:30" x14ac:dyDescent="0.25">
      <c r="Z1728" t="s">
        <v>3640</v>
      </c>
      <c r="AA1728" t="s">
        <v>3491</v>
      </c>
      <c r="AD1728" s="3"/>
    </row>
    <row r="1729" spans="26:30" x14ac:dyDescent="0.25">
      <c r="Z1729" t="s">
        <v>3641</v>
      </c>
      <c r="AA1729" t="s">
        <v>3491</v>
      </c>
      <c r="AD1729" s="3"/>
    </row>
    <row r="1730" spans="26:30" x14ac:dyDescent="0.25">
      <c r="Z1730" t="s">
        <v>3642</v>
      </c>
      <c r="AA1730" t="s">
        <v>3491</v>
      </c>
      <c r="AD1730" s="3"/>
    </row>
    <row r="1731" spans="26:30" x14ac:dyDescent="0.25">
      <c r="Z1731" t="s">
        <v>3643</v>
      </c>
      <c r="AA1731" t="s">
        <v>3491</v>
      </c>
      <c r="AD1731" s="3"/>
    </row>
    <row r="1732" spans="26:30" x14ac:dyDescent="0.25">
      <c r="Z1732" t="s">
        <v>3644</v>
      </c>
      <c r="AA1732" t="s">
        <v>3491</v>
      </c>
      <c r="AD1732" s="3"/>
    </row>
    <row r="1733" spans="26:30" x14ac:dyDescent="0.25">
      <c r="Z1733" t="s">
        <v>3645</v>
      </c>
      <c r="AA1733" t="s">
        <v>3491</v>
      </c>
      <c r="AD1733" s="3"/>
    </row>
    <row r="1734" spans="26:30" x14ac:dyDescent="0.25">
      <c r="Z1734" t="s">
        <v>3646</v>
      </c>
      <c r="AA1734" t="s">
        <v>3491</v>
      </c>
      <c r="AD1734" s="3"/>
    </row>
    <row r="1735" spans="26:30" x14ac:dyDescent="0.25">
      <c r="Z1735" t="s">
        <v>3647</v>
      </c>
      <c r="AA1735" t="s">
        <v>3491</v>
      </c>
      <c r="AD1735" s="3"/>
    </row>
    <row r="1736" spans="26:30" x14ac:dyDescent="0.25">
      <c r="Z1736" t="s">
        <v>3648</v>
      </c>
      <c r="AA1736" t="s">
        <v>3627</v>
      </c>
      <c r="AD1736" s="3"/>
    </row>
    <row r="1737" spans="26:30" x14ac:dyDescent="0.25">
      <c r="Z1737" t="s">
        <v>3649</v>
      </c>
      <c r="AA1737" t="s">
        <v>3627</v>
      </c>
      <c r="AD1737" s="3"/>
    </row>
    <row r="1738" spans="26:30" x14ac:dyDescent="0.25">
      <c r="Z1738" t="s">
        <v>3650</v>
      </c>
      <c r="AA1738" t="s">
        <v>3491</v>
      </c>
      <c r="AD1738" s="3"/>
    </row>
    <row r="1739" spans="26:30" x14ac:dyDescent="0.25">
      <c r="Z1739" t="s">
        <v>3651</v>
      </c>
      <c r="AA1739" t="s">
        <v>3491</v>
      </c>
      <c r="AD1739" s="3"/>
    </row>
    <row r="1740" spans="26:30" x14ac:dyDescent="0.25">
      <c r="Z1740" t="s">
        <v>3652</v>
      </c>
      <c r="AA1740" t="s">
        <v>3491</v>
      </c>
      <c r="AD1740" s="3"/>
    </row>
    <row r="1741" spans="26:30" x14ac:dyDescent="0.25">
      <c r="Z1741" t="s">
        <v>3653</v>
      </c>
      <c r="AA1741" t="s">
        <v>3491</v>
      </c>
      <c r="AD1741" s="3"/>
    </row>
    <row r="1742" spans="26:30" x14ac:dyDescent="0.25">
      <c r="Z1742" t="s">
        <v>3654</v>
      </c>
      <c r="AA1742" t="s">
        <v>3491</v>
      </c>
      <c r="AD1742" s="3"/>
    </row>
    <row r="1743" spans="26:30" x14ac:dyDescent="0.25">
      <c r="Z1743" t="s">
        <v>3655</v>
      </c>
      <c r="AA1743" t="s">
        <v>3491</v>
      </c>
      <c r="AD1743" s="3"/>
    </row>
    <row r="1744" spans="26:30" x14ac:dyDescent="0.25">
      <c r="Z1744" t="s">
        <v>3656</v>
      </c>
      <c r="AA1744" t="s">
        <v>3491</v>
      </c>
      <c r="AD1744" s="3"/>
    </row>
    <row r="1745" spans="26:30" x14ac:dyDescent="0.25">
      <c r="Z1745" t="s">
        <v>3657</v>
      </c>
      <c r="AA1745" t="s">
        <v>3491</v>
      </c>
      <c r="AD1745" s="3"/>
    </row>
    <row r="1746" spans="26:30" x14ac:dyDescent="0.25">
      <c r="Z1746" t="s">
        <v>3658</v>
      </c>
      <c r="AA1746" t="s">
        <v>3627</v>
      </c>
      <c r="AD1746" s="3"/>
    </row>
    <row r="1747" spans="26:30" x14ac:dyDescent="0.25">
      <c r="Z1747" t="s">
        <v>3659</v>
      </c>
      <c r="AA1747" t="s">
        <v>3491</v>
      </c>
      <c r="AD1747" s="3"/>
    </row>
    <row r="1748" spans="26:30" x14ac:dyDescent="0.25">
      <c r="Z1748" t="s">
        <v>3660</v>
      </c>
      <c r="AA1748" t="s">
        <v>3491</v>
      </c>
      <c r="AD1748" s="3"/>
    </row>
    <row r="1749" spans="26:30" x14ac:dyDescent="0.25">
      <c r="Z1749" t="s">
        <v>3661</v>
      </c>
      <c r="AA1749" t="s">
        <v>3627</v>
      </c>
      <c r="AD1749" s="3"/>
    </row>
    <row r="1750" spans="26:30" x14ac:dyDescent="0.25">
      <c r="Z1750" t="s">
        <v>3662</v>
      </c>
      <c r="AA1750" t="s">
        <v>3627</v>
      </c>
      <c r="AD1750" s="3"/>
    </row>
    <row r="1751" spans="26:30" x14ac:dyDescent="0.25">
      <c r="Z1751" t="s">
        <v>3663</v>
      </c>
      <c r="AA1751" t="s">
        <v>3627</v>
      </c>
      <c r="AD1751" s="3"/>
    </row>
    <row r="1752" spans="26:30" x14ac:dyDescent="0.25">
      <c r="Z1752" t="s">
        <v>3664</v>
      </c>
      <c r="AA1752" t="s">
        <v>3627</v>
      </c>
      <c r="AD1752" s="3"/>
    </row>
    <row r="1753" spans="26:30" x14ac:dyDescent="0.25">
      <c r="Z1753" t="s">
        <v>3665</v>
      </c>
      <c r="AA1753" t="s">
        <v>3627</v>
      </c>
      <c r="AD1753" s="3"/>
    </row>
    <row r="1754" spans="26:30" x14ac:dyDescent="0.25">
      <c r="Z1754" t="s">
        <v>3666</v>
      </c>
      <c r="AA1754" t="s">
        <v>3627</v>
      </c>
      <c r="AD1754" s="3"/>
    </row>
    <row r="1755" spans="26:30" x14ac:dyDescent="0.25">
      <c r="Z1755" t="s">
        <v>3667</v>
      </c>
      <c r="AA1755" t="s">
        <v>3131</v>
      </c>
      <c r="AD1755" s="3"/>
    </row>
    <row r="1756" spans="26:30" x14ac:dyDescent="0.25">
      <c r="Z1756" t="s">
        <v>3668</v>
      </c>
      <c r="AA1756" t="s">
        <v>3491</v>
      </c>
      <c r="AD1756" s="3"/>
    </row>
    <row r="1757" spans="26:30" x14ac:dyDescent="0.25">
      <c r="Z1757" t="s">
        <v>3669</v>
      </c>
      <c r="AA1757" t="s">
        <v>3491</v>
      </c>
      <c r="AD1757" s="3"/>
    </row>
    <row r="1758" spans="26:30" x14ac:dyDescent="0.25">
      <c r="Z1758" t="s">
        <v>2213</v>
      </c>
      <c r="AA1758" t="s">
        <v>3102</v>
      </c>
      <c r="AD1758" s="3"/>
    </row>
    <row r="1759" spans="26:30" x14ac:dyDescent="0.25">
      <c r="Z1759" t="s">
        <v>3670</v>
      </c>
      <c r="AA1759" t="s">
        <v>3082</v>
      </c>
      <c r="AD1759" s="3"/>
    </row>
    <row r="1760" spans="26:30" x14ac:dyDescent="0.25">
      <c r="Z1760" t="s">
        <v>3671</v>
      </c>
      <c r="AA1760" t="s">
        <v>3082</v>
      </c>
      <c r="AD1760" s="3"/>
    </row>
    <row r="1761" spans="26:30" x14ac:dyDescent="0.25">
      <c r="Z1761" t="s">
        <v>3672</v>
      </c>
      <c r="AA1761" t="s">
        <v>3673</v>
      </c>
      <c r="AD1761" s="3"/>
    </row>
    <row r="1762" spans="26:30" x14ac:dyDescent="0.25">
      <c r="Z1762" t="s">
        <v>3674</v>
      </c>
      <c r="AA1762" t="s">
        <v>3102</v>
      </c>
      <c r="AD1762" s="3"/>
    </row>
    <row r="1763" spans="26:30" x14ac:dyDescent="0.25">
      <c r="Z1763" t="s">
        <v>3675</v>
      </c>
      <c r="AA1763" t="s">
        <v>3082</v>
      </c>
      <c r="AD1763" s="3"/>
    </row>
    <row r="1764" spans="26:30" x14ac:dyDescent="0.25">
      <c r="Z1764" t="s">
        <v>3676</v>
      </c>
      <c r="AA1764" t="s">
        <v>3082</v>
      </c>
      <c r="AD1764" s="3"/>
    </row>
    <row r="1765" spans="26:30" x14ac:dyDescent="0.25">
      <c r="Z1765" t="s">
        <v>3677</v>
      </c>
      <c r="AA1765" t="s">
        <v>3082</v>
      </c>
      <c r="AD1765" s="3"/>
    </row>
    <row r="1766" spans="26:30" x14ac:dyDescent="0.25">
      <c r="Z1766" t="s">
        <v>3678</v>
      </c>
      <c r="AA1766" t="s">
        <v>3045</v>
      </c>
      <c r="AD1766" s="3"/>
    </row>
    <row r="1767" spans="26:30" x14ac:dyDescent="0.25">
      <c r="Z1767" t="s">
        <v>3679</v>
      </c>
      <c r="AA1767" t="s">
        <v>3102</v>
      </c>
      <c r="AD1767" s="3"/>
    </row>
    <row r="1768" spans="26:30" x14ac:dyDescent="0.25">
      <c r="Z1768" t="s">
        <v>3680</v>
      </c>
      <c r="AA1768" t="s">
        <v>3045</v>
      </c>
      <c r="AD1768" s="3"/>
    </row>
    <row r="1769" spans="26:30" x14ac:dyDescent="0.25">
      <c r="Z1769" t="s">
        <v>3681</v>
      </c>
      <c r="AA1769" t="s">
        <v>3045</v>
      </c>
      <c r="AD1769" s="3"/>
    </row>
    <row r="1770" spans="26:30" x14ac:dyDescent="0.25">
      <c r="Z1770" t="s">
        <v>3682</v>
      </c>
      <c r="AA1770" t="s">
        <v>3045</v>
      </c>
      <c r="AD1770" s="3"/>
    </row>
    <row r="1771" spans="26:30" x14ac:dyDescent="0.25">
      <c r="Z1771" t="s">
        <v>3683</v>
      </c>
      <c r="AA1771" t="s">
        <v>3045</v>
      </c>
      <c r="AD1771" s="3"/>
    </row>
    <row r="1772" spans="26:30" x14ac:dyDescent="0.25">
      <c r="Z1772" t="s">
        <v>3684</v>
      </c>
      <c r="AA1772" t="s">
        <v>3045</v>
      </c>
      <c r="AD1772" s="3"/>
    </row>
    <row r="1773" spans="26:30" x14ac:dyDescent="0.25">
      <c r="Z1773" t="s">
        <v>3685</v>
      </c>
      <c r="AA1773" t="s">
        <v>3045</v>
      </c>
      <c r="AD1773" s="3"/>
    </row>
    <row r="1774" spans="26:30" x14ac:dyDescent="0.25">
      <c r="Z1774" t="s">
        <v>3686</v>
      </c>
      <c r="AA1774" t="s">
        <v>3045</v>
      </c>
      <c r="AD1774" s="3"/>
    </row>
    <row r="1775" spans="26:30" x14ac:dyDescent="0.25">
      <c r="Z1775" t="s">
        <v>3687</v>
      </c>
      <c r="AA1775" t="s">
        <v>3045</v>
      </c>
      <c r="AD1775" s="3"/>
    </row>
    <row r="1776" spans="26:30" x14ac:dyDescent="0.25">
      <c r="Z1776" t="s">
        <v>3688</v>
      </c>
      <c r="AA1776" t="s">
        <v>3045</v>
      </c>
      <c r="AD1776" s="3"/>
    </row>
    <row r="1777" spans="26:30" x14ac:dyDescent="0.25">
      <c r="Z1777" t="s">
        <v>3689</v>
      </c>
      <c r="AA1777" t="s">
        <v>3045</v>
      </c>
      <c r="AD1777" s="3"/>
    </row>
    <row r="1778" spans="26:30" x14ac:dyDescent="0.25">
      <c r="Z1778" t="s">
        <v>3690</v>
      </c>
      <c r="AA1778" t="s">
        <v>3045</v>
      </c>
      <c r="AD1778" s="3"/>
    </row>
    <row r="1779" spans="26:30" x14ac:dyDescent="0.25">
      <c r="Z1779" t="s">
        <v>3691</v>
      </c>
      <c r="AA1779" t="s">
        <v>3045</v>
      </c>
      <c r="AD1779" s="3"/>
    </row>
    <row r="1780" spans="26:30" x14ac:dyDescent="0.25">
      <c r="Z1780" t="s">
        <v>3692</v>
      </c>
      <c r="AA1780" t="s">
        <v>3045</v>
      </c>
      <c r="AD1780" s="3"/>
    </row>
    <row r="1781" spans="26:30" x14ac:dyDescent="0.25">
      <c r="Z1781" t="s">
        <v>3693</v>
      </c>
      <c r="AA1781" t="s">
        <v>3045</v>
      </c>
      <c r="AD1781" s="3"/>
    </row>
    <row r="1782" spans="26:30" x14ac:dyDescent="0.25">
      <c r="Z1782" t="s">
        <v>3694</v>
      </c>
      <c r="AA1782" t="s">
        <v>3045</v>
      </c>
      <c r="AD1782" s="3"/>
    </row>
    <row r="1783" spans="26:30" x14ac:dyDescent="0.25">
      <c r="Z1783" t="s">
        <v>3695</v>
      </c>
      <c r="AA1783" t="s">
        <v>3045</v>
      </c>
      <c r="AD1783" s="3"/>
    </row>
    <row r="1784" spans="26:30" x14ac:dyDescent="0.25">
      <c r="Z1784" t="s">
        <v>3696</v>
      </c>
      <c r="AA1784" t="s">
        <v>3045</v>
      </c>
      <c r="AD1784" s="3"/>
    </row>
    <row r="1785" spans="26:30" x14ac:dyDescent="0.25">
      <c r="Z1785" t="s">
        <v>3697</v>
      </c>
      <c r="AA1785" t="s">
        <v>3045</v>
      </c>
      <c r="AD1785" s="3"/>
    </row>
    <row r="1786" spans="26:30" x14ac:dyDescent="0.25">
      <c r="Z1786" t="s">
        <v>3698</v>
      </c>
      <c r="AA1786" t="s">
        <v>3045</v>
      </c>
      <c r="AD1786" s="3"/>
    </row>
    <row r="1787" spans="26:30" x14ac:dyDescent="0.25">
      <c r="Z1787" t="s">
        <v>1213</v>
      </c>
      <c r="AA1787" t="s">
        <v>3045</v>
      </c>
      <c r="AD1787" s="3"/>
    </row>
    <row r="1788" spans="26:30" x14ac:dyDescent="0.25">
      <c r="Z1788" t="s">
        <v>841</v>
      </c>
      <c r="AA1788" t="s">
        <v>3045</v>
      </c>
      <c r="AD1788" s="3"/>
    </row>
    <row r="1789" spans="26:30" x14ac:dyDescent="0.25">
      <c r="Z1789" t="s">
        <v>3699</v>
      </c>
      <c r="AA1789" t="s">
        <v>3045</v>
      </c>
      <c r="AD1789" s="3"/>
    </row>
    <row r="1790" spans="26:30" x14ac:dyDescent="0.25">
      <c r="Z1790" t="s">
        <v>3126</v>
      </c>
      <c r="AA1790" t="s">
        <v>3045</v>
      </c>
      <c r="AD1790" s="3"/>
    </row>
    <row r="1791" spans="26:30" x14ac:dyDescent="0.25">
      <c r="Z1791" t="s">
        <v>621</v>
      </c>
      <c r="AA1791" t="s">
        <v>3045</v>
      </c>
      <c r="AD1791" s="3"/>
    </row>
    <row r="1792" spans="26:30" x14ac:dyDescent="0.25">
      <c r="Z1792" t="s">
        <v>3700</v>
      </c>
      <c r="AA1792" t="s">
        <v>3045</v>
      </c>
      <c r="AD1792" s="3"/>
    </row>
    <row r="1793" spans="26:30" x14ac:dyDescent="0.25">
      <c r="Z1793" t="s">
        <v>3701</v>
      </c>
      <c r="AA1793" t="s">
        <v>3045</v>
      </c>
      <c r="AD1793" s="3"/>
    </row>
    <row r="1794" spans="26:30" x14ac:dyDescent="0.25">
      <c r="Z1794" t="s">
        <v>3702</v>
      </c>
      <c r="AA1794" t="s">
        <v>3045</v>
      </c>
      <c r="AD1794" s="3"/>
    </row>
    <row r="1795" spans="26:30" x14ac:dyDescent="0.25">
      <c r="Z1795" t="s">
        <v>3703</v>
      </c>
      <c r="AA1795" t="s">
        <v>3045</v>
      </c>
      <c r="AD1795" s="3"/>
    </row>
    <row r="1796" spans="26:30" x14ac:dyDescent="0.25">
      <c r="Z1796" t="s">
        <v>664</v>
      </c>
      <c r="AA1796" t="s">
        <v>3045</v>
      </c>
      <c r="AD1796" s="3"/>
    </row>
    <row r="1797" spans="26:30" x14ac:dyDescent="0.25">
      <c r="Z1797" t="s">
        <v>3704</v>
      </c>
      <c r="AA1797" t="s">
        <v>3045</v>
      </c>
      <c r="AD1797" s="3"/>
    </row>
    <row r="1798" spans="26:30" x14ac:dyDescent="0.25">
      <c r="Z1798" t="s">
        <v>703</v>
      </c>
      <c r="AA1798" t="s">
        <v>3102</v>
      </c>
      <c r="AD1798" s="3"/>
    </row>
    <row r="1799" spans="26:30" x14ac:dyDescent="0.25">
      <c r="Z1799" t="s">
        <v>3705</v>
      </c>
      <c r="AA1799" t="s">
        <v>3102</v>
      </c>
      <c r="AD1799" s="3"/>
    </row>
    <row r="1800" spans="26:30" x14ac:dyDescent="0.25">
      <c r="Z1800" t="s">
        <v>3706</v>
      </c>
      <c r="AA1800" t="s">
        <v>3102</v>
      </c>
      <c r="AD1800" s="3"/>
    </row>
    <row r="1801" spans="26:30" x14ac:dyDescent="0.25">
      <c r="Z1801" t="s">
        <v>3707</v>
      </c>
      <c r="AA1801" t="s">
        <v>3121</v>
      </c>
      <c r="AD1801" s="3"/>
    </row>
    <row r="1802" spans="26:30" x14ac:dyDescent="0.25">
      <c r="Z1802" t="s">
        <v>3708</v>
      </c>
      <c r="AA1802" t="s">
        <v>3121</v>
      </c>
      <c r="AD1802" s="3"/>
    </row>
    <row r="1803" spans="26:30" x14ac:dyDescent="0.25">
      <c r="Z1803" t="s">
        <v>3709</v>
      </c>
      <c r="AA1803" t="s">
        <v>3045</v>
      </c>
      <c r="AD1803" s="3"/>
    </row>
    <row r="1804" spans="26:30" x14ac:dyDescent="0.25">
      <c r="Z1804" t="s">
        <v>3710</v>
      </c>
      <c r="AA1804" t="s">
        <v>3106</v>
      </c>
      <c r="AD1804" s="3"/>
    </row>
    <row r="1805" spans="26:30" x14ac:dyDescent="0.25">
      <c r="Z1805" t="s">
        <v>666</v>
      </c>
      <c r="AA1805" t="s">
        <v>3045</v>
      </c>
      <c r="AD1805" s="3"/>
    </row>
    <row r="1806" spans="26:30" x14ac:dyDescent="0.25">
      <c r="Z1806" t="s">
        <v>3711</v>
      </c>
      <c r="AA1806" t="s">
        <v>3121</v>
      </c>
      <c r="AD1806" s="3"/>
    </row>
    <row r="1807" spans="26:30" x14ac:dyDescent="0.25">
      <c r="Z1807" t="s">
        <v>3712</v>
      </c>
      <c r="AA1807" t="s">
        <v>3121</v>
      </c>
      <c r="AD1807" s="3"/>
    </row>
    <row r="1808" spans="26:30" x14ac:dyDescent="0.25">
      <c r="Z1808" t="s">
        <v>656</v>
      </c>
      <c r="AA1808" t="s">
        <v>3121</v>
      </c>
      <c r="AD1808" s="3"/>
    </row>
    <row r="1809" spans="26:30" x14ac:dyDescent="0.25">
      <c r="Z1809" t="s">
        <v>684</v>
      </c>
      <c r="AA1809" t="s">
        <v>3106</v>
      </c>
      <c r="AD1809" s="3"/>
    </row>
    <row r="1810" spans="26:30" x14ac:dyDescent="0.25">
      <c r="Z1810" t="s">
        <v>3713</v>
      </c>
      <c r="AA1810" t="s">
        <v>3121</v>
      </c>
      <c r="AD1810" s="3"/>
    </row>
    <row r="1811" spans="26:30" x14ac:dyDescent="0.25">
      <c r="Z1811" t="s">
        <v>3714</v>
      </c>
      <c r="AA1811" t="s">
        <v>3102</v>
      </c>
      <c r="AD1811" s="3"/>
    </row>
    <row r="1812" spans="26:30" x14ac:dyDescent="0.25">
      <c r="Z1812" t="s">
        <v>691</v>
      </c>
      <c r="AA1812" t="s">
        <v>3106</v>
      </c>
      <c r="AD1812" s="3"/>
    </row>
    <row r="1813" spans="26:30" x14ac:dyDescent="0.25">
      <c r="Z1813" t="s">
        <v>3715</v>
      </c>
      <c r="AA1813" t="s">
        <v>3106</v>
      </c>
      <c r="AD1813" s="3"/>
    </row>
    <row r="1814" spans="26:30" x14ac:dyDescent="0.25">
      <c r="Z1814" t="s">
        <v>3716</v>
      </c>
      <c r="AA1814" t="s">
        <v>3106</v>
      </c>
      <c r="AD1814" s="3"/>
    </row>
    <row r="1815" spans="26:30" x14ac:dyDescent="0.25">
      <c r="Z1815" t="s">
        <v>679</v>
      </c>
      <c r="AA1815" t="s">
        <v>3102</v>
      </c>
      <c r="AD1815" s="3"/>
    </row>
    <row r="1816" spans="26:30" x14ac:dyDescent="0.25">
      <c r="Z1816" t="s">
        <v>681</v>
      </c>
      <c r="AA1816" t="s">
        <v>3102</v>
      </c>
      <c r="AD1816" s="3"/>
    </row>
    <row r="1817" spans="26:30" x14ac:dyDescent="0.25">
      <c r="Z1817" t="s">
        <v>673</v>
      </c>
      <c r="AA1817" t="s">
        <v>3102</v>
      </c>
      <c r="AD1817" s="3"/>
    </row>
    <row r="1818" spans="26:30" x14ac:dyDescent="0.25">
      <c r="Z1818" t="s">
        <v>729</v>
      </c>
      <c r="AA1818" t="s">
        <v>3121</v>
      </c>
      <c r="AD1818" s="3"/>
    </row>
    <row r="1819" spans="26:30" x14ac:dyDescent="0.25">
      <c r="Z1819" t="s">
        <v>640</v>
      </c>
      <c r="AA1819" t="s">
        <v>3045</v>
      </c>
      <c r="AD1819" s="3"/>
    </row>
    <row r="1820" spans="26:30" x14ac:dyDescent="0.25">
      <c r="Z1820" t="s">
        <v>3717</v>
      </c>
      <c r="AA1820" t="s">
        <v>3102</v>
      </c>
      <c r="AD1820" s="3"/>
    </row>
    <row r="1821" spans="26:30" x14ac:dyDescent="0.25">
      <c r="Z1821" t="s">
        <v>3718</v>
      </c>
      <c r="AA1821" t="s">
        <v>3102</v>
      </c>
      <c r="AD1821" s="3"/>
    </row>
    <row r="1822" spans="26:30" x14ac:dyDescent="0.25">
      <c r="Z1822" t="s">
        <v>755</v>
      </c>
      <c r="AA1822" t="s">
        <v>3045</v>
      </c>
      <c r="AD1822" s="3"/>
    </row>
    <row r="1823" spans="26:30" x14ac:dyDescent="0.25">
      <c r="Z1823" t="s">
        <v>757</v>
      </c>
      <c r="AA1823" t="s">
        <v>3045</v>
      </c>
      <c r="AD1823" s="3"/>
    </row>
    <row r="1824" spans="26:30" x14ac:dyDescent="0.25">
      <c r="Z1824" t="s">
        <v>759</v>
      </c>
      <c r="AA1824" t="s">
        <v>3045</v>
      </c>
      <c r="AD1824" s="3"/>
    </row>
    <row r="1825" spans="26:30" x14ac:dyDescent="0.25">
      <c r="Z1825" t="s">
        <v>761</v>
      </c>
      <c r="AA1825" t="s">
        <v>3045</v>
      </c>
      <c r="AD1825" s="3"/>
    </row>
    <row r="1826" spans="26:30" x14ac:dyDescent="0.25">
      <c r="Z1826" t="s">
        <v>763</v>
      </c>
      <c r="AA1826" t="s">
        <v>3045</v>
      </c>
      <c r="AD1826" s="3"/>
    </row>
    <row r="1827" spans="26:30" x14ac:dyDescent="0.25">
      <c r="Z1827" t="s">
        <v>801</v>
      </c>
      <c r="AA1827" t="s">
        <v>3045</v>
      </c>
      <c r="AD1827" s="3"/>
    </row>
    <row r="1828" spans="26:30" x14ac:dyDescent="0.25">
      <c r="Z1828" t="s">
        <v>3719</v>
      </c>
      <c r="AA1828" t="s">
        <v>3121</v>
      </c>
      <c r="AD1828" s="3"/>
    </row>
    <row r="1829" spans="26:30" x14ac:dyDescent="0.25">
      <c r="Z1829" t="s">
        <v>3720</v>
      </c>
      <c r="AA1829" t="s">
        <v>3121</v>
      </c>
      <c r="AD1829" s="3"/>
    </row>
    <row r="1830" spans="26:30" x14ac:dyDescent="0.25">
      <c r="Z1830" t="s">
        <v>3721</v>
      </c>
      <c r="AA1830" t="s">
        <v>3121</v>
      </c>
      <c r="AD1830" s="3"/>
    </row>
    <row r="1831" spans="26:30" x14ac:dyDescent="0.25">
      <c r="Z1831" t="s">
        <v>722</v>
      </c>
      <c r="AA1831" t="s">
        <v>3121</v>
      </c>
      <c r="AD1831" s="3"/>
    </row>
    <row r="1832" spans="26:30" x14ac:dyDescent="0.25">
      <c r="Z1832" t="s">
        <v>3722</v>
      </c>
      <c r="AA1832" t="s">
        <v>3045</v>
      </c>
      <c r="AD1832" s="3"/>
    </row>
    <row r="1833" spans="26:30" x14ac:dyDescent="0.25">
      <c r="Z1833" t="s">
        <v>3723</v>
      </c>
      <c r="AA1833" t="s">
        <v>3131</v>
      </c>
      <c r="AD1833" s="3"/>
    </row>
    <row r="1834" spans="26:30" x14ac:dyDescent="0.25">
      <c r="Z1834" t="s">
        <v>2190</v>
      </c>
      <c r="AA1834" t="s">
        <v>3121</v>
      </c>
      <c r="AD1834" s="3"/>
    </row>
    <row r="1835" spans="26:30" x14ac:dyDescent="0.25">
      <c r="Z1835" t="s">
        <v>3724</v>
      </c>
      <c r="AA1835" t="s">
        <v>3121</v>
      </c>
      <c r="AD1835" s="3"/>
    </row>
    <row r="1836" spans="26:30" x14ac:dyDescent="0.25">
      <c r="Z1836" t="s">
        <v>3725</v>
      </c>
      <c r="AA1836" t="s">
        <v>3121</v>
      </c>
      <c r="AD1836" s="3"/>
    </row>
    <row r="1837" spans="26:30" x14ac:dyDescent="0.25">
      <c r="Z1837" t="s">
        <v>3726</v>
      </c>
      <c r="AA1837" t="s">
        <v>3121</v>
      </c>
      <c r="AD1837" s="3"/>
    </row>
    <row r="1838" spans="26:30" x14ac:dyDescent="0.25">
      <c r="Z1838" t="s">
        <v>3727</v>
      </c>
      <c r="AA1838" t="s">
        <v>3102</v>
      </c>
      <c r="AD1838" s="3"/>
    </row>
    <row r="1839" spans="26:30" x14ac:dyDescent="0.25">
      <c r="Z1839" t="s">
        <v>3728</v>
      </c>
      <c r="AA1839" t="s">
        <v>3121</v>
      </c>
      <c r="AD1839" s="3"/>
    </row>
    <row r="1840" spans="26:30" x14ac:dyDescent="0.25">
      <c r="Z1840" t="s">
        <v>3729</v>
      </c>
      <c r="AA1840" t="s">
        <v>3045</v>
      </c>
      <c r="AD1840" s="3"/>
    </row>
    <row r="1841" spans="26:30" x14ac:dyDescent="0.25">
      <c r="Z1841" t="s">
        <v>3730</v>
      </c>
      <c r="AA1841" t="s">
        <v>3045</v>
      </c>
      <c r="AD1841" s="3"/>
    </row>
    <row r="1842" spans="26:30" x14ac:dyDescent="0.25">
      <c r="Z1842" t="s">
        <v>3731</v>
      </c>
      <c r="AA1842" t="s">
        <v>3106</v>
      </c>
      <c r="AD1842" s="3"/>
    </row>
    <row r="1843" spans="26:30" x14ac:dyDescent="0.25">
      <c r="Z1843" t="s">
        <v>3732</v>
      </c>
      <c r="AA1843" t="s">
        <v>3106</v>
      </c>
      <c r="AD1843" s="3"/>
    </row>
    <row r="1844" spans="26:30" x14ac:dyDescent="0.25">
      <c r="Z1844" t="s">
        <v>766</v>
      </c>
      <c r="AA1844" t="s">
        <v>3045</v>
      </c>
      <c r="AD1844" s="3"/>
    </row>
    <row r="1845" spans="26:30" x14ac:dyDescent="0.25">
      <c r="Z1845" t="s">
        <v>744</v>
      </c>
      <c r="AA1845" t="s">
        <v>3045</v>
      </c>
      <c r="AD1845" s="3"/>
    </row>
    <row r="1846" spans="26:30" x14ac:dyDescent="0.25">
      <c r="Z1846" t="s">
        <v>769</v>
      </c>
      <c r="AA1846" t="s">
        <v>3045</v>
      </c>
      <c r="AD1846" s="3"/>
    </row>
    <row r="1847" spans="26:30" x14ac:dyDescent="0.25">
      <c r="Z1847" t="s">
        <v>748</v>
      </c>
      <c r="AA1847" t="s">
        <v>3045</v>
      </c>
      <c r="AD1847" s="3"/>
    </row>
    <row r="1848" spans="26:30" x14ac:dyDescent="0.25">
      <c r="Z1848" t="s">
        <v>776</v>
      </c>
      <c r="AA1848" t="s">
        <v>3045</v>
      </c>
      <c r="AD1848" s="3"/>
    </row>
    <row r="1849" spans="26:30" x14ac:dyDescent="0.25">
      <c r="Z1849" t="s">
        <v>2257</v>
      </c>
      <c r="AA1849" t="s">
        <v>3121</v>
      </c>
      <c r="AD1849" s="3"/>
    </row>
    <row r="1850" spans="26:30" x14ac:dyDescent="0.25">
      <c r="Z1850" t="s">
        <v>3733</v>
      </c>
      <c r="AA1850" t="s">
        <v>3121</v>
      </c>
      <c r="AD1850" s="3"/>
    </row>
    <row r="1851" spans="26:30" x14ac:dyDescent="0.25">
      <c r="Z1851" t="s">
        <v>3734</v>
      </c>
      <c r="AA1851" t="s">
        <v>3121</v>
      </c>
      <c r="AD1851" s="3"/>
    </row>
    <row r="1852" spans="26:30" x14ac:dyDescent="0.25">
      <c r="Z1852" t="s">
        <v>2255</v>
      </c>
      <c r="AA1852" t="s">
        <v>3102</v>
      </c>
      <c r="AD1852" s="3"/>
    </row>
    <row r="1853" spans="26:30" x14ac:dyDescent="0.25">
      <c r="Z1853" t="s">
        <v>3735</v>
      </c>
      <c r="AA1853" t="s">
        <v>3102</v>
      </c>
      <c r="AD1853" s="3"/>
    </row>
    <row r="1854" spans="26:30" x14ac:dyDescent="0.25">
      <c r="Z1854" t="s">
        <v>3736</v>
      </c>
      <c r="AA1854" t="s">
        <v>3045</v>
      </c>
      <c r="AD1854" s="3"/>
    </row>
    <row r="1855" spans="26:30" x14ac:dyDescent="0.25">
      <c r="Z1855" t="s">
        <v>3737</v>
      </c>
      <c r="AA1855" t="s">
        <v>3121</v>
      </c>
      <c r="AD1855" s="3"/>
    </row>
    <row r="1856" spans="26:30" x14ac:dyDescent="0.25">
      <c r="Z1856" t="s">
        <v>675</v>
      </c>
      <c r="AA1856" t="s">
        <v>3102</v>
      </c>
      <c r="AD1856" s="3"/>
    </row>
    <row r="1857" spans="26:30" x14ac:dyDescent="0.25">
      <c r="Z1857" t="s">
        <v>3738</v>
      </c>
      <c r="AA1857" t="s">
        <v>3102</v>
      </c>
      <c r="AD1857" s="3"/>
    </row>
    <row r="1858" spans="26:30" x14ac:dyDescent="0.25">
      <c r="Z1858" t="s">
        <v>3739</v>
      </c>
      <c r="AA1858" t="s">
        <v>3131</v>
      </c>
      <c r="AD1858" s="3"/>
    </row>
    <row r="1859" spans="26:30" x14ac:dyDescent="0.25">
      <c r="Z1859" t="s">
        <v>3740</v>
      </c>
      <c r="AA1859" t="s">
        <v>3045</v>
      </c>
      <c r="AD1859" s="3"/>
    </row>
    <row r="1860" spans="26:30" x14ac:dyDescent="0.25">
      <c r="Z1860" t="s">
        <v>778</v>
      </c>
      <c r="AA1860" t="s">
        <v>3045</v>
      </c>
      <c r="AD1860" s="3"/>
    </row>
    <row r="1861" spans="26:30" x14ac:dyDescent="0.25">
      <c r="Z1861" t="s">
        <v>780</v>
      </c>
      <c r="AA1861" t="s">
        <v>3045</v>
      </c>
      <c r="AD1861" s="3"/>
    </row>
    <row r="1862" spans="26:30" x14ac:dyDescent="0.25">
      <c r="Z1862" t="s">
        <v>782</v>
      </c>
      <c r="AA1862" t="s">
        <v>3045</v>
      </c>
      <c r="AD1862" s="3"/>
    </row>
    <row r="1863" spans="26:30" x14ac:dyDescent="0.25">
      <c r="Z1863" t="s">
        <v>784</v>
      </c>
      <c r="AA1863" t="s">
        <v>3045</v>
      </c>
      <c r="AD1863" s="3"/>
    </row>
    <row r="1864" spans="26:30" x14ac:dyDescent="0.25">
      <c r="Z1864" t="s">
        <v>3741</v>
      </c>
      <c r="AA1864" t="s">
        <v>3131</v>
      </c>
      <c r="AD1864" s="3"/>
    </row>
    <row r="1865" spans="26:30" x14ac:dyDescent="0.25">
      <c r="Z1865" t="s">
        <v>3742</v>
      </c>
      <c r="AA1865" t="s">
        <v>3131</v>
      </c>
      <c r="AD1865" s="3"/>
    </row>
    <row r="1866" spans="26:30" x14ac:dyDescent="0.25">
      <c r="Z1866" t="s">
        <v>3743</v>
      </c>
      <c r="AA1866" t="s">
        <v>3121</v>
      </c>
      <c r="AD1866" s="3"/>
    </row>
    <row r="1867" spans="26:30" x14ac:dyDescent="0.25">
      <c r="Z1867" t="s">
        <v>3744</v>
      </c>
      <c r="AA1867" t="s">
        <v>3121</v>
      </c>
      <c r="AD1867" s="3"/>
    </row>
    <row r="1868" spans="26:30" x14ac:dyDescent="0.25">
      <c r="Z1868" t="s">
        <v>3745</v>
      </c>
      <c r="AA1868" t="s">
        <v>3106</v>
      </c>
      <c r="AD1868" s="3"/>
    </row>
    <row r="1869" spans="26:30" x14ac:dyDescent="0.25">
      <c r="Z1869" t="s">
        <v>786</v>
      </c>
      <c r="AA1869" t="s">
        <v>3045</v>
      </c>
      <c r="AD1869" s="3"/>
    </row>
    <row r="1870" spans="26:30" x14ac:dyDescent="0.25">
      <c r="Z1870" t="s">
        <v>788</v>
      </c>
      <c r="AA1870" t="s">
        <v>3045</v>
      </c>
      <c r="AD1870" s="3"/>
    </row>
    <row r="1871" spans="26:30" x14ac:dyDescent="0.25">
      <c r="Z1871" t="s">
        <v>790</v>
      </c>
      <c r="AA1871" t="s">
        <v>3045</v>
      </c>
      <c r="AD1871" s="3"/>
    </row>
    <row r="1872" spans="26:30" x14ac:dyDescent="0.25">
      <c r="Z1872" t="s">
        <v>3746</v>
      </c>
      <c r="AA1872" t="s">
        <v>3106</v>
      </c>
      <c r="AD1872" s="3"/>
    </row>
    <row r="1873" spans="26:30" x14ac:dyDescent="0.25">
      <c r="Z1873" t="s">
        <v>792</v>
      </c>
      <c r="AA1873" t="s">
        <v>3045</v>
      </c>
      <c r="AD1873" s="3"/>
    </row>
    <row r="1874" spans="26:30" x14ac:dyDescent="0.25">
      <c r="Z1874" t="s">
        <v>794</v>
      </c>
      <c r="AA1874" t="s">
        <v>3045</v>
      </c>
      <c r="AD1874" s="3"/>
    </row>
    <row r="1875" spans="26:30" x14ac:dyDescent="0.25">
      <c r="Z1875" t="s">
        <v>796</v>
      </c>
      <c r="AA1875" t="s">
        <v>3045</v>
      </c>
      <c r="AD1875" s="3"/>
    </row>
    <row r="1876" spans="26:30" x14ac:dyDescent="0.25">
      <c r="Z1876" t="s">
        <v>798</v>
      </c>
      <c r="AA1876" t="s">
        <v>3045</v>
      </c>
      <c r="AD1876" s="3"/>
    </row>
    <row r="1877" spans="26:30" x14ac:dyDescent="0.25">
      <c r="Z1877" t="s">
        <v>750</v>
      </c>
      <c r="AA1877" t="s">
        <v>3045</v>
      </c>
      <c r="AD1877" s="3"/>
    </row>
    <row r="1878" spans="26:30" x14ac:dyDescent="0.25">
      <c r="Z1878" t="s">
        <v>3747</v>
      </c>
      <c r="AA1878" t="s">
        <v>3121</v>
      </c>
      <c r="AD1878" s="3"/>
    </row>
    <row r="1879" spans="26:30" x14ac:dyDescent="0.25">
      <c r="Z1879" t="s">
        <v>3748</v>
      </c>
      <c r="AA1879" t="s">
        <v>3121</v>
      </c>
      <c r="AD1879" s="3"/>
    </row>
    <row r="1880" spans="26:30" x14ac:dyDescent="0.25">
      <c r="Z1880" t="s">
        <v>624</v>
      </c>
      <c r="AA1880" t="s">
        <v>3131</v>
      </c>
      <c r="AD1880" s="3"/>
    </row>
    <row r="1881" spans="26:30" x14ac:dyDescent="0.25">
      <c r="Z1881" t="s">
        <v>3749</v>
      </c>
      <c r="AA1881" t="s">
        <v>3131</v>
      </c>
      <c r="AD1881" s="3"/>
    </row>
    <row r="1882" spans="26:30" x14ac:dyDescent="0.25">
      <c r="Z1882" t="s">
        <v>636</v>
      </c>
      <c r="AA1882" t="s">
        <v>3102</v>
      </c>
      <c r="AD1882" s="3"/>
    </row>
    <row r="1883" spans="26:30" x14ac:dyDescent="0.25">
      <c r="Z1883" t="s">
        <v>3750</v>
      </c>
      <c r="AA1883" t="s">
        <v>3102</v>
      </c>
      <c r="AD1883" s="3"/>
    </row>
    <row r="1884" spans="26:30" x14ac:dyDescent="0.25">
      <c r="Z1884" t="s">
        <v>3751</v>
      </c>
      <c r="AA1884" t="s">
        <v>3102</v>
      </c>
      <c r="AD1884" s="3"/>
    </row>
    <row r="1885" spans="26:30" x14ac:dyDescent="0.25">
      <c r="Z1885" t="s">
        <v>3752</v>
      </c>
      <c r="AA1885" t="s">
        <v>3102</v>
      </c>
      <c r="AD1885" s="3"/>
    </row>
    <row r="1886" spans="26:30" x14ac:dyDescent="0.25">
      <c r="Z1886" t="s">
        <v>3753</v>
      </c>
      <c r="AA1886" t="s">
        <v>3121</v>
      </c>
      <c r="AD1886" s="3"/>
    </row>
    <row r="1887" spans="26:30" x14ac:dyDescent="0.25">
      <c r="Z1887" t="s">
        <v>3754</v>
      </c>
      <c r="AA1887" t="s">
        <v>3102</v>
      </c>
      <c r="AD1887" s="3"/>
    </row>
    <row r="1888" spans="26:30" x14ac:dyDescent="0.25">
      <c r="Z1888" t="s">
        <v>3755</v>
      </c>
      <c r="AA1888" t="s">
        <v>3121</v>
      </c>
      <c r="AD1888" s="3"/>
    </row>
    <row r="1889" spans="26:30" x14ac:dyDescent="0.25">
      <c r="Z1889" t="s">
        <v>3756</v>
      </c>
      <c r="AA1889" t="s">
        <v>3121</v>
      </c>
      <c r="AD1889" s="3"/>
    </row>
    <row r="1890" spans="26:30" x14ac:dyDescent="0.25">
      <c r="Z1890" t="s">
        <v>3757</v>
      </c>
      <c r="AA1890" t="s">
        <v>3045</v>
      </c>
      <c r="AD1890" s="3"/>
    </row>
    <row r="1891" spans="26:30" x14ac:dyDescent="0.25">
      <c r="Z1891" t="s">
        <v>3758</v>
      </c>
      <c r="AA1891" t="s">
        <v>3045</v>
      </c>
      <c r="AD1891" s="3"/>
    </row>
    <row r="1892" spans="26:30" x14ac:dyDescent="0.25">
      <c r="Z1892" t="s">
        <v>3759</v>
      </c>
      <c r="AA1892" t="s">
        <v>3045</v>
      </c>
      <c r="AD1892" s="3"/>
    </row>
    <row r="1893" spans="26:30" x14ac:dyDescent="0.25">
      <c r="Z1893" t="s">
        <v>2178</v>
      </c>
      <c r="AA1893" t="s">
        <v>3045</v>
      </c>
      <c r="AD1893" s="3"/>
    </row>
    <row r="1894" spans="26:30" x14ac:dyDescent="0.25">
      <c r="Z1894" t="s">
        <v>634</v>
      </c>
      <c r="AA1894" t="s">
        <v>3045</v>
      </c>
      <c r="AD1894" s="3"/>
    </row>
    <row r="1895" spans="26:30" x14ac:dyDescent="0.25">
      <c r="Z1895" t="s">
        <v>630</v>
      </c>
      <c r="AA1895" t="s">
        <v>3045</v>
      </c>
      <c r="AD1895" s="3"/>
    </row>
    <row r="1896" spans="26:30" x14ac:dyDescent="0.25">
      <c r="Z1896" t="s">
        <v>3760</v>
      </c>
      <c r="AA1896" t="s">
        <v>3131</v>
      </c>
      <c r="AD1896" s="3"/>
    </row>
    <row r="1897" spans="26:30" x14ac:dyDescent="0.25">
      <c r="Z1897" t="s">
        <v>3761</v>
      </c>
      <c r="AA1897" t="s">
        <v>3106</v>
      </c>
      <c r="AD1897" s="3"/>
    </row>
    <row r="1898" spans="26:30" x14ac:dyDescent="0.25">
      <c r="Z1898" t="s">
        <v>3762</v>
      </c>
      <c r="AA1898" t="s">
        <v>3045</v>
      </c>
      <c r="AD1898" s="3"/>
    </row>
    <row r="1899" spans="26:30" x14ac:dyDescent="0.25">
      <c r="Z1899" t="s">
        <v>3763</v>
      </c>
      <c r="AA1899" t="s">
        <v>3106</v>
      </c>
      <c r="AD1899" s="3"/>
    </row>
    <row r="1900" spans="26:30" x14ac:dyDescent="0.25">
      <c r="Z1900" t="s">
        <v>3764</v>
      </c>
      <c r="AA1900" t="s">
        <v>3121</v>
      </c>
      <c r="AD1900" s="3"/>
    </row>
    <row r="1901" spans="26:30" x14ac:dyDescent="0.25">
      <c r="Z1901" t="s">
        <v>3765</v>
      </c>
      <c r="AA1901" t="s">
        <v>3045</v>
      </c>
      <c r="AD1901" s="3"/>
    </row>
    <row r="1902" spans="26:30" x14ac:dyDescent="0.25">
      <c r="Z1902" t="s">
        <v>727</v>
      </c>
      <c r="AA1902" t="s">
        <v>3121</v>
      </c>
      <c r="AD1902" s="3"/>
    </row>
    <row r="1903" spans="26:30" x14ac:dyDescent="0.25">
      <c r="Z1903" t="s">
        <v>3766</v>
      </c>
      <c r="AA1903" t="s">
        <v>3121</v>
      </c>
      <c r="AD1903" s="3"/>
    </row>
    <row r="1904" spans="26:30" x14ac:dyDescent="0.25">
      <c r="Z1904" t="s">
        <v>1906</v>
      </c>
      <c r="AA1904" t="s">
        <v>3045</v>
      </c>
      <c r="AD1904" s="3"/>
    </row>
    <row r="1905" spans="26:30" x14ac:dyDescent="0.25">
      <c r="Z1905" t="s">
        <v>3767</v>
      </c>
      <c r="AA1905" t="s">
        <v>3102</v>
      </c>
      <c r="AD1905" s="3"/>
    </row>
    <row r="1906" spans="26:30" x14ac:dyDescent="0.25">
      <c r="Z1906" t="s">
        <v>3768</v>
      </c>
      <c r="AA1906" t="s">
        <v>3106</v>
      </c>
      <c r="AD1906" s="3"/>
    </row>
    <row r="1907" spans="26:30" x14ac:dyDescent="0.25">
      <c r="Z1907" t="s">
        <v>2221</v>
      </c>
      <c r="AA1907" t="s">
        <v>3045</v>
      </c>
      <c r="AD1907" s="3"/>
    </row>
    <row r="1908" spans="26:30" x14ac:dyDescent="0.25">
      <c r="Z1908" t="s">
        <v>3769</v>
      </c>
      <c r="AA1908" t="s">
        <v>3102</v>
      </c>
      <c r="AD1908" s="3"/>
    </row>
    <row r="1909" spans="26:30" x14ac:dyDescent="0.25">
      <c r="Z1909" t="s">
        <v>3770</v>
      </c>
      <c r="AA1909" t="s">
        <v>3102</v>
      </c>
      <c r="AD1909" s="3"/>
    </row>
    <row r="1910" spans="26:30" x14ac:dyDescent="0.25">
      <c r="Z1910" t="s">
        <v>3771</v>
      </c>
      <c r="AA1910" t="s">
        <v>3121</v>
      </c>
      <c r="AD1910" s="3"/>
    </row>
    <row r="1911" spans="26:30" x14ac:dyDescent="0.25">
      <c r="Z1911" t="s">
        <v>3772</v>
      </c>
      <c r="AA1911" t="s">
        <v>3121</v>
      </c>
      <c r="AD1911" s="3"/>
    </row>
    <row r="1912" spans="26:30" x14ac:dyDescent="0.25">
      <c r="Z1912" t="s">
        <v>3773</v>
      </c>
      <c r="AA1912" t="s">
        <v>3045</v>
      </c>
      <c r="AD1912" s="3"/>
    </row>
    <row r="1913" spans="26:30" x14ac:dyDescent="0.25">
      <c r="Z1913" t="s">
        <v>3774</v>
      </c>
      <c r="AA1913" t="s">
        <v>3045</v>
      </c>
      <c r="AD1913" s="3"/>
    </row>
    <row r="1914" spans="26:30" x14ac:dyDescent="0.25">
      <c r="Z1914" t="s">
        <v>3775</v>
      </c>
      <c r="AA1914" t="s">
        <v>3121</v>
      </c>
      <c r="AD1914" s="3"/>
    </row>
    <row r="1915" spans="26:30" x14ac:dyDescent="0.25">
      <c r="Z1915" t="s">
        <v>3776</v>
      </c>
      <c r="AA1915" t="s">
        <v>3121</v>
      </c>
      <c r="AD1915" s="3"/>
    </row>
    <row r="1916" spans="26:30" x14ac:dyDescent="0.25">
      <c r="Z1916" t="s">
        <v>3777</v>
      </c>
      <c r="AA1916" t="s">
        <v>3121</v>
      </c>
      <c r="AD1916" s="3"/>
    </row>
    <row r="1917" spans="26:30" x14ac:dyDescent="0.25">
      <c r="Z1917" t="s">
        <v>3778</v>
      </c>
      <c r="AA1917" t="s">
        <v>3045</v>
      </c>
      <c r="AD1917" s="3"/>
    </row>
    <row r="1918" spans="26:30" x14ac:dyDescent="0.25">
      <c r="Z1918" t="s">
        <v>722</v>
      </c>
      <c r="AA1918" t="s">
        <v>3121</v>
      </c>
      <c r="AD1918" s="3"/>
    </row>
    <row r="1919" spans="26:30" x14ac:dyDescent="0.25">
      <c r="Z1919" t="s">
        <v>729</v>
      </c>
      <c r="AA1919" t="s">
        <v>3121</v>
      </c>
      <c r="AD1919" s="3"/>
    </row>
    <row r="1920" spans="26:30" x14ac:dyDescent="0.25">
      <c r="Z1920" t="s">
        <v>3710</v>
      </c>
      <c r="AA1920" t="s">
        <v>3106</v>
      </c>
      <c r="AD1920" s="3"/>
    </row>
    <row r="1921" spans="26:30" x14ac:dyDescent="0.25">
      <c r="Z1921" t="s">
        <v>656</v>
      </c>
      <c r="AA1921" t="s">
        <v>3121</v>
      </c>
      <c r="AD1921" s="3"/>
    </row>
    <row r="1922" spans="26:30" x14ac:dyDescent="0.25">
      <c r="Z1922" t="s">
        <v>3779</v>
      </c>
      <c r="AA1922" t="s">
        <v>3102</v>
      </c>
      <c r="AD1922" s="3"/>
    </row>
    <row r="1923" spans="26:30" x14ac:dyDescent="0.25">
      <c r="Z1923" t="s">
        <v>3780</v>
      </c>
      <c r="AA1923" t="s">
        <v>3045</v>
      </c>
      <c r="AD1923" s="3"/>
    </row>
    <row r="1924" spans="26:30" x14ac:dyDescent="0.25">
      <c r="Z1924" t="s">
        <v>3781</v>
      </c>
      <c r="AA1924" t="s">
        <v>3045</v>
      </c>
      <c r="AD1924" s="3"/>
    </row>
    <row r="1925" spans="26:30" x14ac:dyDescent="0.25">
      <c r="Z1925" t="s">
        <v>3782</v>
      </c>
      <c r="AA1925" t="s">
        <v>3045</v>
      </c>
      <c r="AD1925" s="3"/>
    </row>
    <row r="1926" spans="26:30" x14ac:dyDescent="0.25">
      <c r="Z1926" t="s">
        <v>628</v>
      </c>
      <c r="AA1926" t="s">
        <v>3102</v>
      </c>
      <c r="AD1926" s="3"/>
    </row>
    <row r="1927" spans="26:30" x14ac:dyDescent="0.25">
      <c r="Z1927" t="s">
        <v>3783</v>
      </c>
      <c r="AA1927" t="s">
        <v>3045</v>
      </c>
      <c r="AD1927" s="3"/>
    </row>
    <row r="1928" spans="26:30" x14ac:dyDescent="0.25">
      <c r="Z1928" t="s">
        <v>3784</v>
      </c>
      <c r="AA1928" t="s">
        <v>3121</v>
      </c>
      <c r="AD1928" s="3"/>
    </row>
    <row r="1929" spans="26:30" x14ac:dyDescent="0.25">
      <c r="Z1929" t="s">
        <v>3700</v>
      </c>
      <c r="AA1929" t="s">
        <v>3045</v>
      </c>
      <c r="AD1929" s="3"/>
    </row>
    <row r="1930" spans="26:30" x14ac:dyDescent="0.25">
      <c r="Z1930" t="s">
        <v>664</v>
      </c>
      <c r="AA1930" t="s">
        <v>3045</v>
      </c>
      <c r="AD1930" s="3"/>
    </row>
    <row r="1931" spans="26:30" x14ac:dyDescent="0.25">
      <c r="Z1931" t="s">
        <v>3785</v>
      </c>
      <c r="AA1931" t="s">
        <v>3045</v>
      </c>
      <c r="AD1931" s="3"/>
    </row>
    <row r="1932" spans="26:30" x14ac:dyDescent="0.25">
      <c r="Z1932" t="s">
        <v>3786</v>
      </c>
      <c r="AA1932" t="s">
        <v>3045</v>
      </c>
      <c r="AD1932" s="3"/>
    </row>
    <row r="1933" spans="26:30" x14ac:dyDescent="0.25">
      <c r="Z1933" t="s">
        <v>3787</v>
      </c>
      <c r="AA1933" t="s">
        <v>3045</v>
      </c>
      <c r="AD1933" s="3"/>
    </row>
    <row r="1934" spans="26:30" x14ac:dyDescent="0.25">
      <c r="Z1934" t="s">
        <v>3788</v>
      </c>
      <c r="AA1934" t="s">
        <v>3045</v>
      </c>
      <c r="AD1934" s="3"/>
    </row>
    <row r="1935" spans="26:30" x14ac:dyDescent="0.25">
      <c r="Z1935" t="s">
        <v>3789</v>
      </c>
      <c r="AA1935" t="s">
        <v>3121</v>
      </c>
      <c r="AD1935" s="3"/>
    </row>
    <row r="1936" spans="26:30" x14ac:dyDescent="0.25">
      <c r="Z1936" t="s">
        <v>3790</v>
      </c>
      <c r="AA1936" t="s">
        <v>3102</v>
      </c>
      <c r="AD1936" s="3"/>
    </row>
    <row r="1937" spans="26:30" x14ac:dyDescent="0.25">
      <c r="Z1937" t="s">
        <v>3791</v>
      </c>
      <c r="AA1937" t="s">
        <v>3102</v>
      </c>
      <c r="AD1937" s="3"/>
    </row>
    <row r="1938" spans="26:30" x14ac:dyDescent="0.25">
      <c r="Z1938" t="s">
        <v>3792</v>
      </c>
      <c r="AA1938" t="s">
        <v>3102</v>
      </c>
      <c r="AD1938" s="3"/>
    </row>
    <row r="1939" spans="26:30" x14ac:dyDescent="0.25">
      <c r="Z1939" t="s">
        <v>3793</v>
      </c>
      <c r="AA1939" t="s">
        <v>3102</v>
      </c>
      <c r="AD1939" s="3"/>
    </row>
    <row r="1940" spans="26:30" x14ac:dyDescent="0.25">
      <c r="Z1940" t="s">
        <v>3794</v>
      </c>
      <c r="AA1940" t="s">
        <v>3102</v>
      </c>
      <c r="AD1940" s="3"/>
    </row>
    <row r="1941" spans="26:30" x14ac:dyDescent="0.25">
      <c r="Z1941" t="s">
        <v>3795</v>
      </c>
      <c r="AA1941" t="s">
        <v>3102</v>
      </c>
      <c r="AD1941" s="3"/>
    </row>
    <row r="1942" spans="26:30" x14ac:dyDescent="0.25">
      <c r="Z1942" t="s">
        <v>3796</v>
      </c>
      <c r="AA1942" t="s">
        <v>3102</v>
      </c>
      <c r="AD1942" s="3"/>
    </row>
    <row r="1943" spans="26:30" x14ac:dyDescent="0.25">
      <c r="Z1943" t="s">
        <v>3797</v>
      </c>
      <c r="AA1943" t="s">
        <v>3102</v>
      </c>
      <c r="AD1943" s="3"/>
    </row>
    <row r="1944" spans="26:30" x14ac:dyDescent="0.25">
      <c r="Z1944" t="s">
        <v>3798</v>
      </c>
      <c r="AA1944" t="s">
        <v>3102</v>
      </c>
      <c r="AD1944" s="3"/>
    </row>
    <row r="1945" spans="26:30" x14ac:dyDescent="0.25">
      <c r="Z1945" t="s">
        <v>3799</v>
      </c>
      <c r="AA1945" t="s">
        <v>3045</v>
      </c>
      <c r="AD1945" s="3"/>
    </row>
    <row r="1946" spans="26:30" x14ac:dyDescent="0.25">
      <c r="Z1946" t="s">
        <v>3800</v>
      </c>
      <c r="AA1946" t="s">
        <v>3045</v>
      </c>
      <c r="AD1946" s="3"/>
    </row>
    <row r="1947" spans="26:30" x14ac:dyDescent="0.25">
      <c r="Z1947" t="s">
        <v>3801</v>
      </c>
      <c r="AA1947" t="s">
        <v>3045</v>
      </c>
      <c r="AD1947" s="3"/>
    </row>
    <row r="1948" spans="26:30" x14ac:dyDescent="0.25">
      <c r="Z1948" t="s">
        <v>3802</v>
      </c>
      <c r="AA1948" t="s">
        <v>3045</v>
      </c>
      <c r="AD1948" s="3"/>
    </row>
    <row r="1949" spans="26:30" x14ac:dyDescent="0.25">
      <c r="Z1949" t="s">
        <v>3803</v>
      </c>
      <c r="AA1949" t="s">
        <v>3045</v>
      </c>
      <c r="AD1949" s="3"/>
    </row>
    <row r="1950" spans="26:30" x14ac:dyDescent="0.25">
      <c r="Z1950" t="s">
        <v>3804</v>
      </c>
      <c r="AA1950" t="s">
        <v>3045</v>
      </c>
      <c r="AD1950" s="3"/>
    </row>
    <row r="1951" spans="26:30" x14ac:dyDescent="0.25">
      <c r="Z1951" t="s">
        <v>3805</v>
      </c>
      <c r="AA1951" t="s">
        <v>3045</v>
      </c>
      <c r="AD1951" s="3"/>
    </row>
    <row r="1952" spans="26:30" x14ac:dyDescent="0.25">
      <c r="Z1952" t="s">
        <v>3806</v>
      </c>
      <c r="AA1952" t="s">
        <v>3045</v>
      </c>
      <c r="AD1952" s="3"/>
    </row>
    <row r="1953" spans="26:30" x14ac:dyDescent="0.25">
      <c r="Z1953" t="s">
        <v>3807</v>
      </c>
      <c r="AA1953" t="s">
        <v>3045</v>
      </c>
      <c r="AD1953" s="3"/>
    </row>
    <row r="1954" spans="26:30" x14ac:dyDescent="0.25">
      <c r="Z1954" t="s">
        <v>3808</v>
      </c>
      <c r="AA1954" t="s">
        <v>3045</v>
      </c>
      <c r="AD1954" s="3"/>
    </row>
    <row r="1955" spans="26:30" x14ac:dyDescent="0.25">
      <c r="Z1955" t="s">
        <v>929</v>
      </c>
      <c r="AA1955" t="s">
        <v>3045</v>
      </c>
      <c r="AD1955" s="3"/>
    </row>
    <row r="1956" spans="26:30" x14ac:dyDescent="0.25">
      <c r="Z1956" t="s">
        <v>3809</v>
      </c>
      <c r="AA1956" t="s">
        <v>3045</v>
      </c>
      <c r="AD1956" s="3"/>
    </row>
    <row r="1957" spans="26:30" x14ac:dyDescent="0.25">
      <c r="Z1957" t="s">
        <v>3810</v>
      </c>
      <c r="AA1957" t="s">
        <v>3045</v>
      </c>
      <c r="AD1957" s="3"/>
    </row>
    <row r="1958" spans="26:30" x14ac:dyDescent="0.25">
      <c r="Z1958" t="s">
        <v>879</v>
      </c>
      <c r="AA1958" t="s">
        <v>3045</v>
      </c>
      <c r="AD1958" s="3"/>
    </row>
    <row r="1959" spans="26:30" x14ac:dyDescent="0.25">
      <c r="Z1959" t="s">
        <v>3811</v>
      </c>
      <c r="AA1959" t="s">
        <v>3045</v>
      </c>
      <c r="AD1959" s="3"/>
    </row>
    <row r="1960" spans="26:30" x14ac:dyDescent="0.25">
      <c r="Z1960" t="s">
        <v>3812</v>
      </c>
      <c r="AA1960" t="s">
        <v>3045</v>
      </c>
      <c r="AD1960" s="3"/>
    </row>
    <row r="1961" spans="26:30" x14ac:dyDescent="0.25">
      <c r="Z1961" t="s">
        <v>3813</v>
      </c>
      <c r="AA1961" t="s">
        <v>3045</v>
      </c>
      <c r="AD1961" s="3"/>
    </row>
    <row r="1962" spans="26:30" x14ac:dyDescent="0.25">
      <c r="Z1962" t="s">
        <v>3814</v>
      </c>
      <c r="AA1962" t="s">
        <v>3045</v>
      </c>
      <c r="AD1962" s="3"/>
    </row>
    <row r="1963" spans="26:30" x14ac:dyDescent="0.25">
      <c r="Z1963" t="s">
        <v>3815</v>
      </c>
      <c r="AA1963" t="s">
        <v>3045</v>
      </c>
      <c r="AD1963" s="3"/>
    </row>
    <row r="1964" spans="26:30" x14ac:dyDescent="0.25">
      <c r="Z1964" t="s">
        <v>3816</v>
      </c>
      <c r="AA1964" t="s">
        <v>3045</v>
      </c>
      <c r="AD1964" s="3"/>
    </row>
    <row r="1965" spans="26:30" x14ac:dyDescent="0.25">
      <c r="Z1965" t="s">
        <v>3817</v>
      </c>
      <c r="AA1965" t="s">
        <v>3045</v>
      </c>
      <c r="AD1965" s="3"/>
    </row>
    <row r="1966" spans="26:30" x14ac:dyDescent="0.25">
      <c r="Z1966" t="s">
        <v>3818</v>
      </c>
      <c r="AA1966" t="s">
        <v>3045</v>
      </c>
      <c r="AD1966" s="3"/>
    </row>
    <row r="1967" spans="26:30" x14ac:dyDescent="0.25">
      <c r="Z1967" t="s">
        <v>3819</v>
      </c>
      <c r="AA1967" t="s">
        <v>3045</v>
      </c>
      <c r="AD1967" s="3"/>
    </row>
    <row r="1968" spans="26:30" x14ac:dyDescent="0.25">
      <c r="Z1968" t="s">
        <v>3820</v>
      </c>
      <c r="AA1968" t="s">
        <v>3106</v>
      </c>
      <c r="AD1968" s="3"/>
    </row>
    <row r="1969" spans="26:30" x14ac:dyDescent="0.25">
      <c r="Z1969" t="s">
        <v>3821</v>
      </c>
      <c r="AA1969" t="s">
        <v>3045</v>
      </c>
      <c r="AD1969" s="3"/>
    </row>
    <row r="1970" spans="26:30" x14ac:dyDescent="0.25">
      <c r="Z1970" t="s">
        <v>752</v>
      </c>
      <c r="AA1970" t="s">
        <v>3045</v>
      </c>
      <c r="AD1970" s="3"/>
    </row>
    <row r="1971" spans="26:30" x14ac:dyDescent="0.25">
      <c r="Z1971" t="s">
        <v>3822</v>
      </c>
      <c r="AA1971" t="s">
        <v>3045</v>
      </c>
      <c r="AD1971" s="3"/>
    </row>
    <row r="1972" spans="26:30" x14ac:dyDescent="0.25">
      <c r="Z1972" t="s">
        <v>3823</v>
      </c>
      <c r="AA1972" t="s">
        <v>3045</v>
      </c>
      <c r="AD1972" s="3"/>
    </row>
    <row r="1973" spans="26:30" x14ac:dyDescent="0.25">
      <c r="Z1973" t="s">
        <v>600</v>
      </c>
      <c r="AA1973" t="s">
        <v>3045</v>
      </c>
      <c r="AD1973" s="3"/>
    </row>
    <row r="1974" spans="26:30" x14ac:dyDescent="0.25">
      <c r="Z1974" t="s">
        <v>3824</v>
      </c>
      <c r="AA1974" t="s">
        <v>3045</v>
      </c>
      <c r="AD1974" s="3"/>
    </row>
    <row r="1975" spans="26:30" x14ac:dyDescent="0.25">
      <c r="Z1975" t="s">
        <v>3825</v>
      </c>
      <c r="AA1975" t="s">
        <v>3045</v>
      </c>
      <c r="AD1975" s="3"/>
    </row>
    <row r="1976" spans="26:30" x14ac:dyDescent="0.25">
      <c r="Z1976" t="s">
        <v>3826</v>
      </c>
      <c r="AA1976" t="s">
        <v>3082</v>
      </c>
      <c r="AD1976" s="3"/>
    </row>
    <row r="1977" spans="26:30" x14ac:dyDescent="0.25">
      <c r="Z1977" t="s">
        <v>3827</v>
      </c>
      <c r="AA1977" t="s">
        <v>3082</v>
      </c>
      <c r="AD1977" s="3"/>
    </row>
    <row r="1978" spans="26:30" x14ac:dyDescent="0.25">
      <c r="Z1978" t="s">
        <v>3828</v>
      </c>
      <c r="AA1978" t="s">
        <v>3082</v>
      </c>
      <c r="AD1978" s="3"/>
    </row>
    <row r="1979" spans="26:30" x14ac:dyDescent="0.25">
      <c r="Z1979" t="s">
        <v>3829</v>
      </c>
      <c r="AA1979" t="s">
        <v>3082</v>
      </c>
      <c r="AD1979" s="3"/>
    </row>
    <row r="1980" spans="26:30" x14ac:dyDescent="0.25">
      <c r="Z1980" t="s">
        <v>755</v>
      </c>
      <c r="AA1980" t="s">
        <v>3045</v>
      </c>
      <c r="AD1980" s="3"/>
    </row>
    <row r="1981" spans="26:30" x14ac:dyDescent="0.25">
      <c r="Z1981" t="s">
        <v>757</v>
      </c>
      <c r="AA1981" t="s">
        <v>3045</v>
      </c>
      <c r="AD1981" s="3"/>
    </row>
    <row r="1982" spans="26:30" x14ac:dyDescent="0.25">
      <c r="Z1982" t="s">
        <v>759</v>
      </c>
      <c r="AA1982" t="s">
        <v>3045</v>
      </c>
      <c r="AD1982" s="3"/>
    </row>
    <row r="1983" spans="26:30" x14ac:dyDescent="0.25">
      <c r="Z1983" t="s">
        <v>761</v>
      </c>
      <c r="AA1983" t="s">
        <v>3045</v>
      </c>
      <c r="AD1983" s="3"/>
    </row>
    <row r="1984" spans="26:30" x14ac:dyDescent="0.25">
      <c r="Z1984" t="s">
        <v>763</v>
      </c>
      <c r="AA1984" t="s">
        <v>3045</v>
      </c>
      <c r="AD1984" s="3"/>
    </row>
    <row r="1985" spans="26:30" x14ac:dyDescent="0.25">
      <c r="Z1985" t="s">
        <v>801</v>
      </c>
      <c r="AA1985" t="s">
        <v>3045</v>
      </c>
      <c r="AD1985" s="3"/>
    </row>
    <row r="1986" spans="26:30" x14ac:dyDescent="0.25">
      <c r="Z1986" t="s">
        <v>766</v>
      </c>
      <c r="AA1986" t="s">
        <v>3045</v>
      </c>
      <c r="AD1986" s="3"/>
    </row>
    <row r="1987" spans="26:30" x14ac:dyDescent="0.25">
      <c r="Z1987" t="s">
        <v>744</v>
      </c>
      <c r="AA1987" t="s">
        <v>3045</v>
      </c>
      <c r="AD1987" s="3"/>
    </row>
    <row r="1988" spans="26:30" x14ac:dyDescent="0.25">
      <c r="Z1988" t="s">
        <v>769</v>
      </c>
      <c r="AA1988" t="s">
        <v>3045</v>
      </c>
      <c r="AD1988" s="3"/>
    </row>
    <row r="1989" spans="26:30" x14ac:dyDescent="0.25">
      <c r="Z1989" t="s">
        <v>748</v>
      </c>
      <c r="AA1989" t="s">
        <v>3045</v>
      </c>
      <c r="AD1989" s="3"/>
    </row>
    <row r="1990" spans="26:30" x14ac:dyDescent="0.25">
      <c r="Z1990" t="s">
        <v>776</v>
      </c>
      <c r="AA1990" t="s">
        <v>3045</v>
      </c>
      <c r="AD1990" s="3"/>
    </row>
    <row r="1991" spans="26:30" x14ac:dyDescent="0.25">
      <c r="Z1991" t="s">
        <v>778</v>
      </c>
      <c r="AA1991" t="s">
        <v>3045</v>
      </c>
      <c r="AD1991" s="3"/>
    </row>
    <row r="1992" spans="26:30" x14ac:dyDescent="0.25">
      <c r="Z1992" t="s">
        <v>780</v>
      </c>
      <c r="AA1992" t="s">
        <v>3045</v>
      </c>
      <c r="AD1992" s="3"/>
    </row>
    <row r="1993" spans="26:30" x14ac:dyDescent="0.25">
      <c r="Z1993" t="s">
        <v>782</v>
      </c>
      <c r="AA1993" t="s">
        <v>3045</v>
      </c>
      <c r="AD1993" s="3"/>
    </row>
    <row r="1994" spans="26:30" x14ac:dyDescent="0.25">
      <c r="Z1994" t="s">
        <v>784</v>
      </c>
      <c r="AA1994" t="s">
        <v>3045</v>
      </c>
      <c r="AD1994" s="3"/>
    </row>
    <row r="1995" spans="26:30" x14ac:dyDescent="0.25">
      <c r="Z1995" t="s">
        <v>786</v>
      </c>
      <c r="AA1995" t="s">
        <v>3045</v>
      </c>
      <c r="AD1995" s="3"/>
    </row>
    <row r="1996" spans="26:30" x14ac:dyDescent="0.25">
      <c r="Z1996" t="s">
        <v>788</v>
      </c>
      <c r="AA1996" t="s">
        <v>3045</v>
      </c>
      <c r="AD1996" s="3"/>
    </row>
    <row r="1997" spans="26:30" x14ac:dyDescent="0.25">
      <c r="Z1997" t="s">
        <v>790</v>
      </c>
      <c r="AA1997" t="s">
        <v>3045</v>
      </c>
      <c r="AD1997" s="3"/>
    </row>
    <row r="1998" spans="26:30" x14ac:dyDescent="0.25">
      <c r="Z1998" t="s">
        <v>792</v>
      </c>
      <c r="AA1998" t="s">
        <v>3045</v>
      </c>
      <c r="AD1998" s="3"/>
    </row>
    <row r="1999" spans="26:30" x14ac:dyDescent="0.25">
      <c r="Z1999" t="s">
        <v>794</v>
      </c>
      <c r="AA1999" t="s">
        <v>3045</v>
      </c>
      <c r="AD1999" s="3"/>
    </row>
    <row r="2000" spans="26:30" x14ac:dyDescent="0.25">
      <c r="Z2000" t="s">
        <v>796</v>
      </c>
      <c r="AA2000" t="s">
        <v>3045</v>
      </c>
      <c r="AD2000" s="3"/>
    </row>
    <row r="2001" spans="26:30" x14ac:dyDescent="0.25">
      <c r="Z2001" t="s">
        <v>798</v>
      </c>
      <c r="AA2001" t="s">
        <v>3045</v>
      </c>
      <c r="AD2001" s="3"/>
    </row>
    <row r="2002" spans="26:30" x14ac:dyDescent="0.25">
      <c r="Z2002" t="s">
        <v>750</v>
      </c>
      <c r="AA2002" t="s">
        <v>3045</v>
      </c>
      <c r="AD2002" s="3"/>
    </row>
    <row r="2003" spans="26:30" x14ac:dyDescent="0.25">
      <c r="Z2003" t="s">
        <v>3830</v>
      </c>
      <c r="AA2003" t="s">
        <v>3045</v>
      </c>
      <c r="AD2003" s="3"/>
    </row>
    <row r="2004" spans="26:30" x14ac:dyDescent="0.25">
      <c r="Z2004" t="s">
        <v>3831</v>
      </c>
      <c r="AA2004" t="s">
        <v>3045</v>
      </c>
      <c r="AD2004" s="3"/>
    </row>
    <row r="2005" spans="26:30" x14ac:dyDescent="0.25">
      <c r="Z2005" t="s">
        <v>3832</v>
      </c>
      <c r="AA2005" t="s">
        <v>3045</v>
      </c>
      <c r="AD2005" s="3"/>
    </row>
    <row r="2006" spans="26:30" x14ac:dyDescent="0.25">
      <c r="Z2006" t="s">
        <v>3833</v>
      </c>
      <c r="AA2006" t="s">
        <v>3045</v>
      </c>
      <c r="AD2006" s="3"/>
    </row>
    <row r="2007" spans="26:30" x14ac:dyDescent="0.25">
      <c r="Z2007" t="s">
        <v>3834</v>
      </c>
      <c r="AA2007" t="s">
        <v>3045</v>
      </c>
      <c r="AD2007" s="3"/>
    </row>
    <row r="2008" spans="26:30" x14ac:dyDescent="0.25">
      <c r="Z2008" t="s">
        <v>3835</v>
      </c>
      <c r="AA2008" t="s">
        <v>3045</v>
      </c>
      <c r="AD2008" s="3"/>
    </row>
    <row r="2009" spans="26:30" x14ac:dyDescent="0.25">
      <c r="Z2009" t="s">
        <v>1343</v>
      </c>
      <c r="AA2009" t="s">
        <v>3045</v>
      </c>
      <c r="AD2009" s="3"/>
    </row>
    <row r="2010" spans="26:30" x14ac:dyDescent="0.25">
      <c r="Z2010" t="s">
        <v>807</v>
      </c>
      <c r="AA2010" t="s">
        <v>3121</v>
      </c>
      <c r="AD2010" s="3"/>
    </row>
    <row r="2011" spans="26:30" x14ac:dyDescent="0.25">
      <c r="Z2011" t="s">
        <v>809</v>
      </c>
      <c r="AA2011" t="s">
        <v>3121</v>
      </c>
      <c r="AD2011" s="3"/>
    </row>
    <row r="2012" spans="26:30" x14ac:dyDescent="0.25">
      <c r="Z2012" t="s">
        <v>3836</v>
      </c>
      <c r="AA2012" t="s">
        <v>3121</v>
      </c>
      <c r="AD2012" s="3"/>
    </row>
    <row r="2013" spans="26:30" x14ac:dyDescent="0.25">
      <c r="Z2013" t="s">
        <v>693</v>
      </c>
      <c r="AA2013" t="s">
        <v>3106</v>
      </c>
      <c r="AD2013" s="3"/>
    </row>
    <row r="2014" spans="26:30" x14ac:dyDescent="0.25">
      <c r="Z2014" t="s">
        <v>773</v>
      </c>
      <c r="AA2014" t="s">
        <v>3102</v>
      </c>
      <c r="AD2014" s="3"/>
    </row>
    <row r="2015" spans="26:30" x14ac:dyDescent="0.25">
      <c r="Z2015" t="s">
        <v>3837</v>
      </c>
      <c r="AA2015" t="s">
        <v>3045</v>
      </c>
      <c r="AD2015" s="3"/>
    </row>
    <row r="2016" spans="26:30" x14ac:dyDescent="0.25">
      <c r="Z2016" t="s">
        <v>3838</v>
      </c>
      <c r="AA2016" t="s">
        <v>3082</v>
      </c>
      <c r="AD2016" s="3"/>
    </row>
    <row r="2017" spans="26:30" x14ac:dyDescent="0.25">
      <c r="Z2017" t="s">
        <v>3839</v>
      </c>
      <c r="AA2017" t="s">
        <v>3082</v>
      </c>
      <c r="AD2017" s="3"/>
    </row>
    <row r="2018" spans="26:30" x14ac:dyDescent="0.25">
      <c r="Z2018" t="s">
        <v>3840</v>
      </c>
      <c r="AA2018" t="s">
        <v>3491</v>
      </c>
      <c r="AD2018" s="3"/>
    </row>
    <row r="2019" spans="26:30" x14ac:dyDescent="0.25">
      <c r="Z2019" t="s">
        <v>3841</v>
      </c>
      <c r="AA2019" t="s">
        <v>3491</v>
      </c>
      <c r="AD2019" s="3"/>
    </row>
    <row r="2020" spans="26:30" x14ac:dyDescent="0.25">
      <c r="Z2020" t="s">
        <v>3842</v>
      </c>
      <c r="AA2020" t="s">
        <v>3082</v>
      </c>
      <c r="AD2020" s="3"/>
    </row>
    <row r="2021" spans="26:30" x14ac:dyDescent="0.25">
      <c r="Z2021" t="s">
        <v>3843</v>
      </c>
      <c r="AA2021" t="s">
        <v>3082</v>
      </c>
      <c r="AD2021" s="3"/>
    </row>
    <row r="2022" spans="26:30" x14ac:dyDescent="0.25">
      <c r="Z2022" t="s">
        <v>3844</v>
      </c>
      <c r="AA2022" t="s">
        <v>3076</v>
      </c>
      <c r="AD2022" s="3"/>
    </row>
    <row r="2023" spans="26:30" x14ac:dyDescent="0.25">
      <c r="Z2023" t="s">
        <v>3845</v>
      </c>
      <c r="AA2023" t="s">
        <v>3053</v>
      </c>
      <c r="AD2023" s="3"/>
    </row>
    <row r="2024" spans="26:30" x14ac:dyDescent="0.25">
      <c r="Z2024" t="s">
        <v>3846</v>
      </c>
      <c r="AA2024" t="s">
        <v>3043</v>
      </c>
      <c r="AD2024" s="3"/>
    </row>
    <row r="2025" spans="26:30" x14ac:dyDescent="0.25">
      <c r="Z2025" t="s">
        <v>3847</v>
      </c>
      <c r="AA2025" t="s">
        <v>3045</v>
      </c>
      <c r="AD2025" s="3"/>
    </row>
    <row r="2026" spans="26:30" x14ac:dyDescent="0.25">
      <c r="Z2026" t="s">
        <v>3848</v>
      </c>
      <c r="AA2026" t="s">
        <v>3045</v>
      </c>
      <c r="AD2026" s="3"/>
    </row>
    <row r="2027" spans="26:30" x14ac:dyDescent="0.25">
      <c r="Z2027" t="s">
        <v>3849</v>
      </c>
      <c r="AA2027" t="s">
        <v>3045</v>
      </c>
      <c r="AD2027" s="3"/>
    </row>
    <row r="2028" spans="26:30" x14ac:dyDescent="0.25">
      <c r="Z2028" t="s">
        <v>3850</v>
      </c>
      <c r="AA2028" t="s">
        <v>3045</v>
      </c>
      <c r="AD2028" s="3"/>
    </row>
    <row r="2029" spans="26:30" x14ac:dyDescent="0.25">
      <c r="Z2029" t="s">
        <v>3851</v>
      </c>
      <c r="AA2029" t="s">
        <v>3045</v>
      </c>
      <c r="AD2029" s="3"/>
    </row>
    <row r="2030" spans="26:30" x14ac:dyDescent="0.25">
      <c r="Z2030" t="s">
        <v>3852</v>
      </c>
      <c r="AA2030" t="s">
        <v>3045</v>
      </c>
      <c r="AD2030" s="3"/>
    </row>
    <row r="2031" spans="26:30" x14ac:dyDescent="0.25">
      <c r="Z2031" t="s">
        <v>3853</v>
      </c>
      <c r="AA2031" t="s">
        <v>3082</v>
      </c>
      <c r="AD2031" s="3"/>
    </row>
    <row r="2032" spans="26:30" x14ac:dyDescent="0.25">
      <c r="Z2032" t="s">
        <v>3854</v>
      </c>
      <c r="AA2032" t="s">
        <v>3082</v>
      </c>
      <c r="AD2032" s="3"/>
    </row>
    <row r="2033" spans="26:30" x14ac:dyDescent="0.25">
      <c r="Z2033" t="s">
        <v>3855</v>
      </c>
      <c r="AA2033" t="s">
        <v>3423</v>
      </c>
      <c r="AD2033" s="3"/>
    </row>
    <row r="2034" spans="26:30" x14ac:dyDescent="0.25">
      <c r="Z2034" t="s">
        <v>3856</v>
      </c>
      <c r="AA2034" t="s">
        <v>3082</v>
      </c>
      <c r="AD2034" s="3"/>
    </row>
    <row r="2035" spans="26:30" x14ac:dyDescent="0.25">
      <c r="Z2035" t="s">
        <v>3857</v>
      </c>
      <c r="AA2035" t="s">
        <v>3045</v>
      </c>
      <c r="AD2035" s="3"/>
    </row>
    <row r="2036" spans="26:30" x14ac:dyDescent="0.25">
      <c r="Z2036" t="s">
        <v>3858</v>
      </c>
      <c r="AA2036" t="s">
        <v>3491</v>
      </c>
      <c r="AD2036" s="3"/>
    </row>
    <row r="2037" spans="26:30" x14ac:dyDescent="0.25">
      <c r="Z2037" t="s">
        <v>3859</v>
      </c>
      <c r="AA2037" t="s">
        <v>3045</v>
      </c>
      <c r="AD2037" s="3"/>
    </row>
    <row r="2038" spans="26:30" x14ac:dyDescent="0.25">
      <c r="Z2038" t="s">
        <v>3860</v>
      </c>
      <c r="AA2038" t="s">
        <v>3045</v>
      </c>
      <c r="AD2038" s="3"/>
    </row>
    <row r="2039" spans="26:30" x14ac:dyDescent="0.25">
      <c r="Z2039" t="s">
        <v>3861</v>
      </c>
      <c r="AA2039" t="s">
        <v>3045</v>
      </c>
      <c r="AD2039" s="3"/>
    </row>
    <row r="2040" spans="26:30" x14ac:dyDescent="0.25">
      <c r="Z2040" t="s">
        <v>3862</v>
      </c>
      <c r="AA2040" t="s">
        <v>3045</v>
      </c>
      <c r="AD2040" s="3"/>
    </row>
    <row r="2041" spans="26:30" x14ac:dyDescent="0.25">
      <c r="Z2041" t="s">
        <v>3863</v>
      </c>
      <c r="AA2041" t="s">
        <v>3045</v>
      </c>
      <c r="AD2041" s="3"/>
    </row>
    <row r="2042" spans="26:30" x14ac:dyDescent="0.25">
      <c r="Z2042" t="s">
        <v>3864</v>
      </c>
      <c r="AA2042" t="s">
        <v>3045</v>
      </c>
      <c r="AD2042" s="3"/>
    </row>
    <row r="2043" spans="26:30" x14ac:dyDescent="0.25">
      <c r="Z2043" t="s">
        <v>3865</v>
      </c>
      <c r="AA2043" t="s">
        <v>3045</v>
      </c>
      <c r="AD2043" s="3"/>
    </row>
    <row r="2044" spans="26:30" x14ac:dyDescent="0.25">
      <c r="Z2044" t="s">
        <v>3866</v>
      </c>
      <c r="AA2044" t="s">
        <v>3045</v>
      </c>
      <c r="AD2044" s="3"/>
    </row>
    <row r="2045" spans="26:30" x14ac:dyDescent="0.25">
      <c r="Z2045" t="s">
        <v>3867</v>
      </c>
      <c r="AA2045" t="s">
        <v>3045</v>
      </c>
      <c r="AD2045" s="3"/>
    </row>
    <row r="2046" spans="26:30" x14ac:dyDescent="0.25">
      <c r="Z2046" t="s">
        <v>3868</v>
      </c>
      <c r="AA2046" t="s">
        <v>3045</v>
      </c>
      <c r="AD2046" s="3"/>
    </row>
    <row r="2047" spans="26:30" x14ac:dyDescent="0.25">
      <c r="Z2047" t="s">
        <v>3869</v>
      </c>
      <c r="AA2047" t="s">
        <v>3045</v>
      </c>
      <c r="AD2047" s="3"/>
    </row>
    <row r="2048" spans="26:30" x14ac:dyDescent="0.25">
      <c r="Z2048" t="s">
        <v>3870</v>
      </c>
      <c r="AA2048" t="s">
        <v>3045</v>
      </c>
      <c r="AD2048" s="3"/>
    </row>
    <row r="2049" spans="26:30" x14ac:dyDescent="0.25">
      <c r="Z2049" t="s">
        <v>3871</v>
      </c>
      <c r="AA2049" t="s">
        <v>3045</v>
      </c>
      <c r="AD2049" s="3"/>
    </row>
    <row r="2050" spans="26:30" x14ac:dyDescent="0.25">
      <c r="Z2050" t="s">
        <v>3872</v>
      </c>
      <c r="AA2050" t="s">
        <v>3045</v>
      </c>
      <c r="AD2050" s="3"/>
    </row>
    <row r="2051" spans="26:30" x14ac:dyDescent="0.25">
      <c r="Z2051" t="s">
        <v>3873</v>
      </c>
      <c r="AA2051" t="s">
        <v>3045</v>
      </c>
      <c r="AD2051" s="3"/>
    </row>
    <row r="2052" spans="26:30" x14ac:dyDescent="0.25">
      <c r="Z2052" t="s">
        <v>3874</v>
      </c>
      <c r="AA2052" t="s">
        <v>3045</v>
      </c>
      <c r="AD2052" s="3"/>
    </row>
    <row r="2053" spans="26:30" x14ac:dyDescent="0.25">
      <c r="Z2053" t="s">
        <v>3875</v>
      </c>
      <c r="AA2053" t="s">
        <v>3045</v>
      </c>
      <c r="AD2053" s="3"/>
    </row>
    <row r="2054" spans="26:30" x14ac:dyDescent="0.25">
      <c r="Z2054" t="s">
        <v>3876</v>
      </c>
      <c r="AA2054" t="s">
        <v>3045</v>
      </c>
      <c r="AD2054" s="3"/>
    </row>
    <row r="2055" spans="26:30" x14ac:dyDescent="0.25">
      <c r="Z2055" t="s">
        <v>3877</v>
      </c>
      <c r="AA2055" t="s">
        <v>3045</v>
      </c>
      <c r="AD2055" s="3"/>
    </row>
    <row r="2056" spans="26:30" x14ac:dyDescent="0.25">
      <c r="Z2056" t="s">
        <v>3878</v>
      </c>
      <c r="AA2056" t="s">
        <v>3045</v>
      </c>
      <c r="AD2056" s="3"/>
    </row>
    <row r="2057" spans="26:30" x14ac:dyDescent="0.25">
      <c r="Z2057" t="s">
        <v>3879</v>
      </c>
      <c r="AA2057" t="s">
        <v>3045</v>
      </c>
      <c r="AD2057" s="3"/>
    </row>
    <row r="2058" spans="26:30" x14ac:dyDescent="0.25">
      <c r="Z2058" t="s">
        <v>3880</v>
      </c>
      <c r="AA2058" t="s">
        <v>3045</v>
      </c>
      <c r="AD2058" s="3"/>
    </row>
    <row r="2059" spans="26:30" x14ac:dyDescent="0.25">
      <c r="Z2059" t="s">
        <v>3881</v>
      </c>
      <c r="AA2059" t="s">
        <v>3045</v>
      </c>
      <c r="AD2059" s="3"/>
    </row>
    <row r="2060" spans="26:30" x14ac:dyDescent="0.25">
      <c r="Z2060" t="s">
        <v>3882</v>
      </c>
      <c r="AA2060" t="s">
        <v>3045</v>
      </c>
      <c r="AD2060" s="3"/>
    </row>
    <row r="2061" spans="26:30" x14ac:dyDescent="0.25">
      <c r="Z2061" t="s">
        <v>3883</v>
      </c>
      <c r="AA2061" t="s">
        <v>3045</v>
      </c>
      <c r="AD2061" s="3"/>
    </row>
    <row r="2062" spans="26:30" x14ac:dyDescent="0.25">
      <c r="Z2062" t="s">
        <v>3884</v>
      </c>
      <c r="AA2062" t="s">
        <v>3045</v>
      </c>
      <c r="AD2062" s="3"/>
    </row>
    <row r="2063" spans="26:30" x14ac:dyDescent="0.25">
      <c r="Z2063" t="s">
        <v>3885</v>
      </c>
      <c r="AA2063" t="s">
        <v>3045</v>
      </c>
      <c r="AD2063" s="3"/>
    </row>
    <row r="2064" spans="26:30" x14ac:dyDescent="0.25">
      <c r="Z2064" t="s">
        <v>3886</v>
      </c>
      <c r="AA2064" t="s">
        <v>3045</v>
      </c>
      <c r="AD2064" s="3"/>
    </row>
    <row r="2065" spans="26:30" x14ac:dyDescent="0.25">
      <c r="Z2065" t="s">
        <v>3887</v>
      </c>
      <c r="AA2065" t="s">
        <v>3045</v>
      </c>
      <c r="AD2065" s="3"/>
    </row>
    <row r="2066" spans="26:30" x14ac:dyDescent="0.25">
      <c r="Z2066" t="s">
        <v>3888</v>
      </c>
      <c r="AA2066" t="s">
        <v>3045</v>
      </c>
      <c r="AD2066" s="3"/>
    </row>
    <row r="2067" spans="26:30" x14ac:dyDescent="0.25">
      <c r="Z2067" t="s">
        <v>3889</v>
      </c>
      <c r="AA2067" t="s">
        <v>3045</v>
      </c>
      <c r="AD2067" s="3"/>
    </row>
    <row r="2068" spans="26:30" x14ac:dyDescent="0.25">
      <c r="Z2068" t="s">
        <v>3890</v>
      </c>
      <c r="AA2068" t="s">
        <v>3045</v>
      </c>
      <c r="AD2068" s="3"/>
    </row>
    <row r="2069" spans="26:30" x14ac:dyDescent="0.25">
      <c r="Z2069" t="s">
        <v>3891</v>
      </c>
      <c r="AA2069" t="s">
        <v>3045</v>
      </c>
      <c r="AD2069" s="3"/>
    </row>
    <row r="2070" spans="26:30" x14ac:dyDescent="0.25">
      <c r="Z2070" t="s">
        <v>3892</v>
      </c>
      <c r="AA2070" t="s">
        <v>3045</v>
      </c>
      <c r="AD2070" s="3"/>
    </row>
    <row r="2071" spans="26:30" x14ac:dyDescent="0.25">
      <c r="Z2071" t="s">
        <v>3893</v>
      </c>
      <c r="AA2071" t="s">
        <v>3045</v>
      </c>
      <c r="AD2071" s="3"/>
    </row>
    <row r="2072" spans="26:30" x14ac:dyDescent="0.25">
      <c r="Z2072" t="s">
        <v>3894</v>
      </c>
      <c r="AA2072" t="s">
        <v>3045</v>
      </c>
      <c r="AD2072" s="3"/>
    </row>
    <row r="2073" spans="26:30" x14ac:dyDescent="0.25">
      <c r="Z2073" t="s">
        <v>3895</v>
      </c>
      <c r="AA2073" t="s">
        <v>3045</v>
      </c>
      <c r="AD2073" s="3"/>
    </row>
    <row r="2074" spans="26:30" x14ac:dyDescent="0.25">
      <c r="Z2074" t="s">
        <v>3896</v>
      </c>
      <c r="AA2074" t="s">
        <v>3045</v>
      </c>
      <c r="AD2074" s="3"/>
    </row>
    <row r="2075" spans="26:30" x14ac:dyDescent="0.25">
      <c r="Z2075" t="s">
        <v>3897</v>
      </c>
      <c r="AA2075" t="s">
        <v>3045</v>
      </c>
      <c r="AD2075" s="3"/>
    </row>
    <row r="2076" spans="26:30" x14ac:dyDescent="0.25">
      <c r="Z2076" t="s">
        <v>3898</v>
      </c>
      <c r="AA2076" t="s">
        <v>3045</v>
      </c>
      <c r="AD2076" s="3"/>
    </row>
    <row r="2077" spans="26:30" x14ac:dyDescent="0.25">
      <c r="Z2077" t="s">
        <v>891</v>
      </c>
      <c r="AA2077" t="s">
        <v>3045</v>
      </c>
      <c r="AD2077" s="3"/>
    </row>
    <row r="2078" spans="26:30" x14ac:dyDescent="0.25">
      <c r="Z2078" t="s">
        <v>3899</v>
      </c>
      <c r="AA2078" t="s">
        <v>3045</v>
      </c>
      <c r="AD2078" s="3"/>
    </row>
    <row r="2079" spans="26:30" x14ac:dyDescent="0.25">
      <c r="Z2079" t="s">
        <v>3900</v>
      </c>
      <c r="AA2079" t="s">
        <v>3045</v>
      </c>
      <c r="AD2079" s="3"/>
    </row>
    <row r="2080" spans="26:30" x14ac:dyDescent="0.25">
      <c r="Z2080" t="s">
        <v>3901</v>
      </c>
      <c r="AA2080" t="s">
        <v>3045</v>
      </c>
      <c r="AD2080" s="3"/>
    </row>
    <row r="2081" spans="26:30" x14ac:dyDescent="0.25">
      <c r="Z2081" t="s">
        <v>3902</v>
      </c>
      <c r="AA2081" t="s">
        <v>3045</v>
      </c>
      <c r="AD2081" s="3"/>
    </row>
    <row r="2082" spans="26:30" x14ac:dyDescent="0.25">
      <c r="Z2082" t="s">
        <v>3903</v>
      </c>
      <c r="AA2082" t="s">
        <v>3045</v>
      </c>
      <c r="AD2082" s="3"/>
    </row>
    <row r="2083" spans="26:30" x14ac:dyDescent="0.25">
      <c r="Z2083" t="s">
        <v>3904</v>
      </c>
      <c r="AA2083" t="s">
        <v>3045</v>
      </c>
      <c r="AD2083" s="3"/>
    </row>
    <row r="2084" spans="26:30" x14ac:dyDescent="0.25">
      <c r="Z2084" t="s">
        <v>3905</v>
      </c>
      <c r="AA2084" t="s">
        <v>3045</v>
      </c>
      <c r="AD2084" s="3"/>
    </row>
    <row r="2085" spans="26:30" x14ac:dyDescent="0.25">
      <c r="Z2085" t="s">
        <v>3906</v>
      </c>
      <c r="AA2085" t="s">
        <v>3045</v>
      </c>
      <c r="AD2085" s="3"/>
    </row>
    <row r="2086" spans="26:30" x14ac:dyDescent="0.25">
      <c r="Z2086" t="s">
        <v>3907</v>
      </c>
      <c r="AA2086" t="s">
        <v>3045</v>
      </c>
      <c r="AD2086" s="3"/>
    </row>
    <row r="2087" spans="26:30" x14ac:dyDescent="0.25">
      <c r="Z2087" t="s">
        <v>3908</v>
      </c>
      <c r="AA2087" t="s">
        <v>3045</v>
      </c>
      <c r="AD2087" s="3"/>
    </row>
    <row r="2088" spans="26:30" x14ac:dyDescent="0.25">
      <c r="Z2088" t="s">
        <v>3909</v>
      </c>
      <c r="AA2088" t="s">
        <v>3045</v>
      </c>
      <c r="AD2088" s="3"/>
    </row>
    <row r="2089" spans="26:30" x14ac:dyDescent="0.25">
      <c r="Z2089" t="s">
        <v>3910</v>
      </c>
      <c r="AA2089" t="s">
        <v>3045</v>
      </c>
      <c r="AD2089" s="3"/>
    </row>
    <row r="2090" spans="26:30" x14ac:dyDescent="0.25">
      <c r="Z2090" t="s">
        <v>3911</v>
      </c>
      <c r="AA2090" t="s">
        <v>3045</v>
      </c>
      <c r="AD2090" s="3"/>
    </row>
    <row r="2091" spans="26:30" x14ac:dyDescent="0.25">
      <c r="Z2091" t="s">
        <v>3912</v>
      </c>
      <c r="AA2091" t="s">
        <v>3045</v>
      </c>
      <c r="AD2091" s="3"/>
    </row>
    <row r="2092" spans="26:30" x14ac:dyDescent="0.25">
      <c r="Z2092" t="s">
        <v>3913</v>
      </c>
      <c r="AA2092" t="s">
        <v>3045</v>
      </c>
      <c r="AD2092" s="3"/>
    </row>
    <row r="2093" spans="26:30" x14ac:dyDescent="0.25">
      <c r="Z2093" t="s">
        <v>3914</v>
      </c>
      <c r="AA2093" t="s">
        <v>3045</v>
      </c>
      <c r="AD2093" s="3"/>
    </row>
    <row r="2094" spans="26:30" x14ac:dyDescent="0.25">
      <c r="Z2094" t="s">
        <v>3915</v>
      </c>
      <c r="AA2094" t="s">
        <v>3045</v>
      </c>
      <c r="AD2094" s="3"/>
    </row>
    <row r="2095" spans="26:30" x14ac:dyDescent="0.25">
      <c r="Z2095" t="s">
        <v>3916</v>
      </c>
      <c r="AA2095" t="s">
        <v>3045</v>
      </c>
      <c r="AD2095" s="3"/>
    </row>
    <row r="2096" spans="26:30" x14ac:dyDescent="0.25">
      <c r="Z2096" t="s">
        <v>3917</v>
      </c>
      <c r="AA2096" t="s">
        <v>3045</v>
      </c>
      <c r="AD2096" s="3"/>
    </row>
    <row r="2097" spans="26:30" x14ac:dyDescent="0.25">
      <c r="Z2097" t="s">
        <v>3918</v>
      </c>
      <c r="AA2097" t="s">
        <v>3045</v>
      </c>
      <c r="AD2097" s="3"/>
    </row>
    <row r="2098" spans="26:30" x14ac:dyDescent="0.25">
      <c r="Z2098" t="s">
        <v>3919</v>
      </c>
      <c r="AA2098" t="s">
        <v>3045</v>
      </c>
      <c r="AD2098" s="3"/>
    </row>
    <row r="2099" spans="26:30" x14ac:dyDescent="0.25">
      <c r="Z2099" t="s">
        <v>3920</v>
      </c>
      <c r="AA2099" t="s">
        <v>3045</v>
      </c>
      <c r="AD2099" s="3"/>
    </row>
    <row r="2100" spans="26:30" x14ac:dyDescent="0.25">
      <c r="Z2100" t="s">
        <v>3921</v>
      </c>
      <c r="AA2100" t="s">
        <v>3045</v>
      </c>
      <c r="AD2100" s="3"/>
    </row>
    <row r="2101" spans="26:30" x14ac:dyDescent="0.25">
      <c r="Z2101" t="s">
        <v>3922</v>
      </c>
      <c r="AA2101" t="s">
        <v>3045</v>
      </c>
      <c r="AD2101" s="3"/>
    </row>
    <row r="2102" spans="26:30" x14ac:dyDescent="0.25">
      <c r="Z2102" t="s">
        <v>3923</v>
      </c>
      <c r="AA2102" t="s">
        <v>3045</v>
      </c>
      <c r="AD2102" s="3"/>
    </row>
    <row r="2103" spans="26:30" x14ac:dyDescent="0.25">
      <c r="Z2103" t="s">
        <v>3924</v>
      </c>
      <c r="AA2103" t="s">
        <v>3045</v>
      </c>
      <c r="AD2103" s="3"/>
    </row>
    <row r="2104" spans="26:30" x14ac:dyDescent="0.25">
      <c r="Z2104" t="s">
        <v>3925</v>
      </c>
      <c r="AA2104" t="s">
        <v>3045</v>
      </c>
      <c r="AD2104" s="3"/>
    </row>
    <row r="2105" spans="26:30" x14ac:dyDescent="0.25">
      <c r="Z2105" t="s">
        <v>3926</v>
      </c>
      <c r="AA2105" t="s">
        <v>3045</v>
      </c>
      <c r="AD2105" s="3"/>
    </row>
    <row r="2106" spans="26:30" x14ac:dyDescent="0.25">
      <c r="Z2106" t="s">
        <v>3927</v>
      </c>
      <c r="AA2106" t="s">
        <v>3045</v>
      </c>
      <c r="AD2106" s="3"/>
    </row>
    <row r="2107" spans="26:30" x14ac:dyDescent="0.25">
      <c r="Z2107" t="s">
        <v>3928</v>
      </c>
      <c r="AA2107" t="s">
        <v>3045</v>
      </c>
      <c r="AD2107" s="3"/>
    </row>
    <row r="2108" spans="26:30" x14ac:dyDescent="0.25">
      <c r="Z2108" t="s">
        <v>3929</v>
      </c>
      <c r="AA2108" t="s">
        <v>3045</v>
      </c>
      <c r="AD2108" s="3"/>
    </row>
    <row r="2109" spans="26:30" x14ac:dyDescent="0.25">
      <c r="Z2109" t="s">
        <v>3930</v>
      </c>
      <c r="AA2109" t="s">
        <v>3045</v>
      </c>
      <c r="AD2109" s="3"/>
    </row>
    <row r="2110" spans="26:30" x14ac:dyDescent="0.25">
      <c r="Z2110" t="s">
        <v>3931</v>
      </c>
      <c r="AA2110" t="s">
        <v>3045</v>
      </c>
      <c r="AD2110" s="3"/>
    </row>
    <row r="2111" spans="26:30" x14ac:dyDescent="0.25">
      <c r="Z2111" t="s">
        <v>3932</v>
      </c>
      <c r="AA2111" t="s">
        <v>3045</v>
      </c>
      <c r="AD2111" s="3"/>
    </row>
    <row r="2112" spans="26:30" x14ac:dyDescent="0.25">
      <c r="Z2112" t="s">
        <v>3933</v>
      </c>
      <c r="AA2112" t="s">
        <v>3045</v>
      </c>
      <c r="AD2112" s="3"/>
    </row>
    <row r="2113" spans="26:30" x14ac:dyDescent="0.25">
      <c r="Z2113" t="s">
        <v>3934</v>
      </c>
      <c r="AA2113" t="s">
        <v>3045</v>
      </c>
      <c r="AD2113" s="3"/>
    </row>
    <row r="2114" spans="26:30" x14ac:dyDescent="0.25">
      <c r="Z2114" t="s">
        <v>3935</v>
      </c>
      <c r="AA2114" t="s">
        <v>3045</v>
      </c>
      <c r="AD2114" s="3"/>
    </row>
    <row r="2115" spans="26:30" x14ac:dyDescent="0.25">
      <c r="Z2115" t="s">
        <v>3936</v>
      </c>
      <c r="AA2115" t="s">
        <v>3045</v>
      </c>
      <c r="AD2115" s="3"/>
    </row>
    <row r="2116" spans="26:30" x14ac:dyDescent="0.25">
      <c r="Z2116" t="s">
        <v>3937</v>
      </c>
      <c r="AA2116" t="s">
        <v>3045</v>
      </c>
      <c r="AD2116" s="3"/>
    </row>
    <row r="2117" spans="26:30" x14ac:dyDescent="0.25">
      <c r="Z2117" t="s">
        <v>3938</v>
      </c>
      <c r="AA2117" t="s">
        <v>3045</v>
      </c>
      <c r="AD2117" s="3"/>
    </row>
    <row r="2118" spans="26:30" x14ac:dyDescent="0.25">
      <c r="Z2118" t="s">
        <v>3939</v>
      </c>
      <c r="AA2118" t="s">
        <v>3045</v>
      </c>
      <c r="AD2118" s="3"/>
    </row>
    <row r="2119" spans="26:30" x14ac:dyDescent="0.25">
      <c r="Z2119" t="s">
        <v>3940</v>
      </c>
      <c r="AA2119" t="s">
        <v>3045</v>
      </c>
      <c r="AD2119" s="3"/>
    </row>
    <row r="2120" spans="26:30" x14ac:dyDescent="0.25">
      <c r="Z2120" t="s">
        <v>3941</v>
      </c>
      <c r="AA2120" t="s">
        <v>3045</v>
      </c>
      <c r="AD2120" s="3"/>
    </row>
    <row r="2121" spans="26:30" x14ac:dyDescent="0.25">
      <c r="Z2121" t="s">
        <v>3942</v>
      </c>
      <c r="AA2121" t="s">
        <v>3045</v>
      </c>
      <c r="AD2121" s="3"/>
    </row>
    <row r="2122" spans="26:30" x14ac:dyDescent="0.25">
      <c r="Z2122" t="s">
        <v>3943</v>
      </c>
      <c r="AA2122" t="s">
        <v>3045</v>
      </c>
      <c r="AD2122" s="3"/>
    </row>
    <row r="2123" spans="26:30" x14ac:dyDescent="0.25">
      <c r="Z2123" t="s">
        <v>3944</v>
      </c>
      <c r="AA2123" t="s">
        <v>3045</v>
      </c>
      <c r="AD2123" s="3"/>
    </row>
    <row r="2124" spans="26:30" x14ac:dyDescent="0.25">
      <c r="Z2124" t="s">
        <v>3945</v>
      </c>
      <c r="AA2124" t="s">
        <v>3045</v>
      </c>
      <c r="AD2124" s="3"/>
    </row>
    <row r="2125" spans="26:30" x14ac:dyDescent="0.25">
      <c r="Z2125" t="s">
        <v>3946</v>
      </c>
      <c r="AA2125" t="s">
        <v>3045</v>
      </c>
      <c r="AD2125" s="3"/>
    </row>
    <row r="2126" spans="26:30" x14ac:dyDescent="0.25">
      <c r="Z2126" t="s">
        <v>3947</v>
      </c>
      <c r="AA2126" t="s">
        <v>3045</v>
      </c>
      <c r="AD2126" s="3"/>
    </row>
    <row r="2127" spans="26:30" x14ac:dyDescent="0.25">
      <c r="Z2127" t="s">
        <v>3948</v>
      </c>
      <c r="AA2127" t="s">
        <v>3045</v>
      </c>
      <c r="AD2127" s="3"/>
    </row>
    <row r="2128" spans="26:30" x14ac:dyDescent="0.25">
      <c r="Z2128" t="s">
        <v>3949</v>
      </c>
      <c r="AA2128" t="s">
        <v>3045</v>
      </c>
      <c r="AD2128" s="3"/>
    </row>
    <row r="2129" spans="26:30" x14ac:dyDescent="0.25">
      <c r="Z2129" t="s">
        <v>3950</v>
      </c>
      <c r="AA2129" t="s">
        <v>3045</v>
      </c>
      <c r="AD2129" s="3"/>
    </row>
    <row r="2130" spans="26:30" x14ac:dyDescent="0.25">
      <c r="Z2130" t="s">
        <v>3951</v>
      </c>
      <c r="AA2130" t="s">
        <v>3045</v>
      </c>
      <c r="AD2130" s="3"/>
    </row>
    <row r="2131" spans="26:30" x14ac:dyDescent="0.25">
      <c r="Z2131" t="s">
        <v>3952</v>
      </c>
      <c r="AA2131" t="s">
        <v>3045</v>
      </c>
      <c r="AD2131" s="3"/>
    </row>
    <row r="2132" spans="26:30" x14ac:dyDescent="0.25">
      <c r="Z2132" t="s">
        <v>3953</v>
      </c>
      <c r="AA2132" t="s">
        <v>3045</v>
      </c>
      <c r="AD2132" s="3"/>
    </row>
    <row r="2133" spans="26:30" x14ac:dyDescent="0.25">
      <c r="Z2133" t="s">
        <v>3954</v>
      </c>
      <c r="AA2133" t="s">
        <v>3045</v>
      </c>
      <c r="AD2133" s="3"/>
    </row>
    <row r="2134" spans="26:30" x14ac:dyDescent="0.25">
      <c r="Z2134" t="s">
        <v>3955</v>
      </c>
      <c r="AA2134" t="s">
        <v>3045</v>
      </c>
      <c r="AD2134" s="3"/>
    </row>
    <row r="2135" spans="26:30" x14ac:dyDescent="0.25">
      <c r="Z2135" t="s">
        <v>3956</v>
      </c>
      <c r="AA2135" t="s">
        <v>3045</v>
      </c>
      <c r="AD2135" s="3"/>
    </row>
    <row r="2136" spans="26:30" x14ac:dyDescent="0.25">
      <c r="Z2136" t="s">
        <v>3957</v>
      </c>
      <c r="AA2136" t="s">
        <v>3045</v>
      </c>
      <c r="AD2136" s="3"/>
    </row>
    <row r="2137" spans="26:30" x14ac:dyDescent="0.25">
      <c r="Z2137" t="s">
        <v>3958</v>
      </c>
      <c r="AA2137" t="s">
        <v>3106</v>
      </c>
      <c r="AD2137" s="3"/>
    </row>
    <row r="2138" spans="26:30" x14ac:dyDescent="0.25">
      <c r="Z2138" t="s">
        <v>3959</v>
      </c>
      <c r="AA2138" t="s">
        <v>3045</v>
      </c>
      <c r="AD2138" s="3"/>
    </row>
    <row r="2139" spans="26:30" x14ac:dyDescent="0.25">
      <c r="Z2139" t="s">
        <v>3960</v>
      </c>
      <c r="AA2139" t="s">
        <v>3082</v>
      </c>
      <c r="AD2139" s="3"/>
    </row>
    <row r="2140" spans="26:30" x14ac:dyDescent="0.25">
      <c r="Z2140" t="s">
        <v>3961</v>
      </c>
      <c r="AA2140" t="s">
        <v>3045</v>
      </c>
      <c r="AD2140" s="3"/>
    </row>
    <row r="2141" spans="26:30" x14ac:dyDescent="0.25">
      <c r="Z2141" t="s">
        <v>3962</v>
      </c>
      <c r="AA2141" t="s">
        <v>3045</v>
      </c>
      <c r="AD2141" s="3"/>
    </row>
    <row r="2142" spans="26:30" x14ac:dyDescent="0.25">
      <c r="Z2142" t="s">
        <v>3963</v>
      </c>
      <c r="AA2142" t="s">
        <v>3045</v>
      </c>
      <c r="AD2142" s="3"/>
    </row>
    <row r="2143" spans="26:30" x14ac:dyDescent="0.25">
      <c r="Z2143" t="s">
        <v>3964</v>
      </c>
      <c r="AA2143" t="s">
        <v>3045</v>
      </c>
      <c r="AD2143" s="3"/>
    </row>
    <row r="2144" spans="26:30" x14ac:dyDescent="0.25">
      <c r="Z2144" t="s">
        <v>3965</v>
      </c>
      <c r="AA2144" t="s">
        <v>3045</v>
      </c>
      <c r="AD2144" s="3"/>
    </row>
    <row r="2145" spans="26:30" x14ac:dyDescent="0.25">
      <c r="Z2145" t="s">
        <v>3966</v>
      </c>
      <c r="AA2145" t="s">
        <v>3045</v>
      </c>
      <c r="AD2145" s="3"/>
    </row>
    <row r="2146" spans="26:30" x14ac:dyDescent="0.25">
      <c r="Z2146" t="s">
        <v>3967</v>
      </c>
      <c r="AA2146" t="s">
        <v>3045</v>
      </c>
      <c r="AD2146" s="3"/>
    </row>
    <row r="2147" spans="26:30" x14ac:dyDescent="0.25">
      <c r="Z2147" t="s">
        <v>3968</v>
      </c>
      <c r="AA2147" t="s">
        <v>3045</v>
      </c>
      <c r="AD2147" s="3"/>
    </row>
    <row r="2148" spans="26:30" x14ac:dyDescent="0.25">
      <c r="Z2148" t="s">
        <v>3969</v>
      </c>
      <c r="AA2148" t="s">
        <v>3045</v>
      </c>
      <c r="AD2148" s="3"/>
    </row>
    <row r="2149" spans="26:30" x14ac:dyDescent="0.25">
      <c r="Z2149" t="s">
        <v>3970</v>
      </c>
      <c r="AA2149" t="s">
        <v>3045</v>
      </c>
      <c r="AD2149" s="3"/>
    </row>
    <row r="2150" spans="26:30" x14ac:dyDescent="0.25">
      <c r="Z2150" t="s">
        <v>3971</v>
      </c>
      <c r="AA2150" t="s">
        <v>3045</v>
      </c>
      <c r="AD2150" s="3"/>
    </row>
    <row r="2151" spans="26:30" x14ac:dyDescent="0.25">
      <c r="Z2151" t="s">
        <v>887</v>
      </c>
      <c r="AA2151" t="s">
        <v>3082</v>
      </c>
      <c r="AD2151" s="3"/>
    </row>
    <row r="2152" spans="26:30" x14ac:dyDescent="0.25">
      <c r="Z2152" t="s">
        <v>3972</v>
      </c>
      <c r="AA2152" t="s">
        <v>3082</v>
      </c>
      <c r="AD2152" s="3"/>
    </row>
    <row r="2153" spans="26:30" x14ac:dyDescent="0.25">
      <c r="Z2153" t="s">
        <v>3973</v>
      </c>
      <c r="AA2153" t="s">
        <v>3082</v>
      </c>
      <c r="AD2153" s="3"/>
    </row>
    <row r="2154" spans="26:30" x14ac:dyDescent="0.25">
      <c r="Z2154" t="s">
        <v>3974</v>
      </c>
      <c r="AA2154" t="s">
        <v>3082</v>
      </c>
      <c r="AD2154" s="3"/>
    </row>
    <row r="2155" spans="26:30" x14ac:dyDescent="0.25">
      <c r="Z2155" t="s">
        <v>3975</v>
      </c>
      <c r="AA2155" t="s">
        <v>3082</v>
      </c>
      <c r="AD2155" s="3"/>
    </row>
    <row r="2156" spans="26:30" x14ac:dyDescent="0.25">
      <c r="Z2156" t="s">
        <v>3976</v>
      </c>
      <c r="AA2156" t="s">
        <v>3082</v>
      </c>
      <c r="AD2156" s="3"/>
    </row>
    <row r="2157" spans="26:30" x14ac:dyDescent="0.25">
      <c r="Z2157" t="s">
        <v>3977</v>
      </c>
      <c r="AA2157" t="s">
        <v>3082</v>
      </c>
      <c r="AD2157" s="3"/>
    </row>
    <row r="2158" spans="26:30" x14ac:dyDescent="0.25">
      <c r="Z2158" t="s">
        <v>3978</v>
      </c>
      <c r="AA2158" t="s">
        <v>3423</v>
      </c>
      <c r="AD2158" s="3"/>
    </row>
    <row r="2159" spans="26:30" x14ac:dyDescent="0.25">
      <c r="Z2159" t="s">
        <v>3979</v>
      </c>
      <c r="AA2159" t="s">
        <v>3045</v>
      </c>
      <c r="AD2159" s="3"/>
    </row>
    <row r="2160" spans="26:30" x14ac:dyDescent="0.25">
      <c r="Z2160" t="s">
        <v>910</v>
      </c>
      <c r="AA2160" t="s">
        <v>3423</v>
      </c>
      <c r="AD2160" s="3"/>
    </row>
    <row r="2161" spans="26:30" x14ac:dyDescent="0.25">
      <c r="Z2161" t="s">
        <v>3980</v>
      </c>
      <c r="AA2161" t="s">
        <v>3045</v>
      </c>
      <c r="AD2161" s="3"/>
    </row>
    <row r="2162" spans="26:30" x14ac:dyDescent="0.25">
      <c r="Z2162" t="s">
        <v>3981</v>
      </c>
      <c r="AA2162" t="s">
        <v>3076</v>
      </c>
      <c r="AD2162" s="3"/>
    </row>
    <row r="2163" spans="26:30" x14ac:dyDescent="0.25">
      <c r="Z2163" t="s">
        <v>2215</v>
      </c>
      <c r="AA2163" t="s">
        <v>3045</v>
      </c>
      <c r="AD2163" s="3"/>
    </row>
    <row r="2164" spans="26:30" x14ac:dyDescent="0.25">
      <c r="Z2164" t="s">
        <v>859</v>
      </c>
      <c r="AA2164" t="s">
        <v>3045</v>
      </c>
      <c r="AD2164" s="3"/>
    </row>
    <row r="2165" spans="26:30" x14ac:dyDescent="0.25">
      <c r="Z2165" t="s">
        <v>863</v>
      </c>
      <c r="AA2165" t="s">
        <v>3102</v>
      </c>
      <c r="AD2165" s="3"/>
    </row>
    <row r="2166" spans="26:30" x14ac:dyDescent="0.25">
      <c r="Z2166" t="s">
        <v>3982</v>
      </c>
      <c r="AA2166" t="s">
        <v>3045</v>
      </c>
      <c r="AD2166" s="3"/>
    </row>
    <row r="2167" spans="26:30" x14ac:dyDescent="0.25">
      <c r="Z2167" t="s">
        <v>3983</v>
      </c>
      <c r="AA2167" t="s">
        <v>3045</v>
      </c>
      <c r="AD2167" s="3"/>
    </row>
    <row r="2168" spans="26:30" x14ac:dyDescent="0.25">
      <c r="Z2168" t="s">
        <v>935</v>
      </c>
      <c r="AA2168" t="s">
        <v>3423</v>
      </c>
      <c r="AD2168" s="3"/>
    </row>
    <row r="2169" spans="26:30" x14ac:dyDescent="0.25">
      <c r="Z2169" t="s">
        <v>921</v>
      </c>
      <c r="AA2169" t="s">
        <v>3164</v>
      </c>
      <c r="AD2169" s="3"/>
    </row>
    <row r="2170" spans="26:30" x14ac:dyDescent="0.25">
      <c r="Z2170" t="s">
        <v>3984</v>
      </c>
      <c r="AA2170" t="s">
        <v>3164</v>
      </c>
      <c r="AD2170" s="3"/>
    </row>
    <row r="2171" spans="26:30" x14ac:dyDescent="0.25">
      <c r="Z2171" t="s">
        <v>3985</v>
      </c>
      <c r="AA2171" t="s">
        <v>3045</v>
      </c>
      <c r="AD2171" s="3"/>
    </row>
    <row r="2172" spans="26:30" x14ac:dyDescent="0.25">
      <c r="Z2172" t="s">
        <v>881</v>
      </c>
      <c r="AA2172" t="s">
        <v>3045</v>
      </c>
      <c r="AD2172" s="3"/>
    </row>
    <row r="2173" spans="26:30" x14ac:dyDescent="0.25">
      <c r="Z2173" t="s">
        <v>879</v>
      </c>
      <c r="AA2173" t="s">
        <v>3045</v>
      </c>
      <c r="AD2173" s="3"/>
    </row>
    <row r="2174" spans="26:30" x14ac:dyDescent="0.25">
      <c r="Z2174" t="s">
        <v>3986</v>
      </c>
      <c r="AA2174" t="s">
        <v>3045</v>
      </c>
      <c r="AD2174" s="3"/>
    </row>
    <row r="2175" spans="26:30" x14ac:dyDescent="0.25">
      <c r="Z2175" t="s">
        <v>3987</v>
      </c>
      <c r="AA2175" t="s">
        <v>3045</v>
      </c>
      <c r="AD2175" s="3"/>
    </row>
    <row r="2176" spans="26:30" x14ac:dyDescent="0.25">
      <c r="Z2176" t="s">
        <v>3988</v>
      </c>
      <c r="AA2176" t="s">
        <v>3045</v>
      </c>
      <c r="AD2176" s="3"/>
    </row>
    <row r="2177" spans="26:30" x14ac:dyDescent="0.25">
      <c r="Z2177" t="s">
        <v>3989</v>
      </c>
      <c r="AA2177" t="s">
        <v>3045</v>
      </c>
      <c r="AD2177" s="3"/>
    </row>
    <row r="2178" spans="26:30" x14ac:dyDescent="0.25">
      <c r="Z2178" t="s">
        <v>1002</v>
      </c>
      <c r="AA2178" t="s">
        <v>3082</v>
      </c>
      <c r="AD2178" s="3"/>
    </row>
    <row r="2179" spans="26:30" x14ac:dyDescent="0.25">
      <c r="Z2179" t="s">
        <v>967</v>
      </c>
      <c r="AA2179" t="s">
        <v>3045</v>
      </c>
      <c r="AD2179" s="3"/>
    </row>
    <row r="2180" spans="26:30" x14ac:dyDescent="0.25">
      <c r="Z2180" t="s">
        <v>3990</v>
      </c>
      <c r="AA2180" t="s">
        <v>3045</v>
      </c>
      <c r="AD2180" s="3"/>
    </row>
    <row r="2181" spans="26:30" x14ac:dyDescent="0.25">
      <c r="Z2181" t="s">
        <v>3991</v>
      </c>
      <c r="AA2181" t="s">
        <v>3045</v>
      </c>
      <c r="AD2181" s="3"/>
    </row>
    <row r="2182" spans="26:30" x14ac:dyDescent="0.25">
      <c r="Z2182" t="s">
        <v>965</v>
      </c>
      <c r="AA2182" t="s">
        <v>3045</v>
      </c>
      <c r="AD2182" s="3"/>
    </row>
    <row r="2183" spans="26:30" x14ac:dyDescent="0.25">
      <c r="Z2183" t="s">
        <v>3992</v>
      </c>
      <c r="AA2183" t="s">
        <v>3045</v>
      </c>
      <c r="AD2183" s="3"/>
    </row>
    <row r="2184" spans="26:30" x14ac:dyDescent="0.25">
      <c r="Z2184" t="s">
        <v>967</v>
      </c>
      <c r="AA2184" t="s">
        <v>3045</v>
      </c>
      <c r="AD2184" s="3"/>
    </row>
    <row r="2185" spans="26:30" x14ac:dyDescent="0.25">
      <c r="Z2185" t="s">
        <v>914</v>
      </c>
      <c r="AA2185" t="s">
        <v>3045</v>
      </c>
      <c r="AD2185" s="3"/>
    </row>
    <row r="2186" spans="26:30" x14ac:dyDescent="0.25">
      <c r="Z2186" t="s">
        <v>883</v>
      </c>
      <c r="AA2186" t="s">
        <v>3045</v>
      </c>
      <c r="AD2186" s="3"/>
    </row>
    <row r="2187" spans="26:30" x14ac:dyDescent="0.25">
      <c r="Z2187" t="s">
        <v>3993</v>
      </c>
      <c r="AA2187" t="s">
        <v>3045</v>
      </c>
      <c r="AD2187" s="3"/>
    </row>
    <row r="2188" spans="26:30" x14ac:dyDescent="0.25">
      <c r="Z2188" t="s">
        <v>3994</v>
      </c>
      <c r="AA2188" t="s">
        <v>3045</v>
      </c>
      <c r="AD2188" s="3"/>
    </row>
    <row r="2189" spans="26:30" x14ac:dyDescent="0.25">
      <c r="Z2189" t="s">
        <v>3995</v>
      </c>
      <c r="AA2189" t="s">
        <v>3045</v>
      </c>
      <c r="AD2189" s="3"/>
    </row>
    <row r="2190" spans="26:30" x14ac:dyDescent="0.25">
      <c r="Z2190" t="s">
        <v>885</v>
      </c>
      <c r="AA2190" t="s">
        <v>3045</v>
      </c>
      <c r="AD2190" s="3"/>
    </row>
    <row r="2191" spans="26:30" x14ac:dyDescent="0.25">
      <c r="Z2191" t="s">
        <v>3996</v>
      </c>
      <c r="AA2191" t="s">
        <v>3045</v>
      </c>
      <c r="AD2191" s="3"/>
    </row>
    <row r="2192" spans="26:30" x14ac:dyDescent="0.25">
      <c r="Z2192" t="s">
        <v>3997</v>
      </c>
      <c r="AA2192" t="s">
        <v>3045</v>
      </c>
      <c r="AD2192" s="3"/>
    </row>
    <row r="2193" spans="26:30" x14ac:dyDescent="0.25">
      <c r="Z2193" t="s">
        <v>3998</v>
      </c>
      <c r="AA2193" t="s">
        <v>3045</v>
      </c>
      <c r="AD2193" s="3"/>
    </row>
    <row r="2194" spans="26:30" x14ac:dyDescent="0.25">
      <c r="Z2194" t="s">
        <v>3999</v>
      </c>
      <c r="AA2194" t="s">
        <v>3045</v>
      </c>
      <c r="AD2194" s="3"/>
    </row>
    <row r="2195" spans="26:30" x14ac:dyDescent="0.25">
      <c r="Z2195" t="s">
        <v>4000</v>
      </c>
      <c r="AA2195" t="s">
        <v>3045</v>
      </c>
      <c r="AD2195" s="3"/>
    </row>
    <row r="2196" spans="26:30" x14ac:dyDescent="0.25">
      <c r="Z2196" t="s">
        <v>4001</v>
      </c>
      <c r="AA2196" t="s">
        <v>3045</v>
      </c>
      <c r="AD2196" s="3"/>
    </row>
    <row r="2197" spans="26:30" x14ac:dyDescent="0.25">
      <c r="Z2197" t="s">
        <v>4002</v>
      </c>
      <c r="AA2197" t="s">
        <v>3045</v>
      </c>
      <c r="AD2197" s="3"/>
    </row>
    <row r="2198" spans="26:30" x14ac:dyDescent="0.25">
      <c r="Z2198" t="s">
        <v>894</v>
      </c>
      <c r="AA2198" t="s">
        <v>3045</v>
      </c>
      <c r="AD2198" s="3"/>
    </row>
    <row r="2199" spans="26:30" x14ac:dyDescent="0.25">
      <c r="Z2199" t="s">
        <v>603</v>
      </c>
      <c r="AA2199" t="s">
        <v>3102</v>
      </c>
      <c r="AD2199" s="3"/>
    </row>
    <row r="2200" spans="26:30" x14ac:dyDescent="0.25">
      <c r="Z2200" t="s">
        <v>4003</v>
      </c>
      <c r="AA2200" t="s">
        <v>3045</v>
      </c>
      <c r="AD2200" s="3"/>
    </row>
    <row r="2201" spans="26:30" x14ac:dyDescent="0.25">
      <c r="Z2201" t="s">
        <v>4004</v>
      </c>
      <c r="AA2201" t="s">
        <v>3045</v>
      </c>
      <c r="AD2201" s="3"/>
    </row>
    <row r="2202" spans="26:30" x14ac:dyDescent="0.25">
      <c r="Z2202" t="s">
        <v>4005</v>
      </c>
      <c r="AA2202" t="s">
        <v>3045</v>
      </c>
      <c r="AD2202" s="3"/>
    </row>
    <row r="2203" spans="26:30" x14ac:dyDescent="0.25">
      <c r="Z2203" t="s">
        <v>4006</v>
      </c>
      <c r="AA2203" t="s">
        <v>3045</v>
      </c>
      <c r="AD2203" s="3"/>
    </row>
    <row r="2204" spans="26:30" x14ac:dyDescent="0.25">
      <c r="Z2204" t="s">
        <v>4007</v>
      </c>
      <c r="AA2204" t="s">
        <v>3045</v>
      </c>
      <c r="AD2204" s="3"/>
    </row>
    <row r="2205" spans="26:30" x14ac:dyDescent="0.25">
      <c r="Z2205" t="s">
        <v>861</v>
      </c>
      <c r="AA2205" t="s">
        <v>3045</v>
      </c>
      <c r="AD2205" s="3"/>
    </row>
    <row r="2206" spans="26:30" x14ac:dyDescent="0.25">
      <c r="Z2206" t="s">
        <v>984</v>
      </c>
      <c r="AA2206" t="s">
        <v>3045</v>
      </c>
      <c r="AD2206" s="3"/>
    </row>
    <row r="2207" spans="26:30" x14ac:dyDescent="0.25">
      <c r="Z2207" t="s">
        <v>990</v>
      </c>
      <c r="AA2207" t="s">
        <v>3045</v>
      </c>
      <c r="AD2207" s="3"/>
    </row>
    <row r="2208" spans="26:30" x14ac:dyDescent="0.25">
      <c r="Z2208" t="s">
        <v>855</v>
      </c>
      <c r="AA2208" t="s">
        <v>3045</v>
      </c>
      <c r="AD2208" s="3"/>
    </row>
    <row r="2209" spans="26:30" x14ac:dyDescent="0.25">
      <c r="Z2209" t="s">
        <v>906</v>
      </c>
      <c r="AA2209" t="s">
        <v>3045</v>
      </c>
      <c r="AD2209" s="3"/>
    </row>
    <row r="2210" spans="26:30" x14ac:dyDescent="0.25">
      <c r="Z2210" t="s">
        <v>908</v>
      </c>
      <c r="AA2210" t="s">
        <v>3045</v>
      </c>
      <c r="AD2210" s="3"/>
    </row>
    <row r="2211" spans="26:30" x14ac:dyDescent="0.25">
      <c r="Z2211" t="s">
        <v>4008</v>
      </c>
      <c r="AA2211" t="s">
        <v>3045</v>
      </c>
      <c r="AD2211" s="3"/>
    </row>
    <row r="2212" spans="26:30" x14ac:dyDescent="0.25">
      <c r="Z2212" t="s">
        <v>4009</v>
      </c>
      <c r="AA2212" t="s">
        <v>3045</v>
      </c>
      <c r="AD2212" s="3"/>
    </row>
    <row r="2213" spans="26:30" x14ac:dyDescent="0.25">
      <c r="Z2213" t="s">
        <v>994</v>
      </c>
      <c r="AA2213" t="s">
        <v>3045</v>
      </c>
      <c r="AD2213" s="3"/>
    </row>
    <row r="2214" spans="26:30" x14ac:dyDescent="0.25">
      <c r="Z2214" t="s">
        <v>865</v>
      </c>
      <c r="AA2214" t="s">
        <v>3045</v>
      </c>
      <c r="AD2214" s="3"/>
    </row>
    <row r="2215" spans="26:30" x14ac:dyDescent="0.25">
      <c r="Z2215" t="s">
        <v>1000</v>
      </c>
      <c r="AA2215" t="s">
        <v>3045</v>
      </c>
      <c r="AD2215" s="3"/>
    </row>
    <row r="2216" spans="26:30" x14ac:dyDescent="0.25">
      <c r="Z2216" t="s">
        <v>986</v>
      </c>
      <c r="AA2216" t="s">
        <v>3045</v>
      </c>
      <c r="AD2216" s="3"/>
    </row>
    <row r="2217" spans="26:30" x14ac:dyDescent="0.25">
      <c r="Z2217" t="s">
        <v>4010</v>
      </c>
      <c r="AA2217" t="s">
        <v>3045</v>
      </c>
      <c r="AD2217" s="3"/>
    </row>
    <row r="2218" spans="26:30" x14ac:dyDescent="0.25">
      <c r="Z2218" t="s">
        <v>873</v>
      </c>
      <c r="AA2218" t="s">
        <v>3045</v>
      </c>
      <c r="AD2218" s="3"/>
    </row>
    <row r="2219" spans="26:30" x14ac:dyDescent="0.25">
      <c r="Z2219" t="s">
        <v>875</v>
      </c>
      <c r="AA2219" t="s">
        <v>3045</v>
      </c>
      <c r="AD2219" s="3"/>
    </row>
    <row r="2220" spans="26:30" x14ac:dyDescent="0.25">
      <c r="Z2220" t="s">
        <v>4011</v>
      </c>
      <c r="AA2220" t="s">
        <v>3045</v>
      </c>
      <c r="AD2220" s="3"/>
    </row>
    <row r="2221" spans="26:30" x14ac:dyDescent="0.25">
      <c r="Z2221" t="s">
        <v>4012</v>
      </c>
      <c r="AA2221" t="s">
        <v>3045</v>
      </c>
      <c r="AD2221" s="3"/>
    </row>
    <row r="2222" spans="26:30" x14ac:dyDescent="0.25">
      <c r="Z2222" t="s">
        <v>988</v>
      </c>
      <c r="AA2222" t="s">
        <v>3045</v>
      </c>
      <c r="AD2222" s="3"/>
    </row>
    <row r="2223" spans="26:30" x14ac:dyDescent="0.25">
      <c r="Z2223" t="s">
        <v>4013</v>
      </c>
      <c r="AA2223" t="s">
        <v>3045</v>
      </c>
      <c r="AD2223" s="3"/>
    </row>
    <row r="2224" spans="26:30" x14ac:dyDescent="0.25">
      <c r="Z2224" t="s">
        <v>4014</v>
      </c>
      <c r="AA2224" t="s">
        <v>3045</v>
      </c>
      <c r="AD2224" s="3"/>
    </row>
    <row r="2225" spans="26:30" x14ac:dyDescent="0.25">
      <c r="Z2225" t="s">
        <v>4015</v>
      </c>
      <c r="AA2225" t="s">
        <v>3045</v>
      </c>
      <c r="AD2225" s="3"/>
    </row>
    <row r="2226" spans="26:30" x14ac:dyDescent="0.25">
      <c r="Z2226" t="s">
        <v>592</v>
      </c>
      <c r="AA2226" t="s">
        <v>3045</v>
      </c>
      <c r="AD2226" s="3"/>
    </row>
    <row r="2227" spans="26:30" x14ac:dyDescent="0.25">
      <c r="Z2227" t="s">
        <v>4016</v>
      </c>
      <c r="AA2227" t="s">
        <v>3045</v>
      </c>
      <c r="AD2227" s="3"/>
    </row>
    <row r="2228" spans="26:30" x14ac:dyDescent="0.25">
      <c r="Z2228" t="s">
        <v>4017</v>
      </c>
      <c r="AA2228" t="s">
        <v>3045</v>
      </c>
      <c r="AD2228" s="3"/>
    </row>
    <row r="2229" spans="26:30" x14ac:dyDescent="0.25">
      <c r="Z2229" t="s">
        <v>596</v>
      </c>
      <c r="AA2229" t="s">
        <v>3045</v>
      </c>
      <c r="AD2229" s="3"/>
    </row>
    <row r="2230" spans="26:30" x14ac:dyDescent="0.25">
      <c r="Z2230" t="s">
        <v>598</v>
      </c>
      <c r="AA2230" t="s">
        <v>3045</v>
      </c>
      <c r="AD2230" s="3"/>
    </row>
    <row r="2231" spans="26:30" x14ac:dyDescent="0.25">
      <c r="Z2231" t="s">
        <v>594</v>
      </c>
      <c r="AA2231" t="s">
        <v>3045</v>
      </c>
      <c r="AD2231" s="3"/>
    </row>
    <row r="2232" spans="26:30" x14ac:dyDescent="0.25">
      <c r="Z2232" t="s">
        <v>948</v>
      </c>
      <c r="AA2232" t="s">
        <v>3045</v>
      </c>
      <c r="AD2232" s="3"/>
    </row>
    <row r="2233" spans="26:30" x14ac:dyDescent="0.25">
      <c r="Z2233" t="s">
        <v>996</v>
      </c>
      <c r="AA2233" t="s">
        <v>3045</v>
      </c>
      <c r="AD2233" s="3"/>
    </row>
    <row r="2234" spans="26:30" x14ac:dyDescent="0.25">
      <c r="Z2234" t="s">
        <v>2261</v>
      </c>
      <c r="AA2234" t="s">
        <v>3045</v>
      </c>
      <c r="AD2234" s="3"/>
    </row>
    <row r="2235" spans="26:30" x14ac:dyDescent="0.25">
      <c r="Z2235" t="s">
        <v>4018</v>
      </c>
      <c r="AA2235" t="s">
        <v>3045</v>
      </c>
      <c r="AD2235" s="3"/>
    </row>
    <row r="2236" spans="26:30" x14ac:dyDescent="0.25">
      <c r="Z2236" t="s">
        <v>975</v>
      </c>
      <c r="AA2236" t="s">
        <v>3045</v>
      </c>
      <c r="AD2236" s="3"/>
    </row>
    <row r="2237" spans="26:30" x14ac:dyDescent="0.25">
      <c r="Z2237" t="s">
        <v>977</v>
      </c>
      <c r="AA2237" t="s">
        <v>3045</v>
      </c>
      <c r="AD2237" s="3"/>
    </row>
    <row r="2238" spans="26:30" x14ac:dyDescent="0.25">
      <c r="Z2238" t="s">
        <v>4019</v>
      </c>
      <c r="AA2238" t="s">
        <v>3045</v>
      </c>
      <c r="AD2238" s="3"/>
    </row>
    <row r="2239" spans="26:30" x14ac:dyDescent="0.25">
      <c r="Z2239" t="s">
        <v>979</v>
      </c>
      <c r="AA2239" t="s">
        <v>3045</v>
      </c>
      <c r="AD2239" s="3"/>
    </row>
    <row r="2240" spans="26:30" x14ac:dyDescent="0.25">
      <c r="Z2240" t="s">
        <v>982</v>
      </c>
      <c r="AA2240" t="s">
        <v>3045</v>
      </c>
      <c r="AD2240" s="3"/>
    </row>
    <row r="2241" spans="26:30" x14ac:dyDescent="0.25">
      <c r="Z2241" t="s">
        <v>4020</v>
      </c>
      <c r="AA2241" t="s">
        <v>3045</v>
      </c>
      <c r="AD2241" s="3"/>
    </row>
    <row r="2242" spans="26:30" x14ac:dyDescent="0.25">
      <c r="Z2242" t="s">
        <v>4021</v>
      </c>
      <c r="AA2242" t="s">
        <v>3045</v>
      </c>
      <c r="AD2242" s="3"/>
    </row>
    <row r="2243" spans="26:30" x14ac:dyDescent="0.25">
      <c r="Z2243" t="s">
        <v>4022</v>
      </c>
      <c r="AA2243" t="s">
        <v>3045</v>
      </c>
      <c r="AD2243" s="3"/>
    </row>
    <row r="2244" spans="26:30" x14ac:dyDescent="0.25">
      <c r="Z2244" t="s">
        <v>4023</v>
      </c>
      <c r="AA2244" t="s">
        <v>3045</v>
      </c>
      <c r="AD2244" s="3"/>
    </row>
    <row r="2245" spans="26:30" x14ac:dyDescent="0.25">
      <c r="Z2245" t="s">
        <v>939</v>
      </c>
      <c r="AA2245" t="s">
        <v>3082</v>
      </c>
      <c r="AD2245" s="3"/>
    </row>
    <row r="2246" spans="26:30" x14ac:dyDescent="0.25">
      <c r="Z2246" t="s">
        <v>4024</v>
      </c>
      <c r="AA2246" t="s">
        <v>3082</v>
      </c>
      <c r="AD2246" s="3"/>
    </row>
    <row r="2247" spans="26:30" x14ac:dyDescent="0.25">
      <c r="Z2247" t="s">
        <v>1026</v>
      </c>
      <c r="AA2247" t="s">
        <v>3082</v>
      </c>
      <c r="AD2247" s="3"/>
    </row>
    <row r="2248" spans="26:30" x14ac:dyDescent="0.25">
      <c r="Z2248" t="s">
        <v>4025</v>
      </c>
      <c r="AA2248" t="s">
        <v>3082</v>
      </c>
      <c r="AD2248" s="3"/>
    </row>
    <row r="2249" spans="26:30" x14ac:dyDescent="0.25">
      <c r="Z2249" t="s">
        <v>877</v>
      </c>
      <c r="AA2249" t="s">
        <v>3045</v>
      </c>
      <c r="AD2249" s="3"/>
    </row>
    <row r="2250" spans="26:30" x14ac:dyDescent="0.25">
      <c r="Z2250" t="s">
        <v>4026</v>
      </c>
      <c r="AA2250" t="s">
        <v>3045</v>
      </c>
      <c r="AD2250" s="3"/>
    </row>
    <row r="2251" spans="26:30" x14ac:dyDescent="0.25">
      <c r="Z2251" t="s">
        <v>917</v>
      </c>
      <c r="AA2251" t="s">
        <v>3045</v>
      </c>
      <c r="AD2251" s="3"/>
    </row>
    <row r="2252" spans="26:30" x14ac:dyDescent="0.25">
      <c r="Z2252" t="s">
        <v>4027</v>
      </c>
      <c r="AA2252" t="s">
        <v>3045</v>
      </c>
      <c r="AD2252" s="3"/>
    </row>
    <row r="2253" spans="26:30" x14ac:dyDescent="0.25">
      <c r="Z2253" t="s">
        <v>4028</v>
      </c>
      <c r="AA2253" t="s">
        <v>3045</v>
      </c>
      <c r="AD2253" s="3"/>
    </row>
    <row r="2254" spans="26:30" x14ac:dyDescent="0.25">
      <c r="Z2254" t="s">
        <v>4029</v>
      </c>
      <c r="AA2254" t="s">
        <v>3491</v>
      </c>
      <c r="AD2254" s="3"/>
    </row>
    <row r="2255" spans="26:30" x14ac:dyDescent="0.25">
      <c r="Z2255" t="s">
        <v>4030</v>
      </c>
      <c r="AA2255" t="s">
        <v>3131</v>
      </c>
      <c r="AD2255" s="3"/>
    </row>
    <row r="2256" spans="26:30" x14ac:dyDescent="0.25">
      <c r="Z2256" t="s">
        <v>4031</v>
      </c>
      <c r="AA2256" t="s">
        <v>3491</v>
      </c>
      <c r="AD2256" s="3"/>
    </row>
    <row r="2257" spans="26:30" x14ac:dyDescent="0.25">
      <c r="Z2257" t="s">
        <v>4032</v>
      </c>
      <c r="AA2257" t="s">
        <v>3491</v>
      </c>
      <c r="AD2257" s="3"/>
    </row>
    <row r="2258" spans="26:30" x14ac:dyDescent="0.25">
      <c r="Z2258" t="s">
        <v>4033</v>
      </c>
      <c r="AA2258" t="s">
        <v>3491</v>
      </c>
      <c r="AD2258" s="3"/>
    </row>
    <row r="2259" spans="26:30" x14ac:dyDescent="0.25">
      <c r="Z2259" t="s">
        <v>4034</v>
      </c>
      <c r="AA2259" t="s">
        <v>3491</v>
      </c>
      <c r="AD2259" s="3"/>
    </row>
    <row r="2260" spans="26:30" x14ac:dyDescent="0.25">
      <c r="Z2260" t="s">
        <v>4035</v>
      </c>
      <c r="AA2260" t="s">
        <v>3491</v>
      </c>
      <c r="AD2260" s="3"/>
    </row>
    <row r="2261" spans="26:30" x14ac:dyDescent="0.25">
      <c r="Z2261" t="s">
        <v>4036</v>
      </c>
      <c r="AA2261" t="s">
        <v>3491</v>
      </c>
      <c r="AD2261" s="3"/>
    </row>
    <row r="2262" spans="26:30" x14ac:dyDescent="0.25">
      <c r="Z2262" t="s">
        <v>642</v>
      </c>
      <c r="AA2262" t="s">
        <v>3102</v>
      </c>
      <c r="AD2262" s="3"/>
    </row>
    <row r="2263" spans="26:30" x14ac:dyDescent="0.25">
      <c r="Z2263" t="s">
        <v>644</v>
      </c>
      <c r="AA2263" t="s">
        <v>3102</v>
      </c>
      <c r="AD2263" s="3"/>
    </row>
    <row r="2264" spans="26:30" x14ac:dyDescent="0.25">
      <c r="Z2264" t="s">
        <v>937</v>
      </c>
      <c r="AA2264" t="s">
        <v>3164</v>
      </c>
      <c r="AD2264" s="3"/>
    </row>
    <row r="2265" spans="26:30" x14ac:dyDescent="0.25">
      <c r="Z2265" t="s">
        <v>4037</v>
      </c>
      <c r="AA2265" t="s">
        <v>3131</v>
      </c>
      <c r="AD2265" s="3"/>
    </row>
    <row r="2266" spans="26:30" x14ac:dyDescent="0.25">
      <c r="Z2266" t="s">
        <v>4038</v>
      </c>
      <c r="AA2266" t="s">
        <v>3131</v>
      </c>
      <c r="AD2266" s="3"/>
    </row>
    <row r="2267" spans="26:30" x14ac:dyDescent="0.25">
      <c r="Z2267" t="s">
        <v>897</v>
      </c>
      <c r="AA2267" t="s">
        <v>3164</v>
      </c>
      <c r="AD2267" s="3"/>
    </row>
    <row r="2268" spans="26:30" x14ac:dyDescent="0.25">
      <c r="Z2268" t="s">
        <v>900</v>
      </c>
      <c r="AA2268" t="s">
        <v>3164</v>
      </c>
      <c r="AD2268" s="3"/>
    </row>
    <row r="2269" spans="26:30" x14ac:dyDescent="0.25">
      <c r="Z2269" t="s">
        <v>904</v>
      </c>
      <c r="AA2269" t="s">
        <v>3164</v>
      </c>
      <c r="AD2269" s="3"/>
    </row>
    <row r="2270" spans="26:30" x14ac:dyDescent="0.25">
      <c r="Z2270" t="s">
        <v>852</v>
      </c>
      <c r="AA2270" t="s">
        <v>3164</v>
      </c>
      <c r="AD2270" s="3"/>
    </row>
    <row r="2271" spans="26:30" x14ac:dyDescent="0.25">
      <c r="Z2271" t="s">
        <v>4039</v>
      </c>
      <c r="AA2271" t="s">
        <v>3423</v>
      </c>
      <c r="AD2271" s="3"/>
    </row>
    <row r="2272" spans="26:30" x14ac:dyDescent="0.25">
      <c r="Z2272" t="s">
        <v>4040</v>
      </c>
      <c r="AA2272" t="s">
        <v>3053</v>
      </c>
      <c r="AD2272" s="3"/>
    </row>
    <row r="2273" spans="26:30" x14ac:dyDescent="0.25">
      <c r="Z2273" t="s">
        <v>4041</v>
      </c>
      <c r="AA2273" t="s">
        <v>4042</v>
      </c>
      <c r="AD2273" s="3"/>
    </row>
    <row r="2274" spans="26:30" x14ac:dyDescent="0.25">
      <c r="Z2274" t="s">
        <v>4043</v>
      </c>
      <c r="AA2274" t="s">
        <v>4042</v>
      </c>
      <c r="AD2274" s="3"/>
    </row>
    <row r="2275" spans="26:30" x14ac:dyDescent="0.25">
      <c r="Z2275" t="s">
        <v>4044</v>
      </c>
      <c r="AA2275" t="s">
        <v>4042</v>
      </c>
      <c r="AD2275" s="3"/>
    </row>
    <row r="2276" spans="26:30" x14ac:dyDescent="0.25">
      <c r="Z2276" t="s">
        <v>4045</v>
      </c>
      <c r="AA2276" t="s">
        <v>3045</v>
      </c>
      <c r="AD2276" s="3"/>
    </row>
    <row r="2277" spans="26:30" x14ac:dyDescent="0.25">
      <c r="Z2277" t="s">
        <v>4046</v>
      </c>
      <c r="AA2277" t="s">
        <v>3076</v>
      </c>
      <c r="AD2277" s="3"/>
    </row>
    <row r="2278" spans="26:30" x14ac:dyDescent="0.25">
      <c r="Z2278" t="s">
        <v>4047</v>
      </c>
      <c r="AA2278" t="s">
        <v>3045</v>
      </c>
      <c r="AD2278" s="3"/>
    </row>
    <row r="2279" spans="26:30" x14ac:dyDescent="0.25">
      <c r="Z2279" t="s">
        <v>4048</v>
      </c>
      <c r="AA2279" t="s">
        <v>4042</v>
      </c>
      <c r="AD2279" s="3"/>
    </row>
    <row r="2280" spans="26:30" x14ac:dyDescent="0.25">
      <c r="Z2280" t="s">
        <v>4049</v>
      </c>
      <c r="AA2280" t="s">
        <v>3491</v>
      </c>
      <c r="AD2280" s="3"/>
    </row>
    <row r="2281" spans="26:30" x14ac:dyDescent="0.25">
      <c r="Z2281" t="s">
        <v>4050</v>
      </c>
      <c r="AA2281" t="s">
        <v>3045</v>
      </c>
      <c r="AD2281" s="3"/>
    </row>
    <row r="2282" spans="26:30" x14ac:dyDescent="0.25">
      <c r="Z2282" t="s">
        <v>4051</v>
      </c>
      <c r="AA2282" t="s">
        <v>3045</v>
      </c>
      <c r="AD2282" s="3"/>
    </row>
    <row r="2283" spans="26:30" x14ac:dyDescent="0.25">
      <c r="Z2283" t="s">
        <v>4052</v>
      </c>
      <c r="AA2283" t="s">
        <v>3045</v>
      </c>
      <c r="AD2283" s="3"/>
    </row>
    <row r="2284" spans="26:30" x14ac:dyDescent="0.25">
      <c r="Z2284" t="s">
        <v>4053</v>
      </c>
      <c r="AA2284" t="s">
        <v>3045</v>
      </c>
      <c r="AD2284" s="3"/>
    </row>
    <row r="2285" spans="26:30" x14ac:dyDescent="0.25">
      <c r="Z2285" t="s">
        <v>4054</v>
      </c>
      <c r="AA2285" t="s">
        <v>3045</v>
      </c>
      <c r="AD2285" s="3"/>
    </row>
    <row r="2286" spans="26:30" x14ac:dyDescent="0.25">
      <c r="Z2286" t="s">
        <v>4055</v>
      </c>
      <c r="AA2286" t="s">
        <v>3045</v>
      </c>
      <c r="AD2286" s="3"/>
    </row>
    <row r="2287" spans="26:30" x14ac:dyDescent="0.25">
      <c r="Z2287" t="s">
        <v>4056</v>
      </c>
      <c r="AA2287" t="s">
        <v>3045</v>
      </c>
      <c r="AD2287" s="3"/>
    </row>
    <row r="2288" spans="26:30" x14ac:dyDescent="0.25">
      <c r="Z2288" t="s">
        <v>4057</v>
      </c>
      <c r="AA2288" t="s">
        <v>3045</v>
      </c>
      <c r="AD2288" s="3"/>
    </row>
    <row r="2289" spans="26:30" x14ac:dyDescent="0.25">
      <c r="Z2289" t="s">
        <v>4058</v>
      </c>
      <c r="AA2289" t="s">
        <v>3045</v>
      </c>
      <c r="AD2289" s="3"/>
    </row>
    <row r="2290" spans="26:30" x14ac:dyDescent="0.25">
      <c r="Z2290" t="s">
        <v>4059</v>
      </c>
      <c r="AA2290" t="s">
        <v>3045</v>
      </c>
      <c r="AD2290" s="3"/>
    </row>
    <row r="2291" spans="26:30" x14ac:dyDescent="0.25">
      <c r="Z2291" t="s">
        <v>4060</v>
      </c>
      <c r="AA2291" t="s">
        <v>3045</v>
      </c>
      <c r="AD2291" s="3"/>
    </row>
    <row r="2292" spans="26:30" x14ac:dyDescent="0.25">
      <c r="Z2292" t="s">
        <v>4061</v>
      </c>
      <c r="AA2292" t="s">
        <v>3045</v>
      </c>
      <c r="AD2292" s="3"/>
    </row>
    <row r="2293" spans="26:30" x14ac:dyDescent="0.25">
      <c r="Z2293" t="s">
        <v>4062</v>
      </c>
      <c r="AA2293" t="s">
        <v>3045</v>
      </c>
      <c r="AD2293" s="3"/>
    </row>
    <row r="2294" spans="26:30" x14ac:dyDescent="0.25">
      <c r="Z2294" t="s">
        <v>4063</v>
      </c>
      <c r="AA2294" t="s">
        <v>3045</v>
      </c>
      <c r="AD2294" s="3"/>
    </row>
    <row r="2295" spans="26:30" x14ac:dyDescent="0.25">
      <c r="Z2295" t="s">
        <v>4064</v>
      </c>
      <c r="AA2295" t="s">
        <v>3045</v>
      </c>
      <c r="AD2295" s="3"/>
    </row>
    <row r="2296" spans="26:30" x14ac:dyDescent="0.25">
      <c r="Z2296" t="s">
        <v>4065</v>
      </c>
      <c r="AA2296" t="s">
        <v>3045</v>
      </c>
      <c r="AD2296" s="3"/>
    </row>
    <row r="2297" spans="26:30" x14ac:dyDescent="0.25">
      <c r="Z2297" t="s">
        <v>4066</v>
      </c>
      <c r="AA2297" t="s">
        <v>3045</v>
      </c>
      <c r="AD2297" s="3"/>
    </row>
    <row r="2298" spans="26:30" x14ac:dyDescent="0.25">
      <c r="Z2298" t="s">
        <v>4067</v>
      </c>
      <c r="AA2298" t="s">
        <v>3045</v>
      </c>
      <c r="AD2298" s="3"/>
    </row>
    <row r="2299" spans="26:30" x14ac:dyDescent="0.25">
      <c r="Z2299" t="s">
        <v>4068</v>
      </c>
      <c r="AA2299" t="s">
        <v>3045</v>
      </c>
      <c r="AD2299" s="3"/>
    </row>
    <row r="2300" spans="26:30" x14ac:dyDescent="0.25">
      <c r="Z2300" t="s">
        <v>4069</v>
      </c>
      <c r="AA2300" t="s">
        <v>3045</v>
      </c>
      <c r="AD2300" s="3"/>
    </row>
    <row r="2301" spans="26:30" x14ac:dyDescent="0.25">
      <c r="Z2301" t="s">
        <v>4070</v>
      </c>
      <c r="AA2301" t="s">
        <v>3045</v>
      </c>
      <c r="AD2301" s="3"/>
    </row>
    <row r="2302" spans="26:30" x14ac:dyDescent="0.25">
      <c r="Z2302" t="s">
        <v>4071</v>
      </c>
      <c r="AA2302" t="s">
        <v>3045</v>
      </c>
      <c r="AD2302" s="3"/>
    </row>
    <row r="2303" spans="26:30" x14ac:dyDescent="0.25">
      <c r="Z2303" t="s">
        <v>4072</v>
      </c>
      <c r="AA2303" t="s">
        <v>3045</v>
      </c>
      <c r="AD2303" s="3"/>
    </row>
    <row r="2304" spans="26:30" x14ac:dyDescent="0.25">
      <c r="Z2304" t="s">
        <v>4073</v>
      </c>
      <c r="AA2304" t="s">
        <v>3045</v>
      </c>
      <c r="AD2304" s="3"/>
    </row>
    <row r="2305" spans="26:30" x14ac:dyDescent="0.25">
      <c r="Z2305" t="s">
        <v>4074</v>
      </c>
      <c r="AA2305" t="s">
        <v>3045</v>
      </c>
      <c r="AD2305" s="3"/>
    </row>
    <row r="2306" spans="26:30" x14ac:dyDescent="0.25">
      <c r="Z2306" t="s">
        <v>4075</v>
      </c>
      <c r="AA2306" t="s">
        <v>3045</v>
      </c>
      <c r="AD2306" s="3"/>
    </row>
    <row r="2307" spans="26:30" x14ac:dyDescent="0.25">
      <c r="Z2307" t="s">
        <v>4076</v>
      </c>
      <c r="AA2307" t="s">
        <v>3045</v>
      </c>
      <c r="AD2307" s="3"/>
    </row>
    <row r="2308" spans="26:30" x14ac:dyDescent="0.25">
      <c r="Z2308" t="s">
        <v>4077</v>
      </c>
      <c r="AA2308" t="s">
        <v>3045</v>
      </c>
      <c r="AD2308" s="3"/>
    </row>
    <row r="2309" spans="26:30" x14ac:dyDescent="0.25">
      <c r="Z2309" t="s">
        <v>4078</v>
      </c>
      <c r="AA2309" t="s">
        <v>3045</v>
      </c>
      <c r="AD2309" s="3"/>
    </row>
    <row r="2310" spans="26:30" x14ac:dyDescent="0.25">
      <c r="Z2310" t="s">
        <v>4079</v>
      </c>
      <c r="AA2310" t="s">
        <v>3045</v>
      </c>
      <c r="AD2310" s="3"/>
    </row>
    <row r="2311" spans="26:30" x14ac:dyDescent="0.25">
      <c r="Z2311" t="s">
        <v>4080</v>
      </c>
      <c r="AA2311" t="s">
        <v>3045</v>
      </c>
      <c r="AD2311" s="3"/>
    </row>
    <row r="2312" spans="26:30" x14ac:dyDescent="0.25">
      <c r="Z2312" t="s">
        <v>4081</v>
      </c>
      <c r="AA2312" t="s">
        <v>3045</v>
      </c>
      <c r="AD2312" s="3"/>
    </row>
    <row r="2313" spans="26:30" x14ac:dyDescent="0.25">
      <c r="Z2313" t="s">
        <v>4082</v>
      </c>
      <c r="AA2313" t="s">
        <v>3045</v>
      </c>
      <c r="AD2313" s="3"/>
    </row>
    <row r="2314" spans="26:30" x14ac:dyDescent="0.25">
      <c r="Z2314" t="s">
        <v>4083</v>
      </c>
      <c r="AA2314" t="s">
        <v>3045</v>
      </c>
      <c r="AD2314" s="3"/>
    </row>
    <row r="2315" spans="26:30" x14ac:dyDescent="0.25">
      <c r="Z2315" t="s">
        <v>4084</v>
      </c>
      <c r="AA2315" t="s">
        <v>3045</v>
      </c>
      <c r="AD2315" s="3"/>
    </row>
    <row r="2316" spans="26:30" x14ac:dyDescent="0.25">
      <c r="Z2316" t="s">
        <v>4085</v>
      </c>
      <c r="AA2316" t="s">
        <v>3045</v>
      </c>
      <c r="AD2316" s="3"/>
    </row>
    <row r="2317" spans="26:30" x14ac:dyDescent="0.25">
      <c r="Z2317" t="s">
        <v>4086</v>
      </c>
      <c r="AA2317" t="s">
        <v>3045</v>
      </c>
      <c r="AD2317" s="3"/>
    </row>
    <row r="2318" spans="26:30" x14ac:dyDescent="0.25">
      <c r="Z2318" t="s">
        <v>4087</v>
      </c>
      <c r="AA2318" t="s">
        <v>3045</v>
      </c>
      <c r="AD2318" s="3"/>
    </row>
    <row r="2319" spans="26:30" x14ac:dyDescent="0.25">
      <c r="Z2319" t="s">
        <v>4088</v>
      </c>
      <c r="AA2319" t="s">
        <v>3045</v>
      </c>
      <c r="AD2319" s="3"/>
    </row>
    <row r="2320" spans="26:30" x14ac:dyDescent="0.25">
      <c r="Z2320" t="s">
        <v>4089</v>
      </c>
      <c r="AA2320" t="s">
        <v>3045</v>
      </c>
      <c r="AD2320" s="3"/>
    </row>
    <row r="2321" spans="26:30" x14ac:dyDescent="0.25">
      <c r="Z2321" t="s">
        <v>4090</v>
      </c>
      <c r="AA2321" t="s">
        <v>3045</v>
      </c>
      <c r="AD2321" s="3"/>
    </row>
    <row r="2322" spans="26:30" x14ac:dyDescent="0.25">
      <c r="Z2322" t="s">
        <v>4091</v>
      </c>
      <c r="AA2322" t="s">
        <v>3045</v>
      </c>
      <c r="AD2322" s="3"/>
    </row>
    <row r="2323" spans="26:30" x14ac:dyDescent="0.25">
      <c r="Z2323" t="s">
        <v>4092</v>
      </c>
      <c r="AA2323" t="s">
        <v>3045</v>
      </c>
      <c r="AD2323" s="3"/>
    </row>
    <row r="2324" spans="26:30" x14ac:dyDescent="0.25">
      <c r="Z2324" t="s">
        <v>4093</v>
      </c>
      <c r="AA2324" t="s">
        <v>3045</v>
      </c>
      <c r="AD2324" s="3"/>
    </row>
    <row r="2325" spans="26:30" x14ac:dyDescent="0.25">
      <c r="Z2325" t="s">
        <v>4094</v>
      </c>
      <c r="AA2325" t="s">
        <v>3045</v>
      </c>
      <c r="AD2325" s="3"/>
    </row>
    <row r="2326" spans="26:30" x14ac:dyDescent="0.25">
      <c r="Z2326" t="s">
        <v>4095</v>
      </c>
      <c r="AA2326" t="s">
        <v>3045</v>
      </c>
      <c r="AD2326" s="3"/>
    </row>
    <row r="2327" spans="26:30" x14ac:dyDescent="0.25">
      <c r="Z2327" t="s">
        <v>4096</v>
      </c>
      <c r="AA2327" t="s">
        <v>3045</v>
      </c>
      <c r="AD2327" s="3"/>
    </row>
    <row r="2328" spans="26:30" x14ac:dyDescent="0.25">
      <c r="Z2328" t="s">
        <v>4097</v>
      </c>
      <c r="AA2328" t="s">
        <v>3045</v>
      </c>
      <c r="AD2328" s="3"/>
    </row>
    <row r="2329" spans="26:30" x14ac:dyDescent="0.25">
      <c r="Z2329" t="s">
        <v>4098</v>
      </c>
      <c r="AA2329" t="s">
        <v>3045</v>
      </c>
      <c r="AD2329" s="3"/>
    </row>
    <row r="2330" spans="26:30" x14ac:dyDescent="0.25">
      <c r="Z2330" t="s">
        <v>4099</v>
      </c>
      <c r="AA2330" t="s">
        <v>3045</v>
      </c>
      <c r="AD2330" s="3"/>
    </row>
    <row r="2331" spans="26:30" x14ac:dyDescent="0.25">
      <c r="Z2331" t="s">
        <v>4100</v>
      </c>
      <c r="AA2331" t="s">
        <v>3045</v>
      </c>
      <c r="AD2331" s="3"/>
    </row>
    <row r="2332" spans="26:30" x14ac:dyDescent="0.25">
      <c r="Z2332" t="s">
        <v>4101</v>
      </c>
      <c r="AA2332" t="s">
        <v>3045</v>
      </c>
      <c r="AD2332" s="3"/>
    </row>
    <row r="2333" spans="26:30" x14ac:dyDescent="0.25">
      <c r="Z2333" t="s">
        <v>4102</v>
      </c>
      <c r="AA2333" t="s">
        <v>3045</v>
      </c>
      <c r="AD2333" s="3"/>
    </row>
    <row r="2334" spans="26:30" x14ac:dyDescent="0.25">
      <c r="Z2334" t="s">
        <v>4103</v>
      </c>
      <c r="AA2334" t="s">
        <v>3045</v>
      </c>
      <c r="AD2334" s="3"/>
    </row>
    <row r="2335" spans="26:30" x14ac:dyDescent="0.25">
      <c r="Z2335" t="s">
        <v>4104</v>
      </c>
      <c r="AA2335" t="s">
        <v>3045</v>
      </c>
      <c r="AD2335" s="3"/>
    </row>
    <row r="2336" spans="26:30" x14ac:dyDescent="0.25">
      <c r="Z2336" t="s">
        <v>4105</v>
      </c>
      <c r="AA2336" t="s">
        <v>3045</v>
      </c>
      <c r="AD2336" s="3"/>
    </row>
    <row r="2337" spans="26:30" x14ac:dyDescent="0.25">
      <c r="Z2337" t="s">
        <v>4106</v>
      </c>
      <c r="AA2337" t="s">
        <v>3045</v>
      </c>
      <c r="AD2337" s="3"/>
    </row>
    <row r="2338" spans="26:30" x14ac:dyDescent="0.25">
      <c r="Z2338" t="s">
        <v>4107</v>
      </c>
      <c r="AA2338" t="s">
        <v>3045</v>
      </c>
      <c r="AD2338" s="3"/>
    </row>
    <row r="2339" spans="26:30" x14ac:dyDescent="0.25">
      <c r="Z2339" t="s">
        <v>4108</v>
      </c>
      <c r="AA2339" t="s">
        <v>3045</v>
      </c>
      <c r="AD2339" s="3"/>
    </row>
    <row r="2340" spans="26:30" x14ac:dyDescent="0.25">
      <c r="Z2340" t="s">
        <v>4109</v>
      </c>
      <c r="AA2340" t="s">
        <v>3045</v>
      </c>
      <c r="AD2340" s="3"/>
    </row>
    <row r="2341" spans="26:30" x14ac:dyDescent="0.25">
      <c r="Z2341" t="s">
        <v>4110</v>
      </c>
      <c r="AA2341" t="s">
        <v>3045</v>
      </c>
      <c r="AD2341" s="3"/>
    </row>
    <row r="2342" spans="26:30" x14ac:dyDescent="0.25">
      <c r="Z2342" t="s">
        <v>4111</v>
      </c>
      <c r="AA2342" t="s">
        <v>3045</v>
      </c>
      <c r="AD2342" s="3"/>
    </row>
    <row r="2343" spans="26:30" x14ac:dyDescent="0.25">
      <c r="Z2343" t="s">
        <v>4112</v>
      </c>
      <c r="AA2343" t="s">
        <v>3045</v>
      </c>
      <c r="AD2343" s="3"/>
    </row>
    <row r="2344" spans="26:30" x14ac:dyDescent="0.25">
      <c r="Z2344" t="s">
        <v>4113</v>
      </c>
      <c r="AA2344" t="s">
        <v>3045</v>
      </c>
      <c r="AD2344" s="3"/>
    </row>
    <row r="2345" spans="26:30" x14ac:dyDescent="0.25">
      <c r="Z2345" t="s">
        <v>4114</v>
      </c>
      <c r="AA2345" t="s">
        <v>3045</v>
      </c>
      <c r="AD2345" s="3"/>
    </row>
    <row r="2346" spans="26:30" x14ac:dyDescent="0.25">
      <c r="Z2346" t="s">
        <v>4115</v>
      </c>
      <c r="AA2346" t="s">
        <v>3045</v>
      </c>
      <c r="AD2346" s="3"/>
    </row>
    <row r="2347" spans="26:30" x14ac:dyDescent="0.25">
      <c r="Z2347" t="s">
        <v>4116</v>
      </c>
      <c r="AA2347" t="s">
        <v>3045</v>
      </c>
      <c r="AD2347" s="3"/>
    </row>
    <row r="2348" spans="26:30" x14ac:dyDescent="0.25">
      <c r="Z2348" t="s">
        <v>4117</v>
      </c>
      <c r="AA2348" t="s">
        <v>3045</v>
      </c>
      <c r="AD2348" s="3"/>
    </row>
    <row r="2349" spans="26:30" x14ac:dyDescent="0.25">
      <c r="Z2349" t="s">
        <v>4118</v>
      </c>
      <c r="AA2349" t="s">
        <v>3045</v>
      </c>
      <c r="AD2349" s="3"/>
    </row>
    <row r="2350" spans="26:30" x14ac:dyDescent="0.25">
      <c r="Z2350" t="s">
        <v>4119</v>
      </c>
      <c r="AA2350" t="s">
        <v>3045</v>
      </c>
      <c r="AD2350" s="3"/>
    </row>
    <row r="2351" spans="26:30" x14ac:dyDescent="0.25">
      <c r="Z2351" t="s">
        <v>4120</v>
      </c>
      <c r="AA2351" t="s">
        <v>3045</v>
      </c>
      <c r="AD2351" s="3"/>
    </row>
    <row r="2352" spans="26:30" x14ac:dyDescent="0.25">
      <c r="Z2352" t="s">
        <v>4121</v>
      </c>
      <c r="AA2352" t="s">
        <v>3045</v>
      </c>
      <c r="AD2352" s="3"/>
    </row>
    <row r="2353" spans="26:30" x14ac:dyDescent="0.25">
      <c r="Z2353" t="s">
        <v>4122</v>
      </c>
      <c r="AA2353" t="s">
        <v>3045</v>
      </c>
      <c r="AD2353" s="3"/>
    </row>
    <row r="2354" spans="26:30" x14ac:dyDescent="0.25">
      <c r="Z2354" t="s">
        <v>4123</v>
      </c>
      <c r="AA2354" t="s">
        <v>3045</v>
      </c>
      <c r="AD2354" s="3"/>
    </row>
    <row r="2355" spans="26:30" x14ac:dyDescent="0.25">
      <c r="Z2355" t="s">
        <v>4124</v>
      </c>
      <c r="AA2355" t="s">
        <v>3045</v>
      </c>
      <c r="AD2355" s="3"/>
    </row>
    <row r="2356" spans="26:30" x14ac:dyDescent="0.25">
      <c r="Z2356" t="s">
        <v>4125</v>
      </c>
      <c r="AA2356" t="s">
        <v>3045</v>
      </c>
      <c r="AD2356" s="3"/>
    </row>
    <row r="2357" spans="26:30" x14ac:dyDescent="0.25">
      <c r="Z2357" t="s">
        <v>4126</v>
      </c>
      <c r="AA2357" t="s">
        <v>3045</v>
      </c>
      <c r="AD2357" s="3"/>
    </row>
    <row r="2358" spans="26:30" x14ac:dyDescent="0.25">
      <c r="Z2358" t="s">
        <v>4127</v>
      </c>
      <c r="AA2358" t="s">
        <v>3045</v>
      </c>
      <c r="AD2358" s="3"/>
    </row>
    <row r="2359" spans="26:30" x14ac:dyDescent="0.25">
      <c r="Z2359" t="s">
        <v>4128</v>
      </c>
      <c r="AA2359" t="s">
        <v>3045</v>
      </c>
      <c r="AD2359" s="3"/>
    </row>
    <row r="2360" spans="26:30" x14ac:dyDescent="0.25">
      <c r="Z2360" t="s">
        <v>4129</v>
      </c>
      <c r="AA2360" t="s">
        <v>3045</v>
      </c>
      <c r="AD2360" s="3"/>
    </row>
    <row r="2361" spans="26:30" x14ac:dyDescent="0.25">
      <c r="Z2361" t="s">
        <v>4130</v>
      </c>
      <c r="AA2361" t="s">
        <v>3045</v>
      </c>
      <c r="AD2361" s="3"/>
    </row>
    <row r="2362" spans="26:30" x14ac:dyDescent="0.25">
      <c r="Z2362" t="s">
        <v>4131</v>
      </c>
      <c r="AA2362" t="s">
        <v>3045</v>
      </c>
      <c r="AD2362" s="3"/>
    </row>
    <row r="2363" spans="26:30" x14ac:dyDescent="0.25">
      <c r="Z2363" t="s">
        <v>4132</v>
      </c>
      <c r="AA2363" t="s">
        <v>3045</v>
      </c>
      <c r="AD2363" s="3"/>
    </row>
    <row r="2364" spans="26:30" x14ac:dyDescent="0.25">
      <c r="Z2364" t="s">
        <v>4133</v>
      </c>
      <c r="AA2364" t="s">
        <v>3045</v>
      </c>
      <c r="AD2364" s="3"/>
    </row>
    <row r="2365" spans="26:30" x14ac:dyDescent="0.25">
      <c r="Z2365" t="s">
        <v>4134</v>
      </c>
      <c r="AA2365" t="s">
        <v>3045</v>
      </c>
      <c r="AD2365" s="3"/>
    </row>
    <row r="2366" spans="26:30" x14ac:dyDescent="0.25">
      <c r="Z2366" t="s">
        <v>4135</v>
      </c>
      <c r="AA2366" t="s">
        <v>3045</v>
      </c>
      <c r="AD2366" s="3"/>
    </row>
    <row r="2367" spans="26:30" x14ac:dyDescent="0.25">
      <c r="Z2367" t="s">
        <v>4136</v>
      </c>
      <c r="AA2367" t="s">
        <v>3045</v>
      </c>
      <c r="AD2367" s="3"/>
    </row>
    <row r="2368" spans="26:30" x14ac:dyDescent="0.25">
      <c r="Z2368" t="s">
        <v>4137</v>
      </c>
      <c r="AA2368" t="s">
        <v>3045</v>
      </c>
      <c r="AD2368" s="3"/>
    </row>
    <row r="2369" spans="26:30" x14ac:dyDescent="0.25">
      <c r="Z2369" t="s">
        <v>4138</v>
      </c>
      <c r="AA2369" t="s">
        <v>3045</v>
      </c>
      <c r="AD2369" s="3"/>
    </row>
    <row r="2370" spans="26:30" x14ac:dyDescent="0.25">
      <c r="Z2370" t="s">
        <v>4139</v>
      </c>
      <c r="AA2370" t="s">
        <v>3045</v>
      </c>
      <c r="AD2370" s="3"/>
    </row>
    <row r="2371" spans="26:30" x14ac:dyDescent="0.25">
      <c r="Z2371" t="s">
        <v>4140</v>
      </c>
      <c r="AA2371" t="s">
        <v>3045</v>
      </c>
      <c r="AD2371" s="3"/>
    </row>
    <row r="2372" spans="26:30" x14ac:dyDescent="0.25">
      <c r="Z2372" t="s">
        <v>4141</v>
      </c>
      <c r="AA2372" t="s">
        <v>3045</v>
      </c>
      <c r="AD2372" s="3"/>
    </row>
    <row r="2373" spans="26:30" x14ac:dyDescent="0.25">
      <c r="Z2373" t="s">
        <v>4142</v>
      </c>
      <c r="AA2373" t="s">
        <v>3045</v>
      </c>
      <c r="AD2373" s="3"/>
    </row>
    <row r="2374" spans="26:30" x14ac:dyDescent="0.25">
      <c r="Z2374" t="s">
        <v>4143</v>
      </c>
      <c r="AA2374" t="s">
        <v>3045</v>
      </c>
      <c r="AD2374" s="3"/>
    </row>
    <row r="2375" spans="26:30" x14ac:dyDescent="0.25">
      <c r="Z2375" t="s">
        <v>4144</v>
      </c>
      <c r="AA2375" t="s">
        <v>3045</v>
      </c>
      <c r="AD2375" s="3"/>
    </row>
    <row r="2376" spans="26:30" x14ac:dyDescent="0.25">
      <c r="Z2376" t="s">
        <v>4145</v>
      </c>
      <c r="AA2376" t="s">
        <v>3045</v>
      </c>
      <c r="AD2376" s="3"/>
    </row>
    <row r="2377" spans="26:30" x14ac:dyDescent="0.25">
      <c r="Z2377" t="s">
        <v>4146</v>
      </c>
      <c r="AA2377" t="s">
        <v>3045</v>
      </c>
      <c r="AD2377" s="3"/>
    </row>
    <row r="2378" spans="26:30" x14ac:dyDescent="0.25">
      <c r="Z2378" t="s">
        <v>4147</v>
      </c>
      <c r="AA2378" t="s">
        <v>3045</v>
      </c>
      <c r="AD2378" s="3"/>
    </row>
    <row r="2379" spans="26:30" x14ac:dyDescent="0.25">
      <c r="Z2379" t="s">
        <v>4148</v>
      </c>
      <c r="AA2379" t="s">
        <v>3045</v>
      </c>
      <c r="AD2379" s="3"/>
    </row>
    <row r="2380" spans="26:30" x14ac:dyDescent="0.25">
      <c r="Z2380" t="s">
        <v>4149</v>
      </c>
      <c r="AA2380" t="s">
        <v>3045</v>
      </c>
      <c r="AD2380" s="3"/>
    </row>
    <row r="2381" spans="26:30" x14ac:dyDescent="0.25">
      <c r="Z2381" t="s">
        <v>4150</v>
      </c>
      <c r="AA2381" t="s">
        <v>3045</v>
      </c>
      <c r="AD2381" s="3"/>
    </row>
    <row r="2382" spans="26:30" x14ac:dyDescent="0.25">
      <c r="Z2382" t="s">
        <v>4151</v>
      </c>
      <c r="AA2382" t="s">
        <v>3045</v>
      </c>
      <c r="AD2382" s="3"/>
    </row>
    <row r="2383" spans="26:30" x14ac:dyDescent="0.25">
      <c r="Z2383" t="s">
        <v>4152</v>
      </c>
      <c r="AA2383" t="s">
        <v>3045</v>
      </c>
      <c r="AD2383" s="3"/>
    </row>
    <row r="2384" spans="26:30" x14ac:dyDescent="0.25">
      <c r="Z2384" t="s">
        <v>4153</v>
      </c>
      <c r="AA2384" t="s">
        <v>3045</v>
      </c>
      <c r="AD2384" s="3"/>
    </row>
    <row r="2385" spans="26:30" x14ac:dyDescent="0.25">
      <c r="Z2385" t="s">
        <v>4154</v>
      </c>
      <c r="AA2385" t="s">
        <v>3045</v>
      </c>
      <c r="AD2385" s="3"/>
    </row>
    <row r="2386" spans="26:30" x14ac:dyDescent="0.25">
      <c r="Z2386" t="s">
        <v>4155</v>
      </c>
      <c r="AA2386" t="s">
        <v>3045</v>
      </c>
      <c r="AD2386" s="3"/>
    </row>
    <row r="2387" spans="26:30" x14ac:dyDescent="0.25">
      <c r="Z2387" t="s">
        <v>4156</v>
      </c>
      <c r="AA2387" t="s">
        <v>3045</v>
      </c>
      <c r="AD2387" s="3"/>
    </row>
    <row r="2388" spans="26:30" x14ac:dyDescent="0.25">
      <c r="Z2388" t="s">
        <v>4157</v>
      </c>
      <c r="AA2388" t="s">
        <v>3045</v>
      </c>
      <c r="AD2388" s="3"/>
    </row>
    <row r="2389" spans="26:30" x14ac:dyDescent="0.25">
      <c r="Z2389" t="s">
        <v>4158</v>
      </c>
      <c r="AA2389" t="s">
        <v>3045</v>
      </c>
      <c r="AD2389" s="3"/>
    </row>
    <row r="2390" spans="26:30" x14ac:dyDescent="0.25">
      <c r="Z2390" t="s">
        <v>4159</v>
      </c>
      <c r="AA2390" t="s">
        <v>3045</v>
      </c>
      <c r="AD2390" s="3"/>
    </row>
    <row r="2391" spans="26:30" x14ac:dyDescent="0.25">
      <c r="Z2391" t="s">
        <v>4160</v>
      </c>
      <c r="AA2391" t="s">
        <v>3045</v>
      </c>
      <c r="AD2391" s="3"/>
    </row>
    <row r="2392" spans="26:30" x14ac:dyDescent="0.25">
      <c r="Z2392" t="s">
        <v>4161</v>
      </c>
      <c r="AA2392" t="s">
        <v>3045</v>
      </c>
      <c r="AD2392" s="3"/>
    </row>
    <row r="2393" spans="26:30" x14ac:dyDescent="0.25">
      <c r="Z2393" t="s">
        <v>4162</v>
      </c>
      <c r="AA2393" t="s">
        <v>3045</v>
      </c>
      <c r="AD2393" s="3"/>
    </row>
    <row r="2394" spans="26:30" x14ac:dyDescent="0.25">
      <c r="Z2394" t="s">
        <v>4163</v>
      </c>
      <c r="AA2394" t="s">
        <v>3045</v>
      </c>
      <c r="AD2394" s="3"/>
    </row>
    <row r="2395" spans="26:30" x14ac:dyDescent="0.25">
      <c r="Z2395" t="s">
        <v>4164</v>
      </c>
      <c r="AA2395" t="s">
        <v>3045</v>
      </c>
      <c r="AD2395" s="3"/>
    </row>
    <row r="2396" spans="26:30" x14ac:dyDescent="0.25">
      <c r="Z2396" t="s">
        <v>4165</v>
      </c>
      <c r="AA2396" t="s">
        <v>3045</v>
      </c>
      <c r="AD2396" s="3"/>
    </row>
    <row r="2397" spans="26:30" x14ac:dyDescent="0.25">
      <c r="Z2397" t="s">
        <v>4166</v>
      </c>
      <c r="AA2397" t="s">
        <v>3045</v>
      </c>
      <c r="AD2397" s="3"/>
    </row>
    <row r="2398" spans="26:30" x14ac:dyDescent="0.25">
      <c r="Z2398" t="s">
        <v>4167</v>
      </c>
      <c r="AA2398" t="s">
        <v>3045</v>
      </c>
      <c r="AD2398" s="3"/>
    </row>
    <row r="2399" spans="26:30" x14ac:dyDescent="0.25">
      <c r="Z2399" t="s">
        <v>4168</v>
      </c>
      <c r="AA2399" t="s">
        <v>3045</v>
      </c>
      <c r="AD2399" s="3"/>
    </row>
    <row r="2400" spans="26:30" x14ac:dyDescent="0.25">
      <c r="Z2400" t="s">
        <v>4169</v>
      </c>
      <c r="AA2400" t="s">
        <v>3045</v>
      </c>
      <c r="AD2400" s="3"/>
    </row>
    <row r="2401" spans="26:30" x14ac:dyDescent="0.25">
      <c r="Z2401" t="s">
        <v>4170</v>
      </c>
      <c r="AA2401" t="s">
        <v>3045</v>
      </c>
      <c r="AD2401" s="3"/>
    </row>
    <row r="2402" spans="26:30" x14ac:dyDescent="0.25">
      <c r="Z2402" t="s">
        <v>4171</v>
      </c>
      <c r="AA2402" t="s">
        <v>3045</v>
      </c>
      <c r="AD2402" s="3"/>
    </row>
    <row r="2403" spans="26:30" x14ac:dyDescent="0.25">
      <c r="Z2403" t="s">
        <v>4172</v>
      </c>
      <c r="AA2403" t="s">
        <v>3045</v>
      </c>
      <c r="AD2403" s="3"/>
    </row>
    <row r="2404" spans="26:30" x14ac:dyDescent="0.25">
      <c r="Z2404" t="s">
        <v>4173</v>
      </c>
      <c r="AA2404" t="s">
        <v>3045</v>
      </c>
      <c r="AD2404" s="3"/>
    </row>
    <row r="2405" spans="26:30" x14ac:dyDescent="0.25">
      <c r="Z2405" t="s">
        <v>4174</v>
      </c>
      <c r="AA2405" t="s">
        <v>3045</v>
      </c>
      <c r="AD2405" s="3"/>
    </row>
    <row r="2406" spans="26:30" x14ac:dyDescent="0.25">
      <c r="Z2406" t="s">
        <v>4175</v>
      </c>
      <c r="AA2406" t="s">
        <v>3045</v>
      </c>
      <c r="AD2406" s="3"/>
    </row>
    <row r="2407" spans="26:30" x14ac:dyDescent="0.25">
      <c r="Z2407" t="s">
        <v>4176</v>
      </c>
      <c r="AA2407" t="s">
        <v>3045</v>
      </c>
      <c r="AD2407" s="3"/>
    </row>
    <row r="2408" spans="26:30" x14ac:dyDescent="0.25">
      <c r="Z2408" t="s">
        <v>4177</v>
      </c>
      <c r="AA2408" t="s">
        <v>3045</v>
      </c>
      <c r="AD2408" s="3"/>
    </row>
    <row r="2409" spans="26:30" x14ac:dyDescent="0.25">
      <c r="Z2409" t="s">
        <v>4178</v>
      </c>
      <c r="AA2409" t="s">
        <v>3045</v>
      </c>
      <c r="AD2409" s="3"/>
    </row>
    <row r="2410" spans="26:30" x14ac:dyDescent="0.25">
      <c r="Z2410" t="s">
        <v>4179</v>
      </c>
      <c r="AA2410" t="s">
        <v>3045</v>
      </c>
      <c r="AD2410" s="3"/>
    </row>
    <row r="2411" spans="26:30" x14ac:dyDescent="0.25">
      <c r="Z2411" t="s">
        <v>4180</v>
      </c>
      <c r="AA2411" t="s">
        <v>3045</v>
      </c>
      <c r="AD2411" s="3"/>
    </row>
    <row r="2412" spans="26:30" x14ac:dyDescent="0.25">
      <c r="Z2412" t="s">
        <v>4181</v>
      </c>
      <c r="AA2412" t="s">
        <v>3045</v>
      </c>
      <c r="AD2412" s="3"/>
    </row>
    <row r="2413" spans="26:30" x14ac:dyDescent="0.25">
      <c r="Z2413" t="s">
        <v>4182</v>
      </c>
      <c r="AA2413" t="s">
        <v>3045</v>
      </c>
      <c r="AD2413" s="3"/>
    </row>
    <row r="2414" spans="26:30" x14ac:dyDescent="0.25">
      <c r="Z2414" t="s">
        <v>4183</v>
      </c>
      <c r="AA2414" t="s">
        <v>3045</v>
      </c>
      <c r="AD2414" s="3"/>
    </row>
    <row r="2415" spans="26:30" x14ac:dyDescent="0.25">
      <c r="Z2415" t="s">
        <v>4184</v>
      </c>
      <c r="AA2415" t="s">
        <v>3045</v>
      </c>
      <c r="AD2415" s="3"/>
    </row>
    <row r="2416" spans="26:30" x14ac:dyDescent="0.25">
      <c r="Z2416" t="s">
        <v>4185</v>
      </c>
      <c r="AA2416" t="s">
        <v>3045</v>
      </c>
      <c r="AD2416" s="3"/>
    </row>
    <row r="2417" spans="26:30" x14ac:dyDescent="0.25">
      <c r="Z2417" t="s">
        <v>4186</v>
      </c>
      <c r="AA2417" t="s">
        <v>3045</v>
      </c>
      <c r="AD2417" s="3"/>
    </row>
    <row r="2418" spans="26:30" x14ac:dyDescent="0.25">
      <c r="Z2418" t="s">
        <v>4187</v>
      </c>
      <c r="AA2418" t="s">
        <v>3045</v>
      </c>
      <c r="AD2418" s="3"/>
    </row>
    <row r="2419" spans="26:30" x14ac:dyDescent="0.25">
      <c r="Z2419" t="s">
        <v>4188</v>
      </c>
      <c r="AA2419" t="s">
        <v>3045</v>
      </c>
      <c r="AD2419" s="3"/>
    </row>
    <row r="2420" spans="26:30" x14ac:dyDescent="0.25">
      <c r="Z2420" t="s">
        <v>4189</v>
      </c>
      <c r="AA2420" t="s">
        <v>3045</v>
      </c>
      <c r="AD2420" s="3"/>
    </row>
    <row r="2421" spans="26:30" x14ac:dyDescent="0.25">
      <c r="Z2421" t="s">
        <v>4190</v>
      </c>
      <c r="AA2421" t="s">
        <v>3045</v>
      </c>
      <c r="AD2421" s="3"/>
    </row>
    <row r="2422" spans="26:30" x14ac:dyDescent="0.25">
      <c r="Z2422" t="s">
        <v>4190</v>
      </c>
      <c r="AA2422" t="s">
        <v>3045</v>
      </c>
      <c r="AD2422" s="3"/>
    </row>
    <row r="2423" spans="26:30" x14ac:dyDescent="0.25">
      <c r="Z2423" t="s">
        <v>4191</v>
      </c>
      <c r="AA2423" t="s">
        <v>3045</v>
      </c>
      <c r="AD2423" s="3"/>
    </row>
    <row r="2424" spans="26:30" x14ac:dyDescent="0.25">
      <c r="Z2424" t="s">
        <v>4192</v>
      </c>
      <c r="AA2424" t="s">
        <v>3045</v>
      </c>
      <c r="AD2424" s="3"/>
    </row>
    <row r="2425" spans="26:30" x14ac:dyDescent="0.25">
      <c r="Z2425" t="s">
        <v>4192</v>
      </c>
      <c r="AA2425" t="s">
        <v>3045</v>
      </c>
      <c r="AD2425" s="3"/>
    </row>
    <row r="2426" spans="26:30" x14ac:dyDescent="0.25">
      <c r="Z2426" t="s">
        <v>4193</v>
      </c>
      <c r="AA2426" t="s">
        <v>3045</v>
      </c>
      <c r="AD2426" s="3"/>
    </row>
    <row r="2427" spans="26:30" x14ac:dyDescent="0.25">
      <c r="Z2427" t="s">
        <v>4193</v>
      </c>
      <c r="AA2427" t="s">
        <v>3045</v>
      </c>
      <c r="AD2427" s="3"/>
    </row>
    <row r="2428" spans="26:30" x14ac:dyDescent="0.25">
      <c r="Z2428" t="s">
        <v>4194</v>
      </c>
      <c r="AA2428" t="s">
        <v>3045</v>
      </c>
      <c r="AD2428" s="3"/>
    </row>
    <row r="2429" spans="26:30" x14ac:dyDescent="0.25">
      <c r="Z2429" t="s">
        <v>4195</v>
      </c>
      <c r="AA2429" t="s">
        <v>3045</v>
      </c>
      <c r="AD2429" s="3"/>
    </row>
    <row r="2430" spans="26:30" x14ac:dyDescent="0.25">
      <c r="Z2430" t="s">
        <v>4196</v>
      </c>
      <c r="AA2430" t="s">
        <v>3045</v>
      </c>
      <c r="AD2430" s="3"/>
    </row>
    <row r="2431" spans="26:30" x14ac:dyDescent="0.25">
      <c r="Z2431" t="s">
        <v>4197</v>
      </c>
      <c r="AA2431" t="s">
        <v>3045</v>
      </c>
      <c r="AD2431" s="3"/>
    </row>
    <row r="2432" spans="26:30" x14ac:dyDescent="0.25">
      <c r="Z2432" t="s">
        <v>4198</v>
      </c>
      <c r="AA2432" t="s">
        <v>3045</v>
      </c>
      <c r="AD2432" s="3"/>
    </row>
    <row r="2433" spans="26:30" x14ac:dyDescent="0.25">
      <c r="Z2433" t="s">
        <v>4199</v>
      </c>
      <c r="AA2433" t="s">
        <v>3045</v>
      </c>
      <c r="AD2433" s="3"/>
    </row>
    <row r="2434" spans="26:30" x14ac:dyDescent="0.25">
      <c r="Z2434" t="s">
        <v>4200</v>
      </c>
      <c r="AA2434" t="s">
        <v>3045</v>
      </c>
      <c r="AD2434" s="3"/>
    </row>
    <row r="2435" spans="26:30" x14ac:dyDescent="0.25">
      <c r="Z2435" t="s">
        <v>4201</v>
      </c>
      <c r="AA2435" t="s">
        <v>3045</v>
      </c>
      <c r="AD2435" s="3"/>
    </row>
    <row r="2436" spans="26:30" x14ac:dyDescent="0.25">
      <c r="Z2436" t="s">
        <v>4202</v>
      </c>
      <c r="AA2436" t="s">
        <v>3045</v>
      </c>
      <c r="AD2436" s="3"/>
    </row>
    <row r="2437" spans="26:30" x14ac:dyDescent="0.25">
      <c r="Z2437" t="s">
        <v>4203</v>
      </c>
      <c r="AA2437" t="s">
        <v>3045</v>
      </c>
      <c r="AD2437" s="3"/>
    </row>
    <row r="2438" spans="26:30" x14ac:dyDescent="0.25">
      <c r="Z2438" t="s">
        <v>4204</v>
      </c>
      <c r="AA2438" t="s">
        <v>3045</v>
      </c>
      <c r="AD2438" s="3"/>
    </row>
    <row r="2439" spans="26:30" x14ac:dyDescent="0.25">
      <c r="Z2439" t="s">
        <v>4205</v>
      </c>
      <c r="AA2439" t="s">
        <v>3045</v>
      </c>
      <c r="AD2439" s="3"/>
    </row>
    <row r="2440" spans="26:30" x14ac:dyDescent="0.25">
      <c r="Z2440" t="s">
        <v>4206</v>
      </c>
      <c r="AA2440" t="s">
        <v>3045</v>
      </c>
      <c r="AD2440" s="3"/>
    </row>
    <row r="2441" spans="26:30" x14ac:dyDescent="0.25">
      <c r="Z2441" t="s">
        <v>4207</v>
      </c>
      <c r="AA2441" t="s">
        <v>3045</v>
      </c>
      <c r="AD2441" s="3"/>
    </row>
    <row r="2442" spans="26:30" x14ac:dyDescent="0.25">
      <c r="Z2442" t="s">
        <v>4208</v>
      </c>
      <c r="AA2442" t="s">
        <v>3045</v>
      </c>
      <c r="AD2442" s="3"/>
    </row>
    <row r="2443" spans="26:30" x14ac:dyDescent="0.25">
      <c r="Z2443" t="s">
        <v>4209</v>
      </c>
      <c r="AA2443" t="s">
        <v>3164</v>
      </c>
      <c r="AD2443" s="3"/>
    </row>
    <row r="2444" spans="26:30" x14ac:dyDescent="0.25">
      <c r="Z2444" t="s">
        <v>4209</v>
      </c>
      <c r="AA2444" t="s">
        <v>3045</v>
      </c>
      <c r="AD2444" s="3"/>
    </row>
    <row r="2445" spans="26:30" x14ac:dyDescent="0.25">
      <c r="Z2445" t="s">
        <v>4210</v>
      </c>
      <c r="AA2445" t="s">
        <v>3045</v>
      </c>
      <c r="AD2445" s="3"/>
    </row>
    <row r="2446" spans="26:30" x14ac:dyDescent="0.25">
      <c r="Z2446" t="s">
        <v>4211</v>
      </c>
      <c r="AA2446" t="s">
        <v>3045</v>
      </c>
      <c r="AD2446" s="3"/>
    </row>
    <row r="2447" spans="26:30" x14ac:dyDescent="0.25">
      <c r="Z2447" t="s">
        <v>1049</v>
      </c>
      <c r="AA2447" t="s">
        <v>3045</v>
      </c>
      <c r="AD2447" s="3"/>
    </row>
    <row r="2448" spans="26:30" x14ac:dyDescent="0.25">
      <c r="Z2448" t="s">
        <v>4212</v>
      </c>
      <c r="AA2448" t="s">
        <v>3045</v>
      </c>
      <c r="AD2448" s="3"/>
    </row>
    <row r="2449" spans="26:30" x14ac:dyDescent="0.25">
      <c r="Z2449" t="s">
        <v>4213</v>
      </c>
      <c r="AA2449" t="s">
        <v>3045</v>
      </c>
      <c r="AD2449" s="3"/>
    </row>
    <row r="2450" spans="26:30" x14ac:dyDescent="0.25">
      <c r="Z2450" t="s">
        <v>4214</v>
      </c>
      <c r="AA2450" t="s">
        <v>3045</v>
      </c>
      <c r="AD2450" s="3"/>
    </row>
    <row r="2451" spans="26:30" x14ac:dyDescent="0.25">
      <c r="Z2451" t="s">
        <v>4215</v>
      </c>
      <c r="AA2451" t="s">
        <v>3045</v>
      </c>
      <c r="AD2451" s="3"/>
    </row>
    <row r="2452" spans="26:30" x14ac:dyDescent="0.25">
      <c r="Z2452" t="s">
        <v>4216</v>
      </c>
      <c r="AA2452" t="s">
        <v>3045</v>
      </c>
      <c r="AD2452" s="3"/>
    </row>
    <row r="2453" spans="26:30" x14ac:dyDescent="0.25">
      <c r="Z2453" t="s">
        <v>4217</v>
      </c>
      <c r="AA2453" t="s">
        <v>3045</v>
      </c>
      <c r="AD2453" s="3"/>
    </row>
    <row r="2454" spans="26:30" x14ac:dyDescent="0.25">
      <c r="Z2454" t="s">
        <v>4218</v>
      </c>
      <c r="AA2454" t="s">
        <v>3045</v>
      </c>
      <c r="AD2454" s="3"/>
    </row>
    <row r="2455" spans="26:30" x14ac:dyDescent="0.25">
      <c r="Z2455" t="s">
        <v>4219</v>
      </c>
      <c r="AA2455" t="s">
        <v>3045</v>
      </c>
      <c r="AD2455" s="3"/>
    </row>
    <row r="2456" spans="26:30" x14ac:dyDescent="0.25">
      <c r="Z2456" t="s">
        <v>1051</v>
      </c>
      <c r="AA2456" t="s">
        <v>3045</v>
      </c>
      <c r="AD2456" s="3"/>
    </row>
    <row r="2457" spans="26:30" x14ac:dyDescent="0.25">
      <c r="Z2457" t="s">
        <v>2277</v>
      </c>
      <c r="AA2457" t="s">
        <v>3045</v>
      </c>
      <c r="AD2457" s="3"/>
    </row>
    <row r="2458" spans="26:30" x14ac:dyDescent="0.25">
      <c r="Z2458" t="s">
        <v>2281</v>
      </c>
      <c r="AA2458" t="s">
        <v>3045</v>
      </c>
      <c r="AD2458" s="3"/>
    </row>
    <row r="2459" spans="26:30" x14ac:dyDescent="0.25">
      <c r="Z2459" t="s">
        <v>1065</v>
      </c>
      <c r="AA2459" t="s">
        <v>3045</v>
      </c>
      <c r="AD2459" s="3"/>
    </row>
    <row r="2460" spans="26:30" x14ac:dyDescent="0.25">
      <c r="Z2460" t="s">
        <v>1053</v>
      </c>
      <c r="AA2460" t="s">
        <v>3045</v>
      </c>
      <c r="AD2460" s="3"/>
    </row>
    <row r="2461" spans="26:30" x14ac:dyDescent="0.25">
      <c r="Z2461" t="s">
        <v>2273</v>
      </c>
      <c r="AA2461" t="s">
        <v>3045</v>
      </c>
      <c r="AD2461" s="3"/>
    </row>
    <row r="2462" spans="26:30" x14ac:dyDescent="0.25">
      <c r="Z2462" t="s">
        <v>2275</v>
      </c>
      <c r="AA2462" t="s">
        <v>3045</v>
      </c>
      <c r="AD2462" s="3"/>
    </row>
    <row r="2463" spans="26:30" x14ac:dyDescent="0.25">
      <c r="Z2463" t="s">
        <v>1020</v>
      </c>
      <c r="AA2463" t="s">
        <v>3045</v>
      </c>
      <c r="AD2463" s="3"/>
    </row>
    <row r="2464" spans="26:30" x14ac:dyDescent="0.25">
      <c r="Z2464" t="s">
        <v>4220</v>
      </c>
      <c r="AA2464" t="s">
        <v>3045</v>
      </c>
      <c r="AD2464" s="3"/>
    </row>
    <row r="2465" spans="26:30" x14ac:dyDescent="0.25">
      <c r="Z2465" t="s">
        <v>1010</v>
      </c>
      <c r="AA2465" t="s">
        <v>3045</v>
      </c>
      <c r="AD2465" s="3"/>
    </row>
    <row r="2466" spans="26:30" x14ac:dyDescent="0.25">
      <c r="Z2466" t="s">
        <v>4221</v>
      </c>
      <c r="AA2466" t="s">
        <v>3045</v>
      </c>
      <c r="AD2466" s="3"/>
    </row>
    <row r="2467" spans="26:30" x14ac:dyDescent="0.25">
      <c r="Z2467" t="s">
        <v>4222</v>
      </c>
      <c r="AA2467" t="s">
        <v>3045</v>
      </c>
      <c r="AD2467" s="3"/>
    </row>
    <row r="2468" spans="26:30" x14ac:dyDescent="0.25">
      <c r="Z2468" t="s">
        <v>4223</v>
      </c>
      <c r="AA2468" t="s">
        <v>3045</v>
      </c>
      <c r="AD2468" s="3"/>
    </row>
    <row r="2469" spans="26:30" x14ac:dyDescent="0.25">
      <c r="Z2469" t="s">
        <v>1012</v>
      </c>
      <c r="AA2469" t="s">
        <v>3045</v>
      </c>
      <c r="AD2469" s="3"/>
    </row>
    <row r="2470" spans="26:30" x14ac:dyDescent="0.25">
      <c r="Z2470" t="s">
        <v>4224</v>
      </c>
      <c r="AA2470" t="s">
        <v>3045</v>
      </c>
      <c r="AD2470" s="3"/>
    </row>
    <row r="2471" spans="26:30" x14ac:dyDescent="0.25">
      <c r="Z2471" t="s">
        <v>1008</v>
      </c>
      <c r="AA2471" t="s">
        <v>3045</v>
      </c>
      <c r="AD2471" s="3"/>
    </row>
    <row r="2472" spans="26:30" x14ac:dyDescent="0.25">
      <c r="Z2472" t="s">
        <v>1055</v>
      </c>
      <c r="AA2472" t="s">
        <v>3045</v>
      </c>
      <c r="AD2472" s="3"/>
    </row>
    <row r="2473" spans="26:30" x14ac:dyDescent="0.25">
      <c r="Z2473" t="s">
        <v>4225</v>
      </c>
      <c r="AA2473" t="s">
        <v>3045</v>
      </c>
      <c r="AD2473" s="3"/>
    </row>
    <row r="2474" spans="26:30" x14ac:dyDescent="0.25">
      <c r="Z2474" t="s">
        <v>4226</v>
      </c>
      <c r="AA2474" t="s">
        <v>3045</v>
      </c>
      <c r="AD2474" s="3"/>
    </row>
    <row r="2475" spans="26:30" x14ac:dyDescent="0.25">
      <c r="Z2475" t="s">
        <v>1057</v>
      </c>
      <c r="AA2475" t="s">
        <v>3045</v>
      </c>
      <c r="AD2475" s="3"/>
    </row>
    <row r="2476" spans="26:30" x14ac:dyDescent="0.25">
      <c r="Z2476" t="s">
        <v>1059</v>
      </c>
      <c r="AA2476" t="s">
        <v>3045</v>
      </c>
      <c r="AD2476" s="3"/>
    </row>
    <row r="2477" spans="26:30" x14ac:dyDescent="0.25">
      <c r="Z2477" t="s">
        <v>1030</v>
      </c>
      <c r="AA2477" t="s">
        <v>3045</v>
      </c>
      <c r="AD2477" s="3"/>
    </row>
    <row r="2478" spans="26:30" x14ac:dyDescent="0.25">
      <c r="Z2478" t="s">
        <v>4227</v>
      </c>
      <c r="AA2478" t="s">
        <v>3045</v>
      </c>
      <c r="AD2478" s="3"/>
    </row>
    <row r="2479" spans="26:30" x14ac:dyDescent="0.25">
      <c r="Z2479" t="s">
        <v>4228</v>
      </c>
      <c r="AA2479" t="s">
        <v>3045</v>
      </c>
      <c r="AD2479" s="3"/>
    </row>
    <row r="2480" spans="26:30" x14ac:dyDescent="0.25">
      <c r="Z2480" t="s">
        <v>4229</v>
      </c>
      <c r="AA2480" t="s">
        <v>3045</v>
      </c>
      <c r="AD2480" s="3"/>
    </row>
    <row r="2481" spans="26:30" x14ac:dyDescent="0.25">
      <c r="Z2481" t="s">
        <v>4230</v>
      </c>
      <c r="AA2481" t="s">
        <v>3045</v>
      </c>
      <c r="AD2481" s="3"/>
    </row>
    <row r="2482" spans="26:30" x14ac:dyDescent="0.25">
      <c r="Z2482" t="s">
        <v>4231</v>
      </c>
      <c r="AA2482" t="s">
        <v>3045</v>
      </c>
      <c r="AD2482" s="3"/>
    </row>
    <row r="2483" spans="26:30" x14ac:dyDescent="0.25">
      <c r="Z2483" t="s">
        <v>4232</v>
      </c>
      <c r="AA2483" t="s">
        <v>3045</v>
      </c>
      <c r="AD2483" s="3"/>
    </row>
    <row r="2484" spans="26:30" x14ac:dyDescent="0.25">
      <c r="Z2484" t="s">
        <v>4233</v>
      </c>
      <c r="AA2484" t="s">
        <v>3045</v>
      </c>
      <c r="AD2484" s="3"/>
    </row>
    <row r="2485" spans="26:30" x14ac:dyDescent="0.25">
      <c r="Z2485" t="s">
        <v>4234</v>
      </c>
      <c r="AA2485" t="s">
        <v>3045</v>
      </c>
      <c r="AD2485" s="3"/>
    </row>
    <row r="2486" spans="26:30" x14ac:dyDescent="0.25">
      <c r="Z2486" t="s">
        <v>4235</v>
      </c>
      <c r="AA2486" t="s">
        <v>3045</v>
      </c>
      <c r="AD2486" s="3"/>
    </row>
    <row r="2487" spans="26:30" x14ac:dyDescent="0.25">
      <c r="Z2487" t="s">
        <v>4236</v>
      </c>
      <c r="AA2487" t="s">
        <v>3045</v>
      </c>
      <c r="AD2487" s="3"/>
    </row>
    <row r="2488" spans="26:30" x14ac:dyDescent="0.25">
      <c r="Z2488" t="s">
        <v>4237</v>
      </c>
      <c r="AA2488" t="s">
        <v>3045</v>
      </c>
      <c r="AD2488" s="3"/>
    </row>
    <row r="2489" spans="26:30" x14ac:dyDescent="0.25">
      <c r="Z2489" t="s">
        <v>4238</v>
      </c>
      <c r="AA2489" t="s">
        <v>3045</v>
      </c>
      <c r="AD2489" s="3"/>
    </row>
    <row r="2490" spans="26:30" x14ac:dyDescent="0.25">
      <c r="Z2490" t="s">
        <v>4239</v>
      </c>
      <c r="AA2490" t="s">
        <v>3045</v>
      </c>
      <c r="AD2490" s="3"/>
    </row>
    <row r="2491" spans="26:30" x14ac:dyDescent="0.25">
      <c r="Z2491" t="s">
        <v>4240</v>
      </c>
      <c r="AA2491" t="s">
        <v>3045</v>
      </c>
      <c r="AD2491" s="3"/>
    </row>
    <row r="2492" spans="26:30" x14ac:dyDescent="0.25">
      <c r="Z2492" t="s">
        <v>4241</v>
      </c>
      <c r="AA2492" t="s">
        <v>3045</v>
      </c>
      <c r="AD2492" s="3"/>
    </row>
    <row r="2493" spans="26:30" x14ac:dyDescent="0.25">
      <c r="Z2493" t="s">
        <v>4242</v>
      </c>
      <c r="AA2493" t="s">
        <v>3045</v>
      </c>
      <c r="AD2493" s="3"/>
    </row>
    <row r="2494" spans="26:30" x14ac:dyDescent="0.25">
      <c r="Z2494" t="s">
        <v>4243</v>
      </c>
      <c r="AA2494" t="s">
        <v>3045</v>
      </c>
      <c r="AD2494" s="3"/>
    </row>
    <row r="2495" spans="26:30" x14ac:dyDescent="0.25">
      <c r="Z2495" t="s">
        <v>4244</v>
      </c>
      <c r="AA2495" t="s">
        <v>3045</v>
      </c>
      <c r="AD2495" s="3"/>
    </row>
    <row r="2496" spans="26:30" x14ac:dyDescent="0.25">
      <c r="Z2496" t="s">
        <v>4245</v>
      </c>
      <c r="AA2496" t="s">
        <v>3045</v>
      </c>
      <c r="AD2496" s="3"/>
    </row>
    <row r="2497" spans="26:30" x14ac:dyDescent="0.25">
      <c r="Z2497" t="s">
        <v>4246</v>
      </c>
      <c r="AA2497" t="s">
        <v>3045</v>
      </c>
      <c r="AD2497" s="3"/>
    </row>
    <row r="2498" spans="26:30" x14ac:dyDescent="0.25">
      <c r="Z2498" t="s">
        <v>4247</v>
      </c>
      <c r="AA2498" t="s">
        <v>3045</v>
      </c>
      <c r="AD2498" s="3"/>
    </row>
    <row r="2499" spans="26:30" x14ac:dyDescent="0.25">
      <c r="Z2499" t="s">
        <v>4248</v>
      </c>
      <c r="AA2499" t="s">
        <v>3045</v>
      </c>
      <c r="AD2499" s="3"/>
    </row>
    <row r="2500" spans="26:30" x14ac:dyDescent="0.25">
      <c r="Z2500" t="s">
        <v>4249</v>
      </c>
      <c r="AA2500" t="s">
        <v>3045</v>
      </c>
      <c r="AD2500" s="3"/>
    </row>
    <row r="2501" spans="26:30" x14ac:dyDescent="0.25">
      <c r="Z2501" t="s">
        <v>4250</v>
      </c>
      <c r="AA2501" t="s">
        <v>3045</v>
      </c>
      <c r="AD2501" s="3"/>
    </row>
    <row r="2502" spans="26:30" x14ac:dyDescent="0.25">
      <c r="Z2502" t="s">
        <v>4251</v>
      </c>
      <c r="AA2502" t="s">
        <v>3045</v>
      </c>
      <c r="AD2502" s="3"/>
    </row>
    <row r="2503" spans="26:30" x14ac:dyDescent="0.25">
      <c r="Z2503" t="s">
        <v>4252</v>
      </c>
      <c r="AA2503" t="s">
        <v>3045</v>
      </c>
      <c r="AD2503" s="3"/>
    </row>
    <row r="2504" spans="26:30" x14ac:dyDescent="0.25">
      <c r="Z2504" t="s">
        <v>4253</v>
      </c>
      <c r="AA2504" t="s">
        <v>3045</v>
      </c>
      <c r="AD2504" s="3"/>
    </row>
    <row r="2505" spans="26:30" x14ac:dyDescent="0.25">
      <c r="Z2505" t="s">
        <v>4254</v>
      </c>
      <c r="AA2505" t="s">
        <v>3045</v>
      </c>
      <c r="AD2505" s="3"/>
    </row>
    <row r="2506" spans="26:30" x14ac:dyDescent="0.25">
      <c r="Z2506" t="s">
        <v>4255</v>
      </c>
      <c r="AA2506" t="s">
        <v>3045</v>
      </c>
      <c r="AD2506" s="3"/>
    </row>
    <row r="2507" spans="26:30" x14ac:dyDescent="0.25">
      <c r="Z2507" t="s">
        <v>1018</v>
      </c>
      <c r="AA2507" t="s">
        <v>3045</v>
      </c>
      <c r="AD2507" s="3"/>
    </row>
    <row r="2508" spans="26:30" x14ac:dyDescent="0.25">
      <c r="Z2508" t="s">
        <v>1063</v>
      </c>
      <c r="AA2508" t="s">
        <v>3045</v>
      </c>
      <c r="AD2508" s="3"/>
    </row>
    <row r="2509" spans="26:30" x14ac:dyDescent="0.25">
      <c r="Z2509" t="s">
        <v>4256</v>
      </c>
      <c r="AA2509" t="s">
        <v>3045</v>
      </c>
      <c r="AD2509" s="3"/>
    </row>
    <row r="2510" spans="26:30" x14ac:dyDescent="0.25">
      <c r="Z2510" t="s">
        <v>4257</v>
      </c>
      <c r="AA2510" t="s">
        <v>3045</v>
      </c>
      <c r="AD2510" s="3"/>
    </row>
    <row r="2511" spans="26:30" x14ac:dyDescent="0.25">
      <c r="Z2511" t="s">
        <v>4258</v>
      </c>
      <c r="AA2511" t="s">
        <v>3045</v>
      </c>
      <c r="AD2511" s="3"/>
    </row>
    <row r="2512" spans="26:30" x14ac:dyDescent="0.25">
      <c r="Z2512" t="s">
        <v>4259</v>
      </c>
      <c r="AA2512" t="s">
        <v>3045</v>
      </c>
      <c r="AD2512" s="3"/>
    </row>
    <row r="2513" spans="26:30" x14ac:dyDescent="0.25">
      <c r="Z2513" t="s">
        <v>4260</v>
      </c>
      <c r="AA2513" t="s">
        <v>3045</v>
      </c>
      <c r="AD2513" s="3"/>
    </row>
    <row r="2514" spans="26:30" x14ac:dyDescent="0.25">
      <c r="Z2514" t="s">
        <v>4261</v>
      </c>
      <c r="AA2514" t="s">
        <v>3045</v>
      </c>
      <c r="AD2514" s="3"/>
    </row>
    <row r="2515" spans="26:30" x14ac:dyDescent="0.25">
      <c r="Z2515" t="s">
        <v>4262</v>
      </c>
      <c r="AA2515" t="s">
        <v>3045</v>
      </c>
      <c r="AD2515" s="3"/>
    </row>
    <row r="2516" spans="26:30" x14ac:dyDescent="0.25">
      <c r="Z2516" t="s">
        <v>4263</v>
      </c>
      <c r="AA2516" t="s">
        <v>3045</v>
      </c>
      <c r="AD2516" s="3"/>
    </row>
    <row r="2517" spans="26:30" x14ac:dyDescent="0.25">
      <c r="Z2517" t="s">
        <v>4264</v>
      </c>
      <c r="AA2517" t="s">
        <v>3045</v>
      </c>
      <c r="AD2517" s="3"/>
    </row>
    <row r="2518" spans="26:30" x14ac:dyDescent="0.25">
      <c r="Z2518" t="s">
        <v>4265</v>
      </c>
      <c r="AA2518" t="s">
        <v>3045</v>
      </c>
      <c r="AD2518" s="3"/>
    </row>
    <row r="2519" spans="26:30" x14ac:dyDescent="0.25">
      <c r="Z2519" t="s">
        <v>4266</v>
      </c>
      <c r="AA2519" t="s">
        <v>3045</v>
      </c>
      <c r="AD2519" s="3"/>
    </row>
    <row r="2520" spans="26:30" x14ac:dyDescent="0.25">
      <c r="Z2520" t="s">
        <v>4267</v>
      </c>
      <c r="AA2520" t="s">
        <v>3045</v>
      </c>
      <c r="AD2520" s="3"/>
    </row>
    <row r="2521" spans="26:30" x14ac:dyDescent="0.25">
      <c r="Z2521" t="s">
        <v>4268</v>
      </c>
      <c r="AA2521" t="s">
        <v>3045</v>
      </c>
      <c r="AD2521" s="3"/>
    </row>
    <row r="2522" spans="26:30" x14ac:dyDescent="0.25">
      <c r="Z2522" t="s">
        <v>4269</v>
      </c>
      <c r="AA2522" t="s">
        <v>3045</v>
      </c>
      <c r="AD2522" s="3"/>
    </row>
    <row r="2523" spans="26:30" x14ac:dyDescent="0.25">
      <c r="Z2523" t="s">
        <v>4270</v>
      </c>
      <c r="AA2523" t="s">
        <v>3045</v>
      </c>
      <c r="AD2523" s="3"/>
    </row>
    <row r="2524" spans="26:30" x14ac:dyDescent="0.25">
      <c r="Z2524" t="s">
        <v>4271</v>
      </c>
      <c r="AA2524" t="s">
        <v>3045</v>
      </c>
      <c r="AD2524" s="3"/>
    </row>
    <row r="2525" spans="26:30" x14ac:dyDescent="0.25">
      <c r="Z2525" t="s">
        <v>4272</v>
      </c>
      <c r="AA2525" t="s">
        <v>3045</v>
      </c>
      <c r="AD2525" s="3"/>
    </row>
    <row r="2526" spans="26:30" x14ac:dyDescent="0.25">
      <c r="Z2526" t="s">
        <v>4273</v>
      </c>
      <c r="AA2526" t="s">
        <v>3045</v>
      </c>
      <c r="AD2526" s="3"/>
    </row>
    <row r="2527" spans="26:30" x14ac:dyDescent="0.25">
      <c r="Z2527" t="s">
        <v>4274</v>
      </c>
      <c r="AA2527" t="s">
        <v>3045</v>
      </c>
      <c r="AD2527" s="3"/>
    </row>
    <row r="2528" spans="26:30" x14ac:dyDescent="0.25">
      <c r="Z2528" t="s">
        <v>4275</v>
      </c>
      <c r="AA2528" t="s">
        <v>3045</v>
      </c>
      <c r="AD2528" s="3"/>
    </row>
    <row r="2529" spans="26:30" x14ac:dyDescent="0.25">
      <c r="Z2529" t="s">
        <v>4276</v>
      </c>
      <c r="AA2529" t="s">
        <v>3045</v>
      </c>
      <c r="AD2529" s="3"/>
    </row>
    <row r="2530" spans="26:30" x14ac:dyDescent="0.25">
      <c r="Z2530" t="s">
        <v>4277</v>
      </c>
      <c r="AA2530" t="s">
        <v>3045</v>
      </c>
      <c r="AD2530" s="3"/>
    </row>
    <row r="2531" spans="26:30" x14ac:dyDescent="0.25">
      <c r="Z2531" t="s">
        <v>4278</v>
      </c>
      <c r="AA2531" t="s">
        <v>3045</v>
      </c>
      <c r="AD2531" s="3"/>
    </row>
    <row r="2532" spans="26:30" x14ac:dyDescent="0.25">
      <c r="Z2532" t="s">
        <v>4279</v>
      </c>
      <c r="AA2532" t="s">
        <v>3045</v>
      </c>
      <c r="AD2532" s="3"/>
    </row>
    <row r="2533" spans="26:30" x14ac:dyDescent="0.25">
      <c r="Z2533" t="s">
        <v>1061</v>
      </c>
      <c r="AA2533" t="s">
        <v>3045</v>
      </c>
      <c r="AD2533" s="3"/>
    </row>
    <row r="2534" spans="26:30" x14ac:dyDescent="0.25">
      <c r="Z2534" t="s">
        <v>4280</v>
      </c>
      <c r="AA2534" t="s">
        <v>3045</v>
      </c>
      <c r="AD2534" s="3"/>
    </row>
    <row r="2535" spans="26:30" x14ac:dyDescent="0.25">
      <c r="Z2535" t="s">
        <v>4281</v>
      </c>
      <c r="AA2535" t="s">
        <v>3045</v>
      </c>
      <c r="AD2535" s="3"/>
    </row>
    <row r="2536" spans="26:30" x14ac:dyDescent="0.25">
      <c r="Z2536" t="s">
        <v>4282</v>
      </c>
      <c r="AA2536" t="s">
        <v>3045</v>
      </c>
      <c r="AD2536" s="3"/>
    </row>
    <row r="2537" spans="26:30" x14ac:dyDescent="0.25">
      <c r="Z2537" t="s">
        <v>4283</v>
      </c>
      <c r="AA2537" t="s">
        <v>3045</v>
      </c>
      <c r="AD2537" s="3"/>
    </row>
    <row r="2538" spans="26:30" x14ac:dyDescent="0.25">
      <c r="Z2538" t="s">
        <v>4284</v>
      </c>
      <c r="AA2538" t="s">
        <v>3045</v>
      </c>
      <c r="AD2538" s="3"/>
    </row>
    <row r="2539" spans="26:30" x14ac:dyDescent="0.25">
      <c r="Z2539" t="s">
        <v>4285</v>
      </c>
      <c r="AA2539" t="s">
        <v>3045</v>
      </c>
      <c r="AD2539" s="3"/>
    </row>
    <row r="2540" spans="26:30" x14ac:dyDescent="0.25">
      <c r="Z2540" t="s">
        <v>4286</v>
      </c>
      <c r="AA2540" t="s">
        <v>3045</v>
      </c>
      <c r="AD2540" s="3"/>
    </row>
    <row r="2541" spans="26:30" x14ac:dyDescent="0.25">
      <c r="Z2541" t="s">
        <v>4287</v>
      </c>
      <c r="AA2541" t="s">
        <v>3045</v>
      </c>
      <c r="AD2541" s="3"/>
    </row>
    <row r="2542" spans="26:30" x14ac:dyDescent="0.25">
      <c r="Z2542" t="s">
        <v>4288</v>
      </c>
      <c r="AA2542" t="s">
        <v>3045</v>
      </c>
      <c r="AD2542" s="3"/>
    </row>
    <row r="2543" spans="26:30" x14ac:dyDescent="0.25">
      <c r="Z2543" t="s">
        <v>4289</v>
      </c>
      <c r="AA2543" t="s">
        <v>3045</v>
      </c>
      <c r="AD2543" s="3"/>
    </row>
    <row r="2544" spans="26:30" x14ac:dyDescent="0.25">
      <c r="Z2544" t="s">
        <v>4290</v>
      </c>
      <c r="AA2544" t="s">
        <v>3045</v>
      </c>
      <c r="AD2544" s="3"/>
    </row>
    <row r="2545" spans="26:30" x14ac:dyDescent="0.25">
      <c r="Z2545" t="s">
        <v>4291</v>
      </c>
      <c r="AA2545" t="s">
        <v>3045</v>
      </c>
      <c r="AD2545" s="3"/>
    </row>
    <row r="2546" spans="26:30" x14ac:dyDescent="0.25">
      <c r="Z2546" t="s">
        <v>4292</v>
      </c>
      <c r="AA2546" t="s">
        <v>3045</v>
      </c>
      <c r="AD2546" s="3"/>
    </row>
    <row r="2547" spans="26:30" x14ac:dyDescent="0.25">
      <c r="Z2547" t="s">
        <v>4293</v>
      </c>
      <c r="AA2547" t="s">
        <v>3045</v>
      </c>
      <c r="AD2547" s="3"/>
    </row>
    <row r="2548" spans="26:30" x14ac:dyDescent="0.25">
      <c r="Z2548" t="s">
        <v>4294</v>
      </c>
      <c r="AA2548" t="s">
        <v>3045</v>
      </c>
      <c r="AD2548" s="3"/>
    </row>
    <row r="2549" spans="26:30" x14ac:dyDescent="0.25">
      <c r="Z2549" t="s">
        <v>4295</v>
      </c>
      <c r="AA2549" t="s">
        <v>3045</v>
      </c>
      <c r="AD2549" s="3"/>
    </row>
    <row r="2550" spans="26:30" x14ac:dyDescent="0.25">
      <c r="Z2550" t="s">
        <v>4296</v>
      </c>
      <c r="AA2550" t="s">
        <v>3045</v>
      </c>
      <c r="AD2550" s="3"/>
    </row>
    <row r="2551" spans="26:30" x14ac:dyDescent="0.25">
      <c r="Z2551" t="s">
        <v>4297</v>
      </c>
      <c r="AA2551" t="s">
        <v>3045</v>
      </c>
      <c r="AD2551" s="3"/>
    </row>
    <row r="2552" spans="26:30" x14ac:dyDescent="0.25">
      <c r="Z2552" t="s">
        <v>4298</v>
      </c>
      <c r="AA2552" t="s">
        <v>3045</v>
      </c>
      <c r="AD2552" s="3"/>
    </row>
    <row r="2553" spans="26:30" x14ac:dyDescent="0.25">
      <c r="Z2553" t="s">
        <v>4299</v>
      </c>
      <c r="AA2553" t="s">
        <v>3045</v>
      </c>
      <c r="AD2553" s="3"/>
    </row>
    <row r="2554" spans="26:30" x14ac:dyDescent="0.25">
      <c r="Z2554" t="s">
        <v>4300</v>
      </c>
      <c r="AA2554" t="s">
        <v>3045</v>
      </c>
      <c r="AD2554" s="3"/>
    </row>
    <row r="2555" spans="26:30" x14ac:dyDescent="0.25">
      <c r="Z2555" t="s">
        <v>4301</v>
      </c>
      <c r="AA2555" t="s">
        <v>3045</v>
      </c>
      <c r="AD2555" s="3"/>
    </row>
    <row r="2556" spans="26:30" x14ac:dyDescent="0.25">
      <c r="Z2556" t="s">
        <v>4302</v>
      </c>
      <c r="AA2556" t="s">
        <v>3045</v>
      </c>
      <c r="AD2556" s="3"/>
    </row>
    <row r="2557" spans="26:30" x14ac:dyDescent="0.25">
      <c r="Z2557" t="s">
        <v>4303</v>
      </c>
      <c r="AA2557" t="s">
        <v>3045</v>
      </c>
      <c r="AD2557" s="3"/>
    </row>
    <row r="2558" spans="26:30" x14ac:dyDescent="0.25">
      <c r="Z2558" t="s">
        <v>4304</v>
      </c>
      <c r="AA2558" t="s">
        <v>3045</v>
      </c>
      <c r="AD2558" s="3"/>
    </row>
    <row r="2559" spans="26:30" x14ac:dyDescent="0.25">
      <c r="Z2559" t="s">
        <v>4305</v>
      </c>
      <c r="AA2559" t="s">
        <v>3045</v>
      </c>
      <c r="AD2559" s="3"/>
    </row>
    <row r="2560" spans="26:30" x14ac:dyDescent="0.25">
      <c r="Z2560" t="s">
        <v>4306</v>
      </c>
      <c r="AA2560" t="s">
        <v>3045</v>
      </c>
      <c r="AD2560" s="3"/>
    </row>
    <row r="2561" spans="26:30" x14ac:dyDescent="0.25">
      <c r="Z2561" t="s">
        <v>4307</v>
      </c>
      <c r="AA2561" t="s">
        <v>3045</v>
      </c>
      <c r="AD2561" s="3"/>
    </row>
    <row r="2562" spans="26:30" x14ac:dyDescent="0.25">
      <c r="Z2562" t="s">
        <v>4308</v>
      </c>
      <c r="AA2562" t="s">
        <v>3491</v>
      </c>
      <c r="AD2562" s="3"/>
    </row>
    <row r="2563" spans="26:30" x14ac:dyDescent="0.25">
      <c r="Z2563" t="s">
        <v>4309</v>
      </c>
      <c r="AA2563" t="s">
        <v>3627</v>
      </c>
      <c r="AD2563" s="3"/>
    </row>
    <row r="2564" spans="26:30" x14ac:dyDescent="0.25">
      <c r="Z2564" t="s">
        <v>4310</v>
      </c>
      <c r="AA2564" t="s">
        <v>3045</v>
      </c>
      <c r="AD2564" s="3"/>
    </row>
    <row r="2565" spans="26:30" x14ac:dyDescent="0.25">
      <c r="Z2565" t="s">
        <v>4311</v>
      </c>
      <c r="AA2565" t="s">
        <v>3045</v>
      </c>
      <c r="AD2565" s="3"/>
    </row>
    <row r="2566" spans="26:30" x14ac:dyDescent="0.25">
      <c r="Z2566" t="s">
        <v>4312</v>
      </c>
      <c r="AA2566" t="s">
        <v>3045</v>
      </c>
      <c r="AD2566" s="3"/>
    </row>
    <row r="2567" spans="26:30" x14ac:dyDescent="0.25">
      <c r="Z2567" t="s">
        <v>4313</v>
      </c>
      <c r="AA2567" t="s">
        <v>3045</v>
      </c>
      <c r="AD2567" s="3"/>
    </row>
    <row r="2568" spans="26:30" x14ac:dyDescent="0.25">
      <c r="Z2568" t="s">
        <v>4314</v>
      </c>
      <c r="AA2568" t="s">
        <v>3045</v>
      </c>
      <c r="AD2568" s="3"/>
    </row>
    <row r="2569" spans="26:30" x14ac:dyDescent="0.25">
      <c r="Z2569" t="s">
        <v>4315</v>
      </c>
      <c r="AA2569" t="s">
        <v>3045</v>
      </c>
      <c r="AD2569" s="3"/>
    </row>
    <row r="2570" spans="26:30" x14ac:dyDescent="0.25">
      <c r="Z2570" t="s">
        <v>4316</v>
      </c>
      <c r="AA2570" t="s">
        <v>3045</v>
      </c>
      <c r="AD2570" s="3"/>
    </row>
    <row r="2571" spans="26:30" x14ac:dyDescent="0.25">
      <c r="Z2571" t="s">
        <v>4317</v>
      </c>
      <c r="AA2571" t="s">
        <v>3045</v>
      </c>
      <c r="AD2571" s="3"/>
    </row>
    <row r="2572" spans="26:30" x14ac:dyDescent="0.25">
      <c r="Z2572" t="s">
        <v>4318</v>
      </c>
      <c r="AA2572" t="s">
        <v>3045</v>
      </c>
      <c r="AD2572" s="3"/>
    </row>
    <row r="2573" spans="26:30" x14ac:dyDescent="0.25">
      <c r="Z2573" t="s">
        <v>4319</v>
      </c>
      <c r="AA2573" t="s">
        <v>3045</v>
      </c>
      <c r="AD2573" s="3"/>
    </row>
    <row r="2574" spans="26:30" x14ac:dyDescent="0.25">
      <c r="Z2574" t="s">
        <v>4320</v>
      </c>
      <c r="AA2574" t="s">
        <v>3045</v>
      </c>
      <c r="AD2574" s="3"/>
    </row>
    <row r="2575" spans="26:30" x14ac:dyDescent="0.25">
      <c r="Z2575" t="s">
        <v>4321</v>
      </c>
      <c r="AA2575" t="s">
        <v>3045</v>
      </c>
      <c r="AD2575" s="3"/>
    </row>
    <row r="2576" spans="26:30" x14ac:dyDescent="0.25">
      <c r="Z2576" t="s">
        <v>4322</v>
      </c>
      <c r="AA2576" t="s">
        <v>3045</v>
      </c>
      <c r="AD2576" s="3"/>
    </row>
    <row r="2577" spans="26:30" x14ac:dyDescent="0.25">
      <c r="Z2577" t="s">
        <v>4323</v>
      </c>
      <c r="AA2577" t="s">
        <v>3045</v>
      </c>
      <c r="AD2577" s="3"/>
    </row>
    <row r="2578" spans="26:30" x14ac:dyDescent="0.25">
      <c r="Z2578" t="s">
        <v>4324</v>
      </c>
      <c r="AA2578" t="s">
        <v>3045</v>
      </c>
      <c r="AD2578" s="3"/>
    </row>
    <row r="2579" spans="26:30" x14ac:dyDescent="0.25">
      <c r="Z2579" t="s">
        <v>4325</v>
      </c>
      <c r="AA2579" t="s">
        <v>3045</v>
      </c>
      <c r="AD2579" s="3"/>
    </row>
    <row r="2580" spans="26:30" x14ac:dyDescent="0.25">
      <c r="Z2580" t="s">
        <v>4326</v>
      </c>
      <c r="AA2580" t="s">
        <v>3045</v>
      </c>
      <c r="AD2580" s="3"/>
    </row>
    <row r="2581" spans="26:30" x14ac:dyDescent="0.25">
      <c r="Z2581" t="s">
        <v>4327</v>
      </c>
      <c r="AA2581" t="s">
        <v>3045</v>
      </c>
      <c r="AD2581" s="3"/>
    </row>
    <row r="2582" spans="26:30" x14ac:dyDescent="0.25">
      <c r="Z2582" t="s">
        <v>4328</v>
      </c>
      <c r="AA2582" t="s">
        <v>3045</v>
      </c>
      <c r="AD2582" s="3"/>
    </row>
    <row r="2583" spans="26:30" x14ac:dyDescent="0.25">
      <c r="Z2583" t="s">
        <v>4329</v>
      </c>
      <c r="AA2583" t="s">
        <v>3045</v>
      </c>
      <c r="AD2583" s="3"/>
    </row>
    <row r="2584" spans="26:30" x14ac:dyDescent="0.25">
      <c r="Z2584" t="s">
        <v>4330</v>
      </c>
      <c r="AA2584" t="s">
        <v>3045</v>
      </c>
      <c r="AD2584" s="3"/>
    </row>
    <row r="2585" spans="26:30" x14ac:dyDescent="0.25">
      <c r="Z2585" t="s">
        <v>4331</v>
      </c>
      <c r="AA2585" t="s">
        <v>3045</v>
      </c>
      <c r="AD2585" s="3"/>
    </row>
    <row r="2586" spans="26:30" x14ac:dyDescent="0.25">
      <c r="Z2586" t="s">
        <v>4332</v>
      </c>
      <c r="AA2586" t="s">
        <v>3045</v>
      </c>
      <c r="AD2586" s="3"/>
    </row>
    <row r="2587" spans="26:30" x14ac:dyDescent="0.25">
      <c r="Z2587" t="s">
        <v>4332</v>
      </c>
      <c r="AA2587" t="s">
        <v>3045</v>
      </c>
      <c r="AD2587" s="3"/>
    </row>
    <row r="2588" spans="26:30" x14ac:dyDescent="0.25">
      <c r="Z2588" t="s">
        <v>4333</v>
      </c>
      <c r="AA2588" t="s">
        <v>3045</v>
      </c>
      <c r="AD2588" s="3"/>
    </row>
    <row r="2589" spans="26:30" x14ac:dyDescent="0.25">
      <c r="Z2589" t="s">
        <v>4334</v>
      </c>
      <c r="AA2589" t="s">
        <v>3045</v>
      </c>
      <c r="AD2589" s="3"/>
    </row>
    <row r="2590" spans="26:30" x14ac:dyDescent="0.25">
      <c r="Z2590" t="s">
        <v>4335</v>
      </c>
      <c r="AA2590" t="s">
        <v>3045</v>
      </c>
      <c r="AD2590" s="3"/>
    </row>
    <row r="2591" spans="26:30" x14ac:dyDescent="0.25">
      <c r="Z2591" t="s">
        <v>4336</v>
      </c>
      <c r="AA2591" t="s">
        <v>3045</v>
      </c>
      <c r="AD2591" s="3"/>
    </row>
    <row r="2592" spans="26:30" x14ac:dyDescent="0.25">
      <c r="Z2592" t="s">
        <v>4337</v>
      </c>
      <c r="AA2592" t="s">
        <v>3045</v>
      </c>
      <c r="AD2592" s="3"/>
    </row>
    <row r="2593" spans="26:30" x14ac:dyDescent="0.25">
      <c r="Z2593" t="s">
        <v>4338</v>
      </c>
      <c r="AA2593" t="s">
        <v>3045</v>
      </c>
      <c r="AD2593" s="3"/>
    </row>
    <row r="2594" spans="26:30" x14ac:dyDescent="0.25">
      <c r="Z2594" t="s">
        <v>4339</v>
      </c>
      <c r="AA2594" t="s">
        <v>3045</v>
      </c>
      <c r="AD2594" s="3"/>
    </row>
    <row r="2595" spans="26:30" x14ac:dyDescent="0.25">
      <c r="Z2595" t="s">
        <v>4340</v>
      </c>
      <c r="AA2595" t="s">
        <v>3045</v>
      </c>
      <c r="AD2595" s="3"/>
    </row>
    <row r="2596" spans="26:30" x14ac:dyDescent="0.25">
      <c r="Z2596" t="s">
        <v>4341</v>
      </c>
      <c r="AA2596" t="s">
        <v>3045</v>
      </c>
      <c r="AD2596" s="3"/>
    </row>
    <row r="2597" spans="26:30" x14ac:dyDescent="0.25">
      <c r="Z2597" t="s">
        <v>4342</v>
      </c>
      <c r="AA2597" t="s">
        <v>3045</v>
      </c>
      <c r="AD2597" s="3"/>
    </row>
    <row r="2598" spans="26:30" x14ac:dyDescent="0.25">
      <c r="Z2598" t="s">
        <v>4343</v>
      </c>
      <c r="AA2598" t="s">
        <v>3045</v>
      </c>
      <c r="AD2598" s="3"/>
    </row>
    <row r="2599" spans="26:30" x14ac:dyDescent="0.25">
      <c r="Z2599" t="s">
        <v>4344</v>
      </c>
      <c r="AA2599" t="s">
        <v>3045</v>
      </c>
      <c r="AD2599" s="3"/>
    </row>
    <row r="2600" spans="26:30" x14ac:dyDescent="0.25">
      <c r="Z2600" t="s">
        <v>4345</v>
      </c>
      <c r="AA2600" t="s">
        <v>3045</v>
      </c>
      <c r="AD2600" s="3"/>
    </row>
    <row r="2601" spans="26:30" x14ac:dyDescent="0.25">
      <c r="Z2601" t="s">
        <v>4346</v>
      </c>
      <c r="AA2601" t="s">
        <v>3045</v>
      </c>
      <c r="AD2601" s="3"/>
    </row>
    <row r="2602" spans="26:30" x14ac:dyDescent="0.25">
      <c r="Z2602" t="s">
        <v>4347</v>
      </c>
      <c r="AA2602" t="s">
        <v>3045</v>
      </c>
      <c r="AD2602" s="3"/>
    </row>
    <row r="2603" spans="26:30" x14ac:dyDescent="0.25">
      <c r="Z2603" t="s">
        <v>4348</v>
      </c>
      <c r="AA2603" t="s">
        <v>3045</v>
      </c>
      <c r="AD2603" s="3"/>
    </row>
    <row r="2604" spans="26:30" x14ac:dyDescent="0.25">
      <c r="Z2604" t="s">
        <v>4349</v>
      </c>
      <c r="AA2604" t="s">
        <v>3045</v>
      </c>
      <c r="AD2604" s="3"/>
    </row>
    <row r="2605" spans="26:30" x14ac:dyDescent="0.25">
      <c r="Z2605" t="s">
        <v>4350</v>
      </c>
      <c r="AA2605" t="s">
        <v>3045</v>
      </c>
      <c r="AD2605" s="3"/>
    </row>
    <row r="2606" spans="26:30" x14ac:dyDescent="0.25">
      <c r="Z2606" t="s">
        <v>4351</v>
      </c>
      <c r="AA2606" t="s">
        <v>3045</v>
      </c>
      <c r="AD2606" s="3"/>
    </row>
    <row r="2607" spans="26:30" x14ac:dyDescent="0.25">
      <c r="Z2607" t="s">
        <v>4352</v>
      </c>
      <c r="AA2607" t="s">
        <v>3045</v>
      </c>
      <c r="AD2607" s="3"/>
    </row>
    <row r="2608" spans="26:30" x14ac:dyDescent="0.25">
      <c r="Z2608" t="s">
        <v>4353</v>
      </c>
      <c r="AA2608" t="s">
        <v>3045</v>
      </c>
      <c r="AD2608" s="3"/>
    </row>
    <row r="2609" spans="26:30" x14ac:dyDescent="0.25">
      <c r="Z2609" t="s">
        <v>4354</v>
      </c>
      <c r="AA2609" t="s">
        <v>3045</v>
      </c>
      <c r="AD2609" s="3"/>
    </row>
    <row r="2610" spans="26:30" x14ac:dyDescent="0.25">
      <c r="Z2610" t="s">
        <v>4355</v>
      </c>
      <c r="AA2610" t="s">
        <v>3045</v>
      </c>
      <c r="AD2610" s="3"/>
    </row>
    <row r="2611" spans="26:30" x14ac:dyDescent="0.25">
      <c r="Z2611" t="s">
        <v>4356</v>
      </c>
      <c r="AA2611" t="s">
        <v>3045</v>
      </c>
      <c r="AD2611" s="3"/>
    </row>
    <row r="2612" spans="26:30" x14ac:dyDescent="0.25">
      <c r="Z2612" t="s">
        <v>4357</v>
      </c>
      <c r="AA2612" t="s">
        <v>3045</v>
      </c>
      <c r="AD2612" s="3"/>
    </row>
    <row r="2613" spans="26:30" x14ac:dyDescent="0.25">
      <c r="Z2613" t="s">
        <v>4358</v>
      </c>
      <c r="AA2613" t="s">
        <v>3045</v>
      </c>
      <c r="AD2613" s="3"/>
    </row>
    <row r="2614" spans="26:30" x14ac:dyDescent="0.25">
      <c r="Z2614" t="s">
        <v>4359</v>
      </c>
      <c r="AA2614" t="s">
        <v>3045</v>
      </c>
      <c r="AD2614" s="3"/>
    </row>
    <row r="2615" spans="26:30" x14ac:dyDescent="0.25">
      <c r="Z2615" t="s">
        <v>4360</v>
      </c>
      <c r="AA2615" t="s">
        <v>3045</v>
      </c>
      <c r="AD2615" s="3"/>
    </row>
    <row r="2616" spans="26:30" x14ac:dyDescent="0.25">
      <c r="Z2616" t="s">
        <v>4361</v>
      </c>
      <c r="AA2616" t="s">
        <v>3045</v>
      </c>
      <c r="AD2616" s="3"/>
    </row>
    <row r="2617" spans="26:30" x14ac:dyDescent="0.25">
      <c r="Z2617" t="s">
        <v>4362</v>
      </c>
      <c r="AA2617" t="s">
        <v>3045</v>
      </c>
      <c r="AD2617" s="3"/>
    </row>
    <row r="2618" spans="26:30" x14ac:dyDescent="0.25">
      <c r="Z2618" t="s">
        <v>4363</v>
      </c>
      <c r="AA2618" t="s">
        <v>3045</v>
      </c>
      <c r="AD2618" s="3"/>
    </row>
    <row r="2619" spans="26:30" x14ac:dyDescent="0.25">
      <c r="Z2619" t="s">
        <v>4364</v>
      </c>
      <c r="AA2619" t="s">
        <v>3045</v>
      </c>
      <c r="AD2619" s="3"/>
    </row>
    <row r="2620" spans="26:30" x14ac:dyDescent="0.25">
      <c r="Z2620" t="s">
        <v>4365</v>
      </c>
      <c r="AA2620" t="s">
        <v>3045</v>
      </c>
      <c r="AD2620" s="3"/>
    </row>
    <row r="2621" spans="26:30" x14ac:dyDescent="0.25">
      <c r="Z2621" t="s">
        <v>4366</v>
      </c>
      <c r="AA2621" t="s">
        <v>3045</v>
      </c>
      <c r="AD2621" s="3"/>
    </row>
    <row r="2622" spans="26:30" x14ac:dyDescent="0.25">
      <c r="Z2622" t="s">
        <v>4367</v>
      </c>
      <c r="AA2622" t="s">
        <v>3045</v>
      </c>
      <c r="AD2622" s="3"/>
    </row>
    <row r="2623" spans="26:30" x14ac:dyDescent="0.25">
      <c r="Z2623" t="s">
        <v>4368</v>
      </c>
      <c r="AA2623" t="s">
        <v>3045</v>
      </c>
      <c r="AD2623" s="3"/>
    </row>
    <row r="2624" spans="26:30" x14ac:dyDescent="0.25">
      <c r="Z2624" t="s">
        <v>4369</v>
      </c>
      <c r="AA2624" t="s">
        <v>3045</v>
      </c>
      <c r="AD2624" s="3"/>
    </row>
    <row r="2625" spans="26:30" x14ac:dyDescent="0.25">
      <c r="Z2625" t="s">
        <v>4370</v>
      </c>
      <c r="AA2625" t="s">
        <v>3045</v>
      </c>
      <c r="AD2625" s="3"/>
    </row>
    <row r="2626" spans="26:30" x14ac:dyDescent="0.25">
      <c r="Z2626" t="s">
        <v>4371</v>
      </c>
      <c r="AA2626" t="s">
        <v>3045</v>
      </c>
      <c r="AD2626" s="3"/>
    </row>
    <row r="2627" spans="26:30" x14ac:dyDescent="0.25">
      <c r="Z2627" t="s">
        <v>4372</v>
      </c>
      <c r="AA2627" t="s">
        <v>3045</v>
      </c>
      <c r="AD2627" s="3"/>
    </row>
    <row r="2628" spans="26:30" x14ac:dyDescent="0.25">
      <c r="Z2628" t="s">
        <v>4373</v>
      </c>
      <c r="AA2628" t="s">
        <v>3045</v>
      </c>
      <c r="AD2628" s="3"/>
    </row>
    <row r="2629" spans="26:30" x14ac:dyDescent="0.25">
      <c r="Z2629" t="s">
        <v>4374</v>
      </c>
      <c r="AA2629" t="s">
        <v>3045</v>
      </c>
      <c r="AD2629" s="3"/>
    </row>
    <row r="2630" spans="26:30" x14ac:dyDescent="0.25">
      <c r="Z2630" t="s">
        <v>4375</v>
      </c>
      <c r="AA2630" t="s">
        <v>3045</v>
      </c>
      <c r="AD2630" s="3"/>
    </row>
    <row r="2631" spans="26:30" x14ac:dyDescent="0.25">
      <c r="Z2631" t="s">
        <v>4376</v>
      </c>
      <c r="AA2631" t="s">
        <v>3082</v>
      </c>
      <c r="AD2631" s="3"/>
    </row>
    <row r="2632" spans="26:30" x14ac:dyDescent="0.25">
      <c r="Z2632" t="s">
        <v>4377</v>
      </c>
      <c r="AA2632" t="s">
        <v>3045</v>
      </c>
      <c r="AD2632" s="3"/>
    </row>
    <row r="2633" spans="26:30" x14ac:dyDescent="0.25">
      <c r="Z2633" t="s">
        <v>4378</v>
      </c>
      <c r="AA2633" t="s">
        <v>3045</v>
      </c>
      <c r="AD2633" s="3"/>
    </row>
    <row r="2634" spans="26:30" x14ac:dyDescent="0.25">
      <c r="Z2634" t="s">
        <v>4379</v>
      </c>
      <c r="AA2634" t="s">
        <v>3045</v>
      </c>
      <c r="AD2634" s="3"/>
    </row>
    <row r="2635" spans="26:30" x14ac:dyDescent="0.25">
      <c r="Z2635" t="s">
        <v>4380</v>
      </c>
      <c r="AA2635" t="s">
        <v>3045</v>
      </c>
      <c r="AD2635" s="3"/>
    </row>
    <row r="2636" spans="26:30" x14ac:dyDescent="0.25">
      <c r="Z2636" t="s">
        <v>4381</v>
      </c>
      <c r="AA2636" t="s">
        <v>3045</v>
      </c>
      <c r="AD2636" s="3"/>
    </row>
    <row r="2637" spans="26:30" x14ac:dyDescent="0.25">
      <c r="Z2637" t="s">
        <v>4382</v>
      </c>
      <c r="AA2637" t="s">
        <v>3045</v>
      </c>
      <c r="AD2637" s="3"/>
    </row>
    <row r="2638" spans="26:30" x14ac:dyDescent="0.25">
      <c r="Z2638" t="s">
        <v>4383</v>
      </c>
      <c r="AA2638" t="s">
        <v>3045</v>
      </c>
      <c r="AD2638" s="3"/>
    </row>
    <row r="2639" spans="26:30" x14ac:dyDescent="0.25">
      <c r="Z2639" t="s">
        <v>4384</v>
      </c>
      <c r="AA2639" t="s">
        <v>3045</v>
      </c>
      <c r="AD2639" s="3"/>
    </row>
    <row r="2640" spans="26:30" x14ac:dyDescent="0.25">
      <c r="Z2640" t="s">
        <v>4385</v>
      </c>
      <c r="AA2640" t="s">
        <v>3045</v>
      </c>
      <c r="AD2640" s="3"/>
    </row>
    <row r="2641" spans="26:30" x14ac:dyDescent="0.25">
      <c r="Z2641" t="s">
        <v>4386</v>
      </c>
      <c r="AA2641" t="s">
        <v>3045</v>
      </c>
      <c r="AD2641" s="3"/>
    </row>
    <row r="2642" spans="26:30" x14ac:dyDescent="0.25">
      <c r="Z2642" t="s">
        <v>4387</v>
      </c>
      <c r="AA2642" t="s">
        <v>3045</v>
      </c>
      <c r="AD2642" s="3"/>
    </row>
    <row r="2643" spans="26:30" x14ac:dyDescent="0.25">
      <c r="Z2643" t="s">
        <v>4388</v>
      </c>
      <c r="AA2643" t="s">
        <v>3045</v>
      </c>
      <c r="AD2643" s="3"/>
    </row>
    <row r="2644" spans="26:30" x14ac:dyDescent="0.25">
      <c r="Z2644" t="s">
        <v>4389</v>
      </c>
      <c r="AA2644" t="s">
        <v>3045</v>
      </c>
      <c r="AD2644" s="3"/>
    </row>
    <row r="2645" spans="26:30" x14ac:dyDescent="0.25">
      <c r="Z2645" t="s">
        <v>4390</v>
      </c>
      <c r="AA2645" t="s">
        <v>3045</v>
      </c>
      <c r="AD2645" s="3"/>
    </row>
    <row r="2646" spans="26:30" x14ac:dyDescent="0.25">
      <c r="Z2646" t="s">
        <v>4384</v>
      </c>
      <c r="AA2646" t="s">
        <v>3045</v>
      </c>
      <c r="AD2646" s="3"/>
    </row>
    <row r="2647" spans="26:30" x14ac:dyDescent="0.25">
      <c r="Z2647" t="s">
        <v>4391</v>
      </c>
      <c r="AA2647" t="s">
        <v>3045</v>
      </c>
      <c r="AD2647" s="3"/>
    </row>
    <row r="2648" spans="26:30" x14ac:dyDescent="0.25">
      <c r="Z2648" t="s">
        <v>4392</v>
      </c>
      <c r="AA2648" t="s">
        <v>3045</v>
      </c>
      <c r="AD2648" s="3"/>
    </row>
    <row r="2649" spans="26:30" x14ac:dyDescent="0.25">
      <c r="Z2649" t="s">
        <v>4393</v>
      </c>
      <c r="AA2649" t="s">
        <v>3045</v>
      </c>
      <c r="AD2649" s="3"/>
    </row>
    <row r="2650" spans="26:30" x14ac:dyDescent="0.25">
      <c r="Z2650" t="s">
        <v>4394</v>
      </c>
      <c r="AA2650" t="s">
        <v>3045</v>
      </c>
      <c r="AD2650" s="3"/>
    </row>
    <row r="2651" spans="26:30" x14ac:dyDescent="0.25">
      <c r="Z2651" t="s">
        <v>4395</v>
      </c>
      <c r="AA2651" t="s">
        <v>3045</v>
      </c>
      <c r="AD2651" s="3"/>
    </row>
    <row r="2652" spans="26:30" x14ac:dyDescent="0.25">
      <c r="Z2652" t="s">
        <v>4396</v>
      </c>
      <c r="AA2652" t="s">
        <v>3045</v>
      </c>
      <c r="AD2652" s="3"/>
    </row>
    <row r="2653" spans="26:30" x14ac:dyDescent="0.25">
      <c r="Z2653" t="s">
        <v>4397</v>
      </c>
      <c r="AA2653" t="s">
        <v>3045</v>
      </c>
      <c r="AD2653" s="3"/>
    </row>
    <row r="2654" spans="26:30" x14ac:dyDescent="0.25">
      <c r="Z2654" t="s">
        <v>4398</v>
      </c>
      <c r="AA2654" t="s">
        <v>3045</v>
      </c>
      <c r="AD2654" s="3"/>
    </row>
    <row r="2655" spans="26:30" x14ac:dyDescent="0.25">
      <c r="Z2655" t="s">
        <v>4399</v>
      </c>
      <c r="AA2655" t="s">
        <v>3045</v>
      </c>
      <c r="AD2655" s="3"/>
    </row>
    <row r="2656" spans="26:30" x14ac:dyDescent="0.25">
      <c r="Z2656" t="s">
        <v>4400</v>
      </c>
      <c r="AA2656" t="s">
        <v>3045</v>
      </c>
      <c r="AD2656" s="3"/>
    </row>
    <row r="2657" spans="26:30" x14ac:dyDescent="0.25">
      <c r="Z2657" t="s">
        <v>4401</v>
      </c>
      <c r="AA2657" t="s">
        <v>3045</v>
      </c>
      <c r="AD2657" s="3"/>
    </row>
    <row r="2658" spans="26:30" x14ac:dyDescent="0.25">
      <c r="Z2658" t="s">
        <v>4402</v>
      </c>
      <c r="AA2658" t="s">
        <v>3045</v>
      </c>
      <c r="AD2658" s="3"/>
    </row>
    <row r="2659" spans="26:30" x14ac:dyDescent="0.25">
      <c r="Z2659" t="s">
        <v>4403</v>
      </c>
      <c r="AA2659" t="s">
        <v>3045</v>
      </c>
      <c r="AD2659" s="3"/>
    </row>
    <row r="2660" spans="26:30" x14ac:dyDescent="0.25">
      <c r="Z2660" t="s">
        <v>4404</v>
      </c>
      <c r="AA2660" t="s">
        <v>3045</v>
      </c>
      <c r="AD2660" s="3"/>
    </row>
    <row r="2661" spans="26:30" x14ac:dyDescent="0.25">
      <c r="Z2661" t="s">
        <v>4405</v>
      </c>
      <c r="AA2661" t="s">
        <v>3045</v>
      </c>
      <c r="AD2661" s="3"/>
    </row>
    <row r="2662" spans="26:30" x14ac:dyDescent="0.25">
      <c r="Z2662" t="s">
        <v>4406</v>
      </c>
      <c r="AA2662" t="s">
        <v>3045</v>
      </c>
      <c r="AD2662" s="3"/>
    </row>
    <row r="2663" spans="26:30" x14ac:dyDescent="0.25">
      <c r="Z2663" t="s">
        <v>4407</v>
      </c>
      <c r="AA2663" t="s">
        <v>3045</v>
      </c>
      <c r="AD2663" s="3"/>
    </row>
    <row r="2664" spans="26:30" x14ac:dyDescent="0.25">
      <c r="Z2664" t="s">
        <v>4408</v>
      </c>
      <c r="AA2664" t="s">
        <v>3045</v>
      </c>
      <c r="AD2664" s="3"/>
    </row>
    <row r="2665" spans="26:30" x14ac:dyDescent="0.25">
      <c r="Z2665" t="s">
        <v>4409</v>
      </c>
      <c r="AA2665" t="s">
        <v>3045</v>
      </c>
      <c r="AD2665" s="3"/>
    </row>
    <row r="2666" spans="26:30" x14ac:dyDescent="0.25">
      <c r="Z2666" t="s">
        <v>4410</v>
      </c>
      <c r="AA2666" t="s">
        <v>3045</v>
      </c>
      <c r="AD2666" s="3"/>
    </row>
    <row r="2667" spans="26:30" x14ac:dyDescent="0.25">
      <c r="Z2667" t="s">
        <v>4411</v>
      </c>
      <c r="AA2667" t="s">
        <v>3045</v>
      </c>
      <c r="AD2667" s="3"/>
    </row>
    <row r="2668" spans="26:30" x14ac:dyDescent="0.25">
      <c r="Z2668" t="s">
        <v>4412</v>
      </c>
      <c r="AA2668" t="s">
        <v>3045</v>
      </c>
      <c r="AD2668" s="3"/>
    </row>
    <row r="2669" spans="26:30" x14ac:dyDescent="0.25">
      <c r="Z2669" t="s">
        <v>4413</v>
      </c>
      <c r="AA2669" t="s">
        <v>3045</v>
      </c>
      <c r="AD2669" s="3"/>
    </row>
    <row r="2670" spans="26:30" x14ac:dyDescent="0.25">
      <c r="Z2670" t="s">
        <v>4414</v>
      </c>
      <c r="AA2670" t="s">
        <v>3045</v>
      </c>
      <c r="AD2670" s="3"/>
    </row>
    <row r="2671" spans="26:30" x14ac:dyDescent="0.25">
      <c r="Z2671" t="s">
        <v>4415</v>
      </c>
      <c r="AA2671" t="s">
        <v>3045</v>
      </c>
      <c r="AD2671" s="3"/>
    </row>
    <row r="2672" spans="26:30" x14ac:dyDescent="0.25">
      <c r="Z2672" t="s">
        <v>4416</v>
      </c>
      <c r="AA2672" t="s">
        <v>3045</v>
      </c>
      <c r="AD2672" s="3"/>
    </row>
    <row r="2673" spans="26:30" x14ac:dyDescent="0.25">
      <c r="Z2673" t="s">
        <v>4417</v>
      </c>
      <c r="AA2673" t="s">
        <v>3045</v>
      </c>
      <c r="AD2673" s="3"/>
    </row>
    <row r="2674" spans="26:30" x14ac:dyDescent="0.25">
      <c r="Z2674" t="s">
        <v>4418</v>
      </c>
      <c r="AA2674" t="s">
        <v>3045</v>
      </c>
      <c r="AD2674" s="3"/>
    </row>
    <row r="2675" spans="26:30" x14ac:dyDescent="0.25">
      <c r="Z2675" t="s">
        <v>4419</v>
      </c>
      <c r="AA2675" t="s">
        <v>3045</v>
      </c>
      <c r="AD2675" s="3"/>
    </row>
    <row r="2676" spans="26:30" x14ac:dyDescent="0.25">
      <c r="Z2676" t="s">
        <v>4420</v>
      </c>
      <c r="AA2676" t="s">
        <v>3045</v>
      </c>
      <c r="AD2676" s="3"/>
    </row>
    <row r="2677" spans="26:30" x14ac:dyDescent="0.25">
      <c r="Z2677" t="s">
        <v>4421</v>
      </c>
      <c r="AA2677" t="s">
        <v>3045</v>
      </c>
      <c r="AD2677" s="3"/>
    </row>
    <row r="2678" spans="26:30" x14ac:dyDescent="0.25">
      <c r="Z2678" t="s">
        <v>4422</v>
      </c>
      <c r="AA2678" t="s">
        <v>3045</v>
      </c>
      <c r="AD2678" s="3"/>
    </row>
    <row r="2679" spans="26:30" x14ac:dyDescent="0.25">
      <c r="Z2679" t="s">
        <v>4423</v>
      </c>
      <c r="AA2679" t="s">
        <v>3045</v>
      </c>
      <c r="AD2679" s="3"/>
    </row>
    <row r="2680" spans="26:30" x14ac:dyDescent="0.25">
      <c r="Z2680" t="s">
        <v>4424</v>
      </c>
      <c r="AA2680" t="s">
        <v>3045</v>
      </c>
      <c r="AD2680" s="3"/>
    </row>
    <row r="2681" spans="26:30" x14ac:dyDescent="0.25">
      <c r="Z2681" t="s">
        <v>4425</v>
      </c>
      <c r="AA2681" t="s">
        <v>3045</v>
      </c>
      <c r="AD2681" s="3"/>
    </row>
    <row r="2682" spans="26:30" x14ac:dyDescent="0.25">
      <c r="Z2682" t="s">
        <v>4426</v>
      </c>
      <c r="AA2682" t="s">
        <v>3045</v>
      </c>
      <c r="AD2682" s="3"/>
    </row>
    <row r="2683" spans="26:30" x14ac:dyDescent="0.25">
      <c r="Z2683" t="s">
        <v>4427</v>
      </c>
      <c r="AA2683" t="s">
        <v>3045</v>
      </c>
      <c r="AD2683" s="3"/>
    </row>
    <row r="2684" spans="26:30" x14ac:dyDescent="0.25">
      <c r="Z2684" t="s">
        <v>4428</v>
      </c>
      <c r="AA2684" t="s">
        <v>3045</v>
      </c>
      <c r="AD2684" s="3"/>
    </row>
    <row r="2685" spans="26:30" x14ac:dyDescent="0.25">
      <c r="Z2685" t="s">
        <v>4429</v>
      </c>
      <c r="AA2685" t="s">
        <v>3045</v>
      </c>
      <c r="AD2685" s="3"/>
    </row>
    <row r="2686" spans="26:30" x14ac:dyDescent="0.25">
      <c r="Z2686" t="s">
        <v>4430</v>
      </c>
      <c r="AA2686" t="s">
        <v>3045</v>
      </c>
      <c r="AD2686" s="3"/>
    </row>
    <row r="2687" spans="26:30" x14ac:dyDescent="0.25">
      <c r="Z2687" t="s">
        <v>4431</v>
      </c>
      <c r="AA2687" t="s">
        <v>3045</v>
      </c>
      <c r="AD2687" s="3"/>
    </row>
    <row r="2688" spans="26:30" x14ac:dyDescent="0.25">
      <c r="Z2688" t="s">
        <v>4432</v>
      </c>
      <c r="AA2688" t="s">
        <v>3045</v>
      </c>
      <c r="AD2688" s="3"/>
    </row>
    <row r="2689" spans="26:30" x14ac:dyDescent="0.25">
      <c r="Z2689" t="s">
        <v>4433</v>
      </c>
      <c r="AA2689" t="s">
        <v>3045</v>
      </c>
      <c r="AD2689" s="3"/>
    </row>
    <row r="2690" spans="26:30" x14ac:dyDescent="0.25">
      <c r="Z2690" t="s">
        <v>4434</v>
      </c>
      <c r="AA2690" t="s">
        <v>3045</v>
      </c>
      <c r="AD2690" s="3"/>
    </row>
    <row r="2691" spans="26:30" x14ac:dyDescent="0.25">
      <c r="Z2691" t="s">
        <v>4435</v>
      </c>
      <c r="AA2691" t="s">
        <v>3045</v>
      </c>
      <c r="AD2691" s="3"/>
    </row>
    <row r="2692" spans="26:30" x14ac:dyDescent="0.25">
      <c r="Z2692" t="s">
        <v>4436</v>
      </c>
      <c r="AA2692" t="s">
        <v>3045</v>
      </c>
      <c r="AD2692" s="3"/>
    </row>
    <row r="2693" spans="26:30" x14ac:dyDescent="0.25">
      <c r="Z2693" t="s">
        <v>4437</v>
      </c>
      <c r="AA2693" t="s">
        <v>3045</v>
      </c>
      <c r="AD2693" s="3"/>
    </row>
    <row r="2694" spans="26:30" x14ac:dyDescent="0.25">
      <c r="Z2694" t="s">
        <v>4438</v>
      </c>
      <c r="AA2694" t="s">
        <v>3045</v>
      </c>
      <c r="AD2694" s="3"/>
    </row>
    <row r="2695" spans="26:30" x14ac:dyDescent="0.25">
      <c r="Z2695" t="s">
        <v>4439</v>
      </c>
      <c r="AA2695" t="s">
        <v>3045</v>
      </c>
      <c r="AD2695" s="3"/>
    </row>
    <row r="2696" spans="26:30" x14ac:dyDescent="0.25">
      <c r="Z2696" t="s">
        <v>4440</v>
      </c>
      <c r="AA2696" t="s">
        <v>3045</v>
      </c>
      <c r="AD2696" s="3"/>
    </row>
    <row r="2697" spans="26:30" x14ac:dyDescent="0.25">
      <c r="Z2697" t="s">
        <v>4441</v>
      </c>
      <c r="AA2697" t="s">
        <v>3045</v>
      </c>
      <c r="AD2697" s="3"/>
    </row>
    <row r="2698" spans="26:30" x14ac:dyDescent="0.25">
      <c r="Z2698" t="s">
        <v>4442</v>
      </c>
      <c r="AA2698" t="s">
        <v>3045</v>
      </c>
      <c r="AD2698" s="3"/>
    </row>
    <row r="2699" spans="26:30" x14ac:dyDescent="0.25">
      <c r="Z2699" t="s">
        <v>4443</v>
      </c>
      <c r="AA2699" t="s">
        <v>3045</v>
      </c>
      <c r="AD2699" s="3"/>
    </row>
    <row r="2700" spans="26:30" x14ac:dyDescent="0.25">
      <c r="Z2700" t="s">
        <v>4444</v>
      </c>
      <c r="AA2700" t="s">
        <v>3045</v>
      </c>
      <c r="AD2700" s="3"/>
    </row>
    <row r="2701" spans="26:30" x14ac:dyDescent="0.25">
      <c r="Z2701" t="s">
        <v>4445</v>
      </c>
      <c r="AA2701" t="s">
        <v>3045</v>
      </c>
      <c r="AD2701" s="3"/>
    </row>
    <row r="2702" spans="26:30" x14ac:dyDescent="0.25">
      <c r="Z2702" t="s">
        <v>4446</v>
      </c>
      <c r="AA2702" t="s">
        <v>3045</v>
      </c>
      <c r="AD2702" s="3"/>
    </row>
    <row r="2703" spans="26:30" x14ac:dyDescent="0.25">
      <c r="Z2703" t="s">
        <v>4447</v>
      </c>
      <c r="AA2703" t="s">
        <v>3045</v>
      </c>
      <c r="AD2703" s="3"/>
    </row>
    <row r="2704" spans="26:30" x14ac:dyDescent="0.25">
      <c r="Z2704" t="s">
        <v>4448</v>
      </c>
      <c r="AA2704" t="s">
        <v>3045</v>
      </c>
      <c r="AD2704" s="3"/>
    </row>
    <row r="2705" spans="26:30" x14ac:dyDescent="0.25">
      <c r="Z2705" t="s">
        <v>4449</v>
      </c>
      <c r="AA2705" t="s">
        <v>3045</v>
      </c>
      <c r="AD2705" s="3"/>
    </row>
    <row r="2706" spans="26:30" x14ac:dyDescent="0.25">
      <c r="Z2706" t="s">
        <v>4450</v>
      </c>
      <c r="AA2706" t="s">
        <v>3045</v>
      </c>
      <c r="AD2706" s="3"/>
    </row>
    <row r="2707" spans="26:30" x14ac:dyDescent="0.25">
      <c r="Z2707" t="s">
        <v>4451</v>
      </c>
      <c r="AA2707" t="s">
        <v>3045</v>
      </c>
      <c r="AD2707" s="3"/>
    </row>
    <row r="2708" spans="26:30" x14ac:dyDescent="0.25">
      <c r="Z2708" t="s">
        <v>4452</v>
      </c>
      <c r="AA2708" t="s">
        <v>3045</v>
      </c>
      <c r="AD2708" s="3"/>
    </row>
    <row r="2709" spans="26:30" x14ac:dyDescent="0.25">
      <c r="Z2709" t="s">
        <v>4453</v>
      </c>
      <c r="AA2709" t="s">
        <v>3045</v>
      </c>
      <c r="AD2709" s="3"/>
    </row>
    <row r="2710" spans="26:30" x14ac:dyDescent="0.25">
      <c r="Z2710" t="s">
        <v>4454</v>
      </c>
      <c r="AA2710" t="s">
        <v>3045</v>
      </c>
      <c r="AD2710" s="3"/>
    </row>
    <row r="2711" spans="26:30" x14ac:dyDescent="0.25">
      <c r="Z2711" t="s">
        <v>4455</v>
      </c>
      <c r="AA2711" t="s">
        <v>3045</v>
      </c>
      <c r="AD2711" s="3"/>
    </row>
    <row r="2712" spans="26:30" x14ac:dyDescent="0.25">
      <c r="Z2712" t="s">
        <v>4456</v>
      </c>
      <c r="AA2712" t="s">
        <v>3045</v>
      </c>
      <c r="AD2712" s="3"/>
    </row>
    <row r="2713" spans="26:30" x14ac:dyDescent="0.25">
      <c r="Z2713" t="s">
        <v>4457</v>
      </c>
      <c r="AA2713" t="s">
        <v>3045</v>
      </c>
      <c r="AD2713" s="3"/>
    </row>
    <row r="2714" spans="26:30" x14ac:dyDescent="0.25">
      <c r="Z2714" t="s">
        <v>4458</v>
      </c>
      <c r="AA2714" t="s">
        <v>3045</v>
      </c>
      <c r="AD2714" s="3"/>
    </row>
    <row r="2715" spans="26:30" x14ac:dyDescent="0.25">
      <c r="Z2715" t="s">
        <v>4459</v>
      </c>
      <c r="AA2715" t="s">
        <v>3045</v>
      </c>
      <c r="AD2715" s="3"/>
    </row>
    <row r="2716" spans="26:30" x14ac:dyDescent="0.25">
      <c r="Z2716" t="s">
        <v>4460</v>
      </c>
      <c r="AA2716" t="s">
        <v>3045</v>
      </c>
      <c r="AD2716" s="3"/>
    </row>
    <row r="2717" spans="26:30" x14ac:dyDescent="0.25">
      <c r="Z2717" t="s">
        <v>4461</v>
      </c>
      <c r="AA2717" t="s">
        <v>3045</v>
      </c>
      <c r="AD2717" s="3"/>
    </row>
    <row r="2718" spans="26:30" x14ac:dyDescent="0.25">
      <c r="Z2718" t="s">
        <v>4462</v>
      </c>
      <c r="AA2718" t="s">
        <v>3045</v>
      </c>
      <c r="AD2718" s="3"/>
    </row>
    <row r="2719" spans="26:30" x14ac:dyDescent="0.25">
      <c r="Z2719" t="s">
        <v>4463</v>
      </c>
      <c r="AA2719" t="s">
        <v>3045</v>
      </c>
      <c r="AD2719" s="3"/>
    </row>
    <row r="2720" spans="26:30" x14ac:dyDescent="0.25">
      <c r="Z2720" t="s">
        <v>4464</v>
      </c>
      <c r="AA2720" t="s">
        <v>3045</v>
      </c>
      <c r="AD2720" s="3"/>
    </row>
    <row r="2721" spans="26:30" x14ac:dyDescent="0.25">
      <c r="Z2721" t="s">
        <v>4465</v>
      </c>
      <c r="AA2721" t="s">
        <v>3045</v>
      </c>
      <c r="AD2721" s="3"/>
    </row>
    <row r="2722" spans="26:30" x14ac:dyDescent="0.25">
      <c r="Z2722" t="s">
        <v>4466</v>
      </c>
      <c r="AA2722" t="s">
        <v>3045</v>
      </c>
      <c r="AD2722" s="3"/>
    </row>
    <row r="2723" spans="26:30" x14ac:dyDescent="0.25">
      <c r="Z2723" t="s">
        <v>4467</v>
      </c>
      <c r="AA2723" t="s">
        <v>3045</v>
      </c>
      <c r="AD2723" s="3"/>
    </row>
    <row r="2724" spans="26:30" x14ac:dyDescent="0.25">
      <c r="Z2724" t="s">
        <v>4468</v>
      </c>
      <c r="AA2724" t="s">
        <v>3045</v>
      </c>
      <c r="AD2724" s="3"/>
    </row>
    <row r="2725" spans="26:30" x14ac:dyDescent="0.25">
      <c r="Z2725" t="s">
        <v>4469</v>
      </c>
      <c r="AA2725" t="s">
        <v>3045</v>
      </c>
      <c r="AD2725" s="3"/>
    </row>
    <row r="2726" spans="26:30" x14ac:dyDescent="0.25">
      <c r="Z2726" t="s">
        <v>4470</v>
      </c>
      <c r="AA2726" t="s">
        <v>3045</v>
      </c>
      <c r="AD2726" s="3"/>
    </row>
    <row r="2727" spans="26:30" x14ac:dyDescent="0.25">
      <c r="Z2727" t="s">
        <v>4471</v>
      </c>
      <c r="AA2727" t="s">
        <v>3045</v>
      </c>
      <c r="AD2727" s="3"/>
    </row>
    <row r="2728" spans="26:30" x14ac:dyDescent="0.25">
      <c r="Z2728" t="s">
        <v>4472</v>
      </c>
      <c r="AA2728" t="s">
        <v>3045</v>
      </c>
      <c r="AD2728" s="3"/>
    </row>
    <row r="2729" spans="26:30" x14ac:dyDescent="0.25">
      <c r="Z2729" t="s">
        <v>4473</v>
      </c>
      <c r="AA2729" t="s">
        <v>3045</v>
      </c>
      <c r="AD2729" s="3"/>
    </row>
    <row r="2730" spans="26:30" x14ac:dyDescent="0.25">
      <c r="Z2730" t="s">
        <v>4474</v>
      </c>
      <c r="AA2730" t="s">
        <v>3045</v>
      </c>
      <c r="AD2730" s="3"/>
    </row>
    <row r="2731" spans="26:30" x14ac:dyDescent="0.25">
      <c r="Z2731" t="s">
        <v>4475</v>
      </c>
      <c r="AA2731" t="s">
        <v>3045</v>
      </c>
      <c r="AD2731" s="3"/>
    </row>
    <row r="2732" spans="26:30" x14ac:dyDescent="0.25">
      <c r="Z2732" t="s">
        <v>4476</v>
      </c>
      <c r="AA2732" t="s">
        <v>3045</v>
      </c>
      <c r="AD2732" s="3"/>
    </row>
    <row r="2733" spans="26:30" x14ac:dyDescent="0.25">
      <c r="Z2733" t="s">
        <v>4477</v>
      </c>
      <c r="AA2733" t="s">
        <v>3045</v>
      </c>
      <c r="AD2733" s="3"/>
    </row>
    <row r="2734" spans="26:30" x14ac:dyDescent="0.25">
      <c r="Z2734" t="s">
        <v>4478</v>
      </c>
      <c r="AA2734" t="s">
        <v>3045</v>
      </c>
      <c r="AD2734" s="3"/>
    </row>
    <row r="2735" spans="26:30" x14ac:dyDescent="0.25">
      <c r="Z2735" t="s">
        <v>4479</v>
      </c>
      <c r="AA2735" t="s">
        <v>3045</v>
      </c>
      <c r="AD2735" s="3"/>
    </row>
    <row r="2736" spans="26:30" x14ac:dyDescent="0.25">
      <c r="Z2736" t="s">
        <v>4480</v>
      </c>
      <c r="AA2736" t="s">
        <v>3045</v>
      </c>
      <c r="AD2736" s="3"/>
    </row>
    <row r="2737" spans="26:30" x14ac:dyDescent="0.25">
      <c r="Z2737" t="s">
        <v>4481</v>
      </c>
      <c r="AA2737" t="s">
        <v>3045</v>
      </c>
      <c r="AD2737" s="3"/>
    </row>
    <row r="2738" spans="26:30" x14ac:dyDescent="0.25">
      <c r="Z2738" t="s">
        <v>4482</v>
      </c>
      <c r="AA2738" t="s">
        <v>3045</v>
      </c>
      <c r="AD2738" s="3"/>
    </row>
    <row r="2739" spans="26:30" x14ac:dyDescent="0.25">
      <c r="Z2739" t="s">
        <v>4483</v>
      </c>
      <c r="AA2739" t="s">
        <v>3045</v>
      </c>
      <c r="AD2739" s="3"/>
    </row>
    <row r="2740" spans="26:30" x14ac:dyDescent="0.25">
      <c r="Z2740" t="s">
        <v>4484</v>
      </c>
      <c r="AA2740" t="s">
        <v>3045</v>
      </c>
      <c r="AD2740" s="3"/>
    </row>
    <row r="2741" spans="26:30" x14ac:dyDescent="0.25">
      <c r="Z2741" t="s">
        <v>4485</v>
      </c>
      <c r="AA2741" t="s">
        <v>3045</v>
      </c>
      <c r="AD2741" s="3"/>
    </row>
    <row r="2742" spans="26:30" x14ac:dyDescent="0.25">
      <c r="Z2742" t="s">
        <v>4486</v>
      </c>
      <c r="AA2742" t="s">
        <v>3045</v>
      </c>
      <c r="AD2742" s="3"/>
    </row>
    <row r="2743" spans="26:30" x14ac:dyDescent="0.25">
      <c r="Z2743" t="s">
        <v>4487</v>
      </c>
      <c r="AA2743" t="s">
        <v>3045</v>
      </c>
      <c r="AD2743" s="3"/>
    </row>
    <row r="2744" spans="26:30" x14ac:dyDescent="0.25">
      <c r="Z2744" t="s">
        <v>4488</v>
      </c>
      <c r="AA2744" t="s">
        <v>3045</v>
      </c>
      <c r="AD2744" s="3"/>
    </row>
    <row r="2745" spans="26:30" x14ac:dyDescent="0.25">
      <c r="Z2745" t="s">
        <v>4489</v>
      </c>
      <c r="AA2745" t="s">
        <v>3045</v>
      </c>
      <c r="AD2745" s="3"/>
    </row>
    <row r="2746" spans="26:30" x14ac:dyDescent="0.25">
      <c r="Z2746" t="s">
        <v>4490</v>
      </c>
      <c r="AA2746" t="s">
        <v>3045</v>
      </c>
      <c r="AD2746" s="3"/>
    </row>
    <row r="2747" spans="26:30" x14ac:dyDescent="0.25">
      <c r="Z2747" t="s">
        <v>4491</v>
      </c>
      <c r="AA2747" t="s">
        <v>3045</v>
      </c>
      <c r="AD2747" s="3"/>
    </row>
    <row r="2748" spans="26:30" x14ac:dyDescent="0.25">
      <c r="Z2748" t="s">
        <v>4492</v>
      </c>
      <c r="AA2748" t="s">
        <v>3045</v>
      </c>
      <c r="AD2748" s="3"/>
    </row>
    <row r="2749" spans="26:30" x14ac:dyDescent="0.25">
      <c r="Z2749" t="s">
        <v>4493</v>
      </c>
      <c r="AA2749" t="s">
        <v>3045</v>
      </c>
      <c r="AD2749" s="3"/>
    </row>
    <row r="2750" spans="26:30" x14ac:dyDescent="0.25">
      <c r="Z2750" t="s">
        <v>4494</v>
      </c>
      <c r="AA2750" t="s">
        <v>3045</v>
      </c>
      <c r="AD2750" s="3"/>
    </row>
    <row r="2751" spans="26:30" x14ac:dyDescent="0.25">
      <c r="Z2751" t="s">
        <v>4495</v>
      </c>
      <c r="AA2751" t="s">
        <v>3045</v>
      </c>
      <c r="AD2751" s="3"/>
    </row>
    <row r="2752" spans="26:30" x14ac:dyDescent="0.25">
      <c r="Z2752" t="s">
        <v>4496</v>
      </c>
      <c r="AA2752" t="s">
        <v>3045</v>
      </c>
      <c r="AD2752" s="3"/>
    </row>
    <row r="2753" spans="26:30" x14ac:dyDescent="0.25">
      <c r="Z2753" t="s">
        <v>4497</v>
      </c>
      <c r="AA2753" t="s">
        <v>3045</v>
      </c>
      <c r="AD2753" s="3"/>
    </row>
    <row r="2754" spans="26:30" x14ac:dyDescent="0.25">
      <c r="Z2754" t="s">
        <v>4498</v>
      </c>
      <c r="AA2754" t="s">
        <v>3045</v>
      </c>
      <c r="AD2754" s="3"/>
    </row>
    <row r="2755" spans="26:30" x14ac:dyDescent="0.25">
      <c r="Z2755" t="s">
        <v>4499</v>
      </c>
      <c r="AA2755" t="s">
        <v>3045</v>
      </c>
      <c r="AD2755" s="3"/>
    </row>
    <row r="2756" spans="26:30" x14ac:dyDescent="0.25">
      <c r="Z2756" t="s">
        <v>4500</v>
      </c>
      <c r="AA2756" t="s">
        <v>3045</v>
      </c>
      <c r="AD2756" s="3"/>
    </row>
    <row r="2757" spans="26:30" x14ac:dyDescent="0.25">
      <c r="Z2757" t="s">
        <v>4501</v>
      </c>
      <c r="AA2757" t="s">
        <v>3045</v>
      </c>
      <c r="AD2757" s="3"/>
    </row>
    <row r="2758" spans="26:30" x14ac:dyDescent="0.25">
      <c r="Z2758" t="s">
        <v>4502</v>
      </c>
      <c r="AA2758" t="s">
        <v>3045</v>
      </c>
      <c r="AD2758" s="3"/>
    </row>
    <row r="2759" spans="26:30" x14ac:dyDescent="0.25">
      <c r="Z2759" t="s">
        <v>4503</v>
      </c>
      <c r="AA2759" t="s">
        <v>3045</v>
      </c>
      <c r="AD2759" s="3"/>
    </row>
    <row r="2760" spans="26:30" x14ac:dyDescent="0.25">
      <c r="Z2760" t="s">
        <v>4504</v>
      </c>
      <c r="AA2760" t="s">
        <v>3045</v>
      </c>
      <c r="AD2760" s="3"/>
    </row>
    <row r="2761" spans="26:30" x14ac:dyDescent="0.25">
      <c r="Z2761" t="s">
        <v>4505</v>
      </c>
      <c r="AA2761" t="s">
        <v>3045</v>
      </c>
      <c r="AD2761" s="3"/>
    </row>
    <row r="2762" spans="26:30" x14ac:dyDescent="0.25">
      <c r="Z2762" t="s">
        <v>4506</v>
      </c>
      <c r="AA2762" t="s">
        <v>3045</v>
      </c>
      <c r="AD2762" s="3"/>
    </row>
    <row r="2763" spans="26:30" x14ac:dyDescent="0.25">
      <c r="Z2763" t="s">
        <v>4507</v>
      </c>
      <c r="AA2763" t="s">
        <v>3045</v>
      </c>
      <c r="AD2763" s="3"/>
    </row>
    <row r="2764" spans="26:30" x14ac:dyDescent="0.25">
      <c r="Z2764" t="s">
        <v>4508</v>
      </c>
      <c r="AA2764" t="s">
        <v>3045</v>
      </c>
      <c r="AD2764" s="3"/>
    </row>
    <row r="2765" spans="26:30" x14ac:dyDescent="0.25">
      <c r="Z2765" t="s">
        <v>4509</v>
      </c>
      <c r="AA2765" t="s">
        <v>3045</v>
      </c>
      <c r="AD2765" s="3"/>
    </row>
    <row r="2766" spans="26:30" x14ac:dyDescent="0.25">
      <c r="Z2766" t="s">
        <v>4510</v>
      </c>
      <c r="AA2766" t="s">
        <v>3045</v>
      </c>
      <c r="AD2766" s="3"/>
    </row>
    <row r="2767" spans="26:30" x14ac:dyDescent="0.25">
      <c r="Z2767" t="s">
        <v>4511</v>
      </c>
      <c r="AA2767" t="s">
        <v>3045</v>
      </c>
      <c r="AD2767" s="3"/>
    </row>
    <row r="2768" spans="26:30" x14ac:dyDescent="0.25">
      <c r="Z2768" t="s">
        <v>4512</v>
      </c>
      <c r="AA2768" t="s">
        <v>3045</v>
      </c>
      <c r="AD2768" s="3"/>
    </row>
    <row r="2769" spans="26:30" x14ac:dyDescent="0.25">
      <c r="Z2769" t="s">
        <v>4513</v>
      </c>
      <c r="AA2769" t="s">
        <v>3045</v>
      </c>
      <c r="AD2769" s="3"/>
    </row>
    <row r="2770" spans="26:30" x14ac:dyDescent="0.25">
      <c r="Z2770" t="s">
        <v>4509</v>
      </c>
      <c r="AA2770" t="s">
        <v>3045</v>
      </c>
      <c r="AD2770" s="3"/>
    </row>
    <row r="2771" spans="26:30" x14ac:dyDescent="0.25">
      <c r="Z2771" t="s">
        <v>4514</v>
      </c>
      <c r="AA2771" t="s">
        <v>3045</v>
      </c>
      <c r="AD2771" s="3"/>
    </row>
    <row r="2772" spans="26:30" x14ac:dyDescent="0.25">
      <c r="Z2772" t="s">
        <v>4515</v>
      </c>
      <c r="AA2772" t="s">
        <v>3045</v>
      </c>
      <c r="AD2772" s="3"/>
    </row>
    <row r="2773" spans="26:30" x14ac:dyDescent="0.25">
      <c r="Z2773" t="s">
        <v>4516</v>
      </c>
      <c r="AA2773" t="s">
        <v>3045</v>
      </c>
      <c r="AD2773" s="3"/>
    </row>
    <row r="2774" spans="26:30" x14ac:dyDescent="0.25">
      <c r="Z2774" t="s">
        <v>4517</v>
      </c>
      <c r="AA2774" t="s">
        <v>3045</v>
      </c>
      <c r="AD2774" s="3"/>
    </row>
    <row r="2775" spans="26:30" x14ac:dyDescent="0.25">
      <c r="Z2775" t="s">
        <v>4518</v>
      </c>
      <c r="AA2775" t="s">
        <v>3045</v>
      </c>
      <c r="AD2775" s="3"/>
    </row>
    <row r="2776" spans="26:30" x14ac:dyDescent="0.25">
      <c r="Z2776" t="s">
        <v>4519</v>
      </c>
      <c r="AA2776" t="s">
        <v>3045</v>
      </c>
      <c r="AD2776" s="3"/>
    </row>
    <row r="2777" spans="26:30" x14ac:dyDescent="0.25">
      <c r="Z2777" t="s">
        <v>4520</v>
      </c>
      <c r="AA2777" t="s">
        <v>3045</v>
      </c>
      <c r="AD2777" s="3"/>
    </row>
    <row r="2778" spans="26:30" x14ac:dyDescent="0.25">
      <c r="Z2778" t="s">
        <v>4521</v>
      </c>
      <c r="AA2778" t="s">
        <v>3045</v>
      </c>
      <c r="AD2778" s="3"/>
    </row>
    <row r="2779" spans="26:30" x14ac:dyDescent="0.25">
      <c r="Z2779" t="s">
        <v>4522</v>
      </c>
      <c r="AA2779" t="s">
        <v>3045</v>
      </c>
      <c r="AD2779" s="3"/>
    </row>
    <row r="2780" spans="26:30" x14ac:dyDescent="0.25">
      <c r="Z2780" t="s">
        <v>4523</v>
      </c>
      <c r="AA2780" t="s">
        <v>3045</v>
      </c>
      <c r="AD2780" s="3"/>
    </row>
    <row r="2781" spans="26:30" x14ac:dyDescent="0.25">
      <c r="Z2781" t="s">
        <v>4524</v>
      </c>
      <c r="AA2781" t="s">
        <v>3045</v>
      </c>
      <c r="AD2781" s="3"/>
    </row>
    <row r="2782" spans="26:30" x14ac:dyDescent="0.25">
      <c r="Z2782" t="s">
        <v>4525</v>
      </c>
      <c r="AA2782" t="s">
        <v>3045</v>
      </c>
      <c r="AD2782" s="3"/>
    </row>
    <row r="2783" spans="26:30" x14ac:dyDescent="0.25">
      <c r="Z2783" t="s">
        <v>4526</v>
      </c>
      <c r="AA2783" t="s">
        <v>3045</v>
      </c>
      <c r="AD2783" s="3"/>
    </row>
    <row r="2784" spans="26:30" x14ac:dyDescent="0.25">
      <c r="Z2784" t="s">
        <v>4527</v>
      </c>
      <c r="AA2784" t="s">
        <v>3045</v>
      </c>
      <c r="AD2784" s="3"/>
    </row>
    <row r="2785" spans="26:30" x14ac:dyDescent="0.25">
      <c r="Z2785" t="s">
        <v>4528</v>
      </c>
      <c r="AA2785" t="s">
        <v>3045</v>
      </c>
      <c r="AD2785" s="3"/>
    </row>
    <row r="2786" spans="26:30" x14ac:dyDescent="0.25">
      <c r="Z2786" t="s">
        <v>4529</v>
      </c>
      <c r="AA2786" t="s">
        <v>3045</v>
      </c>
      <c r="AD2786" s="3"/>
    </row>
    <row r="2787" spans="26:30" x14ac:dyDescent="0.25">
      <c r="Z2787" t="s">
        <v>4530</v>
      </c>
      <c r="AA2787" t="s">
        <v>3045</v>
      </c>
      <c r="AD2787" s="3"/>
    </row>
    <row r="2788" spans="26:30" x14ac:dyDescent="0.25">
      <c r="Z2788" t="s">
        <v>4531</v>
      </c>
      <c r="AA2788" t="s">
        <v>3045</v>
      </c>
      <c r="AD2788" s="3"/>
    </row>
    <row r="2789" spans="26:30" x14ac:dyDescent="0.25">
      <c r="Z2789" t="s">
        <v>4532</v>
      </c>
      <c r="AA2789" t="s">
        <v>3045</v>
      </c>
      <c r="AD2789" s="3"/>
    </row>
    <row r="2790" spans="26:30" x14ac:dyDescent="0.25">
      <c r="Z2790" t="s">
        <v>4533</v>
      </c>
      <c r="AA2790" t="s">
        <v>3045</v>
      </c>
      <c r="AD2790" s="3"/>
    </row>
    <row r="2791" spans="26:30" x14ac:dyDescent="0.25">
      <c r="Z2791" t="s">
        <v>4534</v>
      </c>
      <c r="AA2791" t="s">
        <v>3045</v>
      </c>
      <c r="AD2791" s="3"/>
    </row>
    <row r="2792" spans="26:30" x14ac:dyDescent="0.25">
      <c r="Z2792" t="s">
        <v>4535</v>
      </c>
      <c r="AA2792" t="s">
        <v>3045</v>
      </c>
      <c r="AD2792" s="3"/>
    </row>
    <row r="2793" spans="26:30" x14ac:dyDescent="0.25">
      <c r="Z2793" t="s">
        <v>4536</v>
      </c>
      <c r="AA2793" t="s">
        <v>3045</v>
      </c>
      <c r="AD2793" s="3"/>
    </row>
    <row r="2794" spans="26:30" x14ac:dyDescent="0.25">
      <c r="Z2794" t="s">
        <v>4537</v>
      </c>
      <c r="AA2794" t="s">
        <v>3045</v>
      </c>
      <c r="AD2794" s="3"/>
    </row>
    <row r="2795" spans="26:30" x14ac:dyDescent="0.25">
      <c r="Z2795" t="s">
        <v>4538</v>
      </c>
      <c r="AA2795" t="s">
        <v>3045</v>
      </c>
      <c r="AD2795" s="3"/>
    </row>
    <row r="2796" spans="26:30" x14ac:dyDescent="0.25">
      <c r="Z2796" t="s">
        <v>4539</v>
      </c>
      <c r="AA2796" t="s">
        <v>3045</v>
      </c>
      <c r="AD2796" s="3"/>
    </row>
    <row r="2797" spans="26:30" x14ac:dyDescent="0.25">
      <c r="Z2797" t="s">
        <v>4540</v>
      </c>
      <c r="AA2797" t="s">
        <v>3045</v>
      </c>
      <c r="AD2797" s="3"/>
    </row>
    <row r="2798" spans="26:30" x14ac:dyDescent="0.25">
      <c r="Z2798" t="s">
        <v>4541</v>
      </c>
      <c r="AA2798" t="s">
        <v>3045</v>
      </c>
      <c r="AD2798" s="3"/>
    </row>
    <row r="2799" spans="26:30" x14ac:dyDescent="0.25">
      <c r="Z2799" t="s">
        <v>4542</v>
      </c>
      <c r="AA2799" t="s">
        <v>3045</v>
      </c>
      <c r="AD2799" s="3"/>
    </row>
    <row r="2800" spans="26:30" x14ac:dyDescent="0.25">
      <c r="Z2800" t="s">
        <v>4543</v>
      </c>
      <c r="AA2800" t="s">
        <v>3045</v>
      </c>
      <c r="AD2800" s="3"/>
    </row>
    <row r="2801" spans="26:30" x14ac:dyDescent="0.25">
      <c r="Z2801" t="s">
        <v>4544</v>
      </c>
      <c r="AA2801" t="s">
        <v>3045</v>
      </c>
      <c r="AD2801" s="3"/>
    </row>
    <row r="2802" spans="26:30" x14ac:dyDescent="0.25">
      <c r="Z2802" t="s">
        <v>4545</v>
      </c>
      <c r="AA2802" t="s">
        <v>3045</v>
      </c>
      <c r="AD2802" s="3"/>
    </row>
    <row r="2803" spans="26:30" x14ac:dyDescent="0.25">
      <c r="Z2803" t="s">
        <v>4546</v>
      </c>
      <c r="AA2803" t="s">
        <v>3045</v>
      </c>
      <c r="AD2803" s="3"/>
    </row>
    <row r="2804" spans="26:30" x14ac:dyDescent="0.25">
      <c r="Z2804" t="s">
        <v>4547</v>
      </c>
      <c r="AA2804" t="s">
        <v>3045</v>
      </c>
      <c r="AD2804" s="3"/>
    </row>
    <row r="2805" spans="26:30" x14ac:dyDescent="0.25">
      <c r="Z2805" t="s">
        <v>4548</v>
      </c>
      <c r="AA2805" t="s">
        <v>3045</v>
      </c>
      <c r="AD2805" s="3"/>
    </row>
    <row r="2806" spans="26:30" x14ac:dyDescent="0.25">
      <c r="Z2806" t="s">
        <v>4549</v>
      </c>
      <c r="AA2806" t="s">
        <v>3045</v>
      </c>
      <c r="AD2806" s="3"/>
    </row>
    <row r="2807" spans="26:30" x14ac:dyDescent="0.25">
      <c r="Z2807" t="s">
        <v>4550</v>
      </c>
      <c r="AA2807" t="s">
        <v>3045</v>
      </c>
      <c r="AD2807" s="3"/>
    </row>
    <row r="2808" spans="26:30" x14ac:dyDescent="0.25">
      <c r="Z2808" t="s">
        <v>4551</v>
      </c>
      <c r="AA2808" t="s">
        <v>3045</v>
      </c>
      <c r="AD2808" s="3"/>
    </row>
    <row r="2809" spans="26:30" x14ac:dyDescent="0.25">
      <c r="Z2809" t="s">
        <v>4552</v>
      </c>
      <c r="AA2809" t="s">
        <v>3045</v>
      </c>
      <c r="AD2809" s="3"/>
    </row>
    <row r="2810" spans="26:30" x14ac:dyDescent="0.25">
      <c r="Z2810" t="s">
        <v>4553</v>
      </c>
      <c r="AA2810" t="s">
        <v>3045</v>
      </c>
      <c r="AD2810" s="3"/>
    </row>
    <row r="2811" spans="26:30" x14ac:dyDescent="0.25">
      <c r="Z2811" t="s">
        <v>4554</v>
      </c>
      <c r="AA2811" t="s">
        <v>3045</v>
      </c>
      <c r="AD2811" s="3"/>
    </row>
    <row r="2812" spans="26:30" x14ac:dyDescent="0.25">
      <c r="Z2812" t="s">
        <v>4555</v>
      </c>
      <c r="AA2812" t="s">
        <v>3045</v>
      </c>
      <c r="AD2812" s="3"/>
    </row>
    <row r="2813" spans="26:30" x14ac:dyDescent="0.25">
      <c r="Z2813" t="s">
        <v>4556</v>
      </c>
      <c r="AA2813" t="s">
        <v>3045</v>
      </c>
      <c r="AD2813" s="3"/>
    </row>
    <row r="2814" spans="26:30" x14ac:dyDescent="0.25">
      <c r="Z2814" t="s">
        <v>4557</v>
      </c>
      <c r="AA2814" t="s">
        <v>3045</v>
      </c>
      <c r="AD2814" s="3"/>
    </row>
    <row r="2815" spans="26:30" x14ac:dyDescent="0.25">
      <c r="Z2815" t="s">
        <v>4558</v>
      </c>
      <c r="AA2815" t="s">
        <v>3045</v>
      </c>
      <c r="AD2815" s="3"/>
    </row>
    <row r="2816" spans="26:30" x14ac:dyDescent="0.25">
      <c r="Z2816" t="s">
        <v>4559</v>
      </c>
      <c r="AA2816" t="s">
        <v>3045</v>
      </c>
      <c r="AD2816" s="3"/>
    </row>
    <row r="2817" spans="26:30" x14ac:dyDescent="0.25">
      <c r="Z2817" t="s">
        <v>4560</v>
      </c>
      <c r="AA2817" t="s">
        <v>3045</v>
      </c>
      <c r="AD2817" s="3"/>
    </row>
    <row r="2818" spans="26:30" x14ac:dyDescent="0.25">
      <c r="Z2818" t="s">
        <v>4561</v>
      </c>
      <c r="AA2818" t="s">
        <v>3045</v>
      </c>
      <c r="AD2818" s="3"/>
    </row>
    <row r="2819" spans="26:30" x14ac:dyDescent="0.25">
      <c r="Z2819" t="s">
        <v>4562</v>
      </c>
      <c r="AA2819" t="s">
        <v>3045</v>
      </c>
      <c r="AD2819" s="3"/>
    </row>
    <row r="2820" spans="26:30" x14ac:dyDescent="0.25">
      <c r="Z2820" t="s">
        <v>4563</v>
      </c>
      <c r="AA2820" t="s">
        <v>3045</v>
      </c>
      <c r="AD2820" s="3"/>
    </row>
    <row r="2821" spans="26:30" x14ac:dyDescent="0.25">
      <c r="Z2821" t="s">
        <v>4564</v>
      </c>
      <c r="AA2821" t="s">
        <v>3045</v>
      </c>
      <c r="AD2821" s="3"/>
    </row>
    <row r="2822" spans="26:30" x14ac:dyDescent="0.25">
      <c r="Z2822" t="s">
        <v>4565</v>
      </c>
      <c r="AA2822" t="s">
        <v>3045</v>
      </c>
      <c r="AD2822" s="3"/>
    </row>
    <row r="2823" spans="26:30" x14ac:dyDescent="0.25">
      <c r="Z2823" t="s">
        <v>4566</v>
      </c>
      <c r="AA2823" t="s">
        <v>3045</v>
      </c>
      <c r="AD2823" s="3"/>
    </row>
    <row r="2824" spans="26:30" x14ac:dyDescent="0.25">
      <c r="Z2824" t="s">
        <v>4567</v>
      </c>
      <c r="AA2824" t="s">
        <v>3045</v>
      </c>
      <c r="AD2824" s="3"/>
    </row>
    <row r="2825" spans="26:30" x14ac:dyDescent="0.25">
      <c r="Z2825" t="s">
        <v>4568</v>
      </c>
      <c r="AA2825" t="s">
        <v>3045</v>
      </c>
      <c r="AD2825" s="3"/>
    </row>
    <row r="2826" spans="26:30" x14ac:dyDescent="0.25">
      <c r="Z2826" t="s">
        <v>4569</v>
      </c>
      <c r="AA2826" t="s">
        <v>3045</v>
      </c>
      <c r="AD2826" s="3"/>
    </row>
    <row r="2827" spans="26:30" x14ac:dyDescent="0.25">
      <c r="Z2827" t="s">
        <v>4570</v>
      </c>
      <c r="AA2827" t="s">
        <v>3045</v>
      </c>
      <c r="AD2827" s="3"/>
    </row>
    <row r="2828" spans="26:30" x14ac:dyDescent="0.25">
      <c r="Z2828" t="s">
        <v>4571</v>
      </c>
      <c r="AA2828" t="s">
        <v>3045</v>
      </c>
      <c r="AD2828" s="3"/>
    </row>
    <row r="2829" spans="26:30" x14ac:dyDescent="0.25">
      <c r="Z2829" t="s">
        <v>4572</v>
      </c>
      <c r="AA2829" t="s">
        <v>3045</v>
      </c>
      <c r="AD2829" s="3"/>
    </row>
    <row r="2830" spans="26:30" x14ac:dyDescent="0.25">
      <c r="Z2830" t="s">
        <v>4573</v>
      </c>
      <c r="AA2830" t="s">
        <v>3045</v>
      </c>
      <c r="AD2830" s="3"/>
    </row>
    <row r="2831" spans="26:30" x14ac:dyDescent="0.25">
      <c r="Z2831" t="s">
        <v>4574</v>
      </c>
      <c r="AA2831" t="s">
        <v>3045</v>
      </c>
      <c r="AD2831" s="3"/>
    </row>
    <row r="2832" spans="26:30" x14ac:dyDescent="0.25">
      <c r="Z2832" t="s">
        <v>4575</v>
      </c>
      <c r="AA2832" t="s">
        <v>3045</v>
      </c>
      <c r="AD2832" s="3"/>
    </row>
    <row r="2833" spans="26:30" x14ac:dyDescent="0.25">
      <c r="Z2833" t="s">
        <v>4576</v>
      </c>
      <c r="AA2833" t="s">
        <v>3045</v>
      </c>
      <c r="AD2833" s="3"/>
    </row>
    <row r="2834" spans="26:30" x14ac:dyDescent="0.25">
      <c r="Z2834" t="s">
        <v>4577</v>
      </c>
      <c r="AA2834" t="s">
        <v>3045</v>
      </c>
      <c r="AD2834" s="3"/>
    </row>
    <row r="2835" spans="26:30" x14ac:dyDescent="0.25">
      <c r="Z2835" t="s">
        <v>4578</v>
      </c>
      <c r="AA2835" t="s">
        <v>3045</v>
      </c>
      <c r="AD2835" s="3"/>
    </row>
    <row r="2836" spans="26:30" x14ac:dyDescent="0.25">
      <c r="Z2836" t="s">
        <v>4579</v>
      </c>
      <c r="AA2836" t="s">
        <v>3045</v>
      </c>
      <c r="AD2836" s="3"/>
    </row>
    <row r="2837" spans="26:30" x14ac:dyDescent="0.25">
      <c r="Z2837" t="s">
        <v>4580</v>
      </c>
      <c r="AA2837" t="s">
        <v>3045</v>
      </c>
      <c r="AD2837" s="3"/>
    </row>
    <row r="2838" spans="26:30" x14ac:dyDescent="0.25">
      <c r="Z2838" t="s">
        <v>4581</v>
      </c>
      <c r="AA2838" t="s">
        <v>3045</v>
      </c>
      <c r="AD2838" s="3"/>
    </row>
    <row r="2839" spans="26:30" x14ac:dyDescent="0.25">
      <c r="Z2839" t="s">
        <v>4582</v>
      </c>
      <c r="AA2839" t="s">
        <v>3045</v>
      </c>
      <c r="AD2839" s="3"/>
    </row>
    <row r="2840" spans="26:30" x14ac:dyDescent="0.25">
      <c r="Z2840" t="s">
        <v>4583</v>
      </c>
      <c r="AA2840" t="s">
        <v>3045</v>
      </c>
      <c r="AD2840" s="3"/>
    </row>
    <row r="2841" spans="26:30" x14ac:dyDescent="0.25">
      <c r="Z2841" t="s">
        <v>4584</v>
      </c>
      <c r="AA2841" t="s">
        <v>3045</v>
      </c>
      <c r="AD2841" s="3"/>
    </row>
    <row r="2842" spans="26:30" x14ac:dyDescent="0.25">
      <c r="Z2842" t="s">
        <v>4585</v>
      </c>
      <c r="AA2842" t="s">
        <v>3045</v>
      </c>
      <c r="AD2842" s="3"/>
    </row>
    <row r="2843" spans="26:30" x14ac:dyDescent="0.25">
      <c r="Z2843" t="s">
        <v>4586</v>
      </c>
      <c r="AA2843" t="s">
        <v>3045</v>
      </c>
      <c r="AD2843" s="3"/>
    </row>
    <row r="2844" spans="26:30" x14ac:dyDescent="0.25">
      <c r="Z2844" t="s">
        <v>4587</v>
      </c>
      <c r="AA2844" t="s">
        <v>3045</v>
      </c>
      <c r="AD2844" s="3"/>
    </row>
    <row r="2845" spans="26:30" x14ac:dyDescent="0.25">
      <c r="Z2845" t="s">
        <v>4588</v>
      </c>
      <c r="AA2845" t="s">
        <v>3045</v>
      </c>
      <c r="AD2845" s="3"/>
    </row>
    <row r="2846" spans="26:30" x14ac:dyDescent="0.25">
      <c r="Z2846" t="s">
        <v>4589</v>
      </c>
      <c r="AA2846" t="s">
        <v>3045</v>
      </c>
      <c r="AD2846" s="3"/>
    </row>
    <row r="2847" spans="26:30" x14ac:dyDescent="0.25">
      <c r="Z2847" t="s">
        <v>4590</v>
      </c>
      <c r="AA2847" t="s">
        <v>3045</v>
      </c>
      <c r="AD2847" s="3"/>
    </row>
    <row r="2848" spans="26:30" x14ac:dyDescent="0.25">
      <c r="Z2848" t="s">
        <v>4591</v>
      </c>
      <c r="AA2848" t="s">
        <v>3045</v>
      </c>
      <c r="AD2848" s="3"/>
    </row>
    <row r="2849" spans="26:30" x14ac:dyDescent="0.25">
      <c r="Z2849" t="s">
        <v>4592</v>
      </c>
      <c r="AA2849" t="s">
        <v>3045</v>
      </c>
      <c r="AD2849" s="3"/>
    </row>
    <row r="2850" spans="26:30" x14ac:dyDescent="0.25">
      <c r="Z2850" t="s">
        <v>4593</v>
      </c>
      <c r="AA2850" t="s">
        <v>3045</v>
      </c>
      <c r="AD2850" s="3"/>
    </row>
    <row r="2851" spans="26:30" x14ac:dyDescent="0.25">
      <c r="Z2851" t="s">
        <v>4594</v>
      </c>
      <c r="AA2851" t="s">
        <v>3045</v>
      </c>
      <c r="AD2851" s="3"/>
    </row>
    <row r="2852" spans="26:30" x14ac:dyDescent="0.25">
      <c r="Z2852" t="s">
        <v>4595</v>
      </c>
      <c r="AA2852" t="s">
        <v>3045</v>
      </c>
      <c r="AD2852" s="3"/>
    </row>
    <row r="2853" spans="26:30" x14ac:dyDescent="0.25">
      <c r="Z2853" t="s">
        <v>4596</v>
      </c>
      <c r="AA2853" t="s">
        <v>3045</v>
      </c>
      <c r="AD2853" s="3"/>
    </row>
    <row r="2854" spans="26:30" x14ac:dyDescent="0.25">
      <c r="Z2854" t="s">
        <v>4597</v>
      </c>
      <c r="AA2854" t="s">
        <v>3045</v>
      </c>
      <c r="AD2854" s="3"/>
    </row>
    <row r="2855" spans="26:30" x14ac:dyDescent="0.25">
      <c r="Z2855" t="s">
        <v>4598</v>
      </c>
      <c r="AA2855" t="s">
        <v>3045</v>
      </c>
      <c r="AD2855" s="3"/>
    </row>
    <row r="2856" spans="26:30" x14ac:dyDescent="0.25">
      <c r="Z2856" t="s">
        <v>4599</v>
      </c>
      <c r="AA2856" t="s">
        <v>3045</v>
      </c>
      <c r="AD2856" s="3"/>
    </row>
    <row r="2857" spans="26:30" x14ac:dyDescent="0.25">
      <c r="Z2857" t="s">
        <v>4600</v>
      </c>
      <c r="AA2857" t="s">
        <v>3045</v>
      </c>
      <c r="AD2857" s="3"/>
    </row>
    <row r="2858" spans="26:30" x14ac:dyDescent="0.25">
      <c r="Z2858" t="s">
        <v>4601</v>
      </c>
      <c r="AA2858" t="s">
        <v>3045</v>
      </c>
      <c r="AD2858" s="3"/>
    </row>
    <row r="2859" spans="26:30" x14ac:dyDescent="0.25">
      <c r="Z2859" t="s">
        <v>4602</v>
      </c>
      <c r="AA2859" t="s">
        <v>3045</v>
      </c>
      <c r="AD2859" s="3"/>
    </row>
    <row r="2860" spans="26:30" x14ac:dyDescent="0.25">
      <c r="Z2860" t="s">
        <v>4603</v>
      </c>
      <c r="AA2860" t="s">
        <v>3045</v>
      </c>
      <c r="AD2860" s="3"/>
    </row>
    <row r="2861" spans="26:30" x14ac:dyDescent="0.25">
      <c r="Z2861" t="s">
        <v>4604</v>
      </c>
      <c r="AA2861" t="s">
        <v>3045</v>
      </c>
      <c r="AD2861" s="3"/>
    </row>
    <row r="2862" spans="26:30" x14ac:dyDescent="0.25">
      <c r="Z2862" t="s">
        <v>4605</v>
      </c>
      <c r="AA2862" t="s">
        <v>3045</v>
      </c>
      <c r="AD2862" s="3"/>
    </row>
    <row r="2863" spans="26:30" x14ac:dyDescent="0.25">
      <c r="Z2863" t="s">
        <v>4606</v>
      </c>
      <c r="AA2863" t="s">
        <v>3045</v>
      </c>
      <c r="AD2863" s="3"/>
    </row>
    <row r="2864" spans="26:30" x14ac:dyDescent="0.25">
      <c r="Z2864" t="s">
        <v>4607</v>
      </c>
      <c r="AA2864" t="s">
        <v>3045</v>
      </c>
      <c r="AD2864" s="3"/>
    </row>
    <row r="2865" spans="26:30" x14ac:dyDescent="0.25">
      <c r="Z2865" t="s">
        <v>4608</v>
      </c>
      <c r="AA2865" t="s">
        <v>3045</v>
      </c>
      <c r="AD2865" s="3"/>
    </row>
    <row r="2866" spans="26:30" x14ac:dyDescent="0.25">
      <c r="Z2866" t="s">
        <v>4609</v>
      </c>
      <c r="AA2866" t="s">
        <v>3045</v>
      </c>
      <c r="AD2866" s="3"/>
    </row>
    <row r="2867" spans="26:30" x14ac:dyDescent="0.25">
      <c r="Z2867" t="s">
        <v>4610</v>
      </c>
      <c r="AA2867" t="s">
        <v>3045</v>
      </c>
      <c r="AD2867" s="3"/>
    </row>
    <row r="2868" spans="26:30" x14ac:dyDescent="0.25">
      <c r="Z2868" t="s">
        <v>4611</v>
      </c>
      <c r="AA2868" t="s">
        <v>3045</v>
      </c>
      <c r="AD2868" s="3"/>
    </row>
    <row r="2869" spans="26:30" x14ac:dyDescent="0.25">
      <c r="Z2869" t="s">
        <v>4612</v>
      </c>
      <c r="AA2869" t="s">
        <v>3045</v>
      </c>
      <c r="AD2869" s="3"/>
    </row>
    <row r="2870" spans="26:30" x14ac:dyDescent="0.25">
      <c r="Z2870" t="s">
        <v>4613</v>
      </c>
      <c r="AA2870" t="s">
        <v>3045</v>
      </c>
      <c r="AD2870" s="3"/>
    </row>
    <row r="2871" spans="26:30" x14ac:dyDescent="0.25">
      <c r="Z2871" t="s">
        <v>4614</v>
      </c>
      <c r="AA2871" t="s">
        <v>3045</v>
      </c>
      <c r="AD2871" s="3"/>
    </row>
    <row r="2872" spans="26:30" x14ac:dyDescent="0.25">
      <c r="Z2872" t="s">
        <v>4615</v>
      </c>
      <c r="AA2872" t="s">
        <v>3045</v>
      </c>
      <c r="AD2872" s="3"/>
    </row>
    <row r="2873" spans="26:30" x14ac:dyDescent="0.25">
      <c r="Z2873" t="s">
        <v>4616</v>
      </c>
      <c r="AA2873" t="s">
        <v>3045</v>
      </c>
      <c r="AD2873" s="3"/>
    </row>
    <row r="2874" spans="26:30" x14ac:dyDescent="0.25">
      <c r="Z2874" t="s">
        <v>4617</v>
      </c>
      <c r="AA2874" t="s">
        <v>3045</v>
      </c>
      <c r="AD2874" s="3"/>
    </row>
    <row r="2875" spans="26:30" x14ac:dyDescent="0.25">
      <c r="Z2875" t="s">
        <v>4618</v>
      </c>
      <c r="AA2875" t="s">
        <v>3045</v>
      </c>
      <c r="AD2875" s="3"/>
    </row>
    <row r="2876" spans="26:30" x14ac:dyDescent="0.25">
      <c r="Z2876" t="s">
        <v>4619</v>
      </c>
      <c r="AA2876" t="s">
        <v>3045</v>
      </c>
      <c r="AD2876" s="3"/>
    </row>
    <row r="2877" spans="26:30" x14ac:dyDescent="0.25">
      <c r="Z2877" t="s">
        <v>4620</v>
      </c>
      <c r="AA2877" t="s">
        <v>3045</v>
      </c>
      <c r="AD2877" s="3"/>
    </row>
    <row r="2878" spans="26:30" x14ac:dyDescent="0.25">
      <c r="Z2878" t="s">
        <v>4621</v>
      </c>
      <c r="AA2878" t="s">
        <v>3045</v>
      </c>
      <c r="AD2878" s="3"/>
    </row>
    <row r="2879" spans="26:30" x14ac:dyDescent="0.25">
      <c r="Z2879" t="s">
        <v>4622</v>
      </c>
      <c r="AA2879" t="s">
        <v>3045</v>
      </c>
      <c r="AD2879" s="3"/>
    </row>
    <row r="2880" spans="26:30" x14ac:dyDescent="0.25">
      <c r="Z2880" t="s">
        <v>4623</v>
      </c>
      <c r="AA2880" t="s">
        <v>3045</v>
      </c>
      <c r="AD2880" s="3"/>
    </row>
    <row r="2881" spans="26:30" x14ac:dyDescent="0.25">
      <c r="Z2881" t="s">
        <v>4624</v>
      </c>
      <c r="AA2881" t="s">
        <v>3045</v>
      </c>
      <c r="AD2881" s="3"/>
    </row>
    <row r="2882" spans="26:30" x14ac:dyDescent="0.25">
      <c r="Z2882" t="s">
        <v>4625</v>
      </c>
      <c r="AA2882" t="s">
        <v>3045</v>
      </c>
      <c r="AD2882" s="3"/>
    </row>
    <row r="2883" spans="26:30" x14ac:dyDescent="0.25">
      <c r="Z2883" t="s">
        <v>4626</v>
      </c>
      <c r="AA2883" t="s">
        <v>3045</v>
      </c>
      <c r="AD2883" s="3"/>
    </row>
    <row r="2884" spans="26:30" x14ac:dyDescent="0.25">
      <c r="Z2884" t="s">
        <v>4627</v>
      </c>
      <c r="AA2884" t="s">
        <v>3045</v>
      </c>
      <c r="AD2884" s="3"/>
    </row>
    <row r="2885" spans="26:30" x14ac:dyDescent="0.25">
      <c r="Z2885" t="s">
        <v>4628</v>
      </c>
      <c r="AA2885" t="s">
        <v>3045</v>
      </c>
      <c r="AD2885" s="3"/>
    </row>
    <row r="2886" spans="26:30" x14ac:dyDescent="0.25">
      <c r="Z2886" t="s">
        <v>4629</v>
      </c>
      <c r="AA2886" t="s">
        <v>3045</v>
      </c>
      <c r="AD2886" s="3"/>
    </row>
    <row r="2887" spans="26:30" x14ac:dyDescent="0.25">
      <c r="Z2887" t="s">
        <v>4630</v>
      </c>
      <c r="AA2887" t="s">
        <v>3045</v>
      </c>
      <c r="AD2887" s="3"/>
    </row>
    <row r="2888" spans="26:30" x14ac:dyDescent="0.25">
      <c r="Z2888" t="s">
        <v>4631</v>
      </c>
      <c r="AA2888" t="s">
        <v>3045</v>
      </c>
      <c r="AD2888" s="3"/>
    </row>
    <row r="2889" spans="26:30" x14ac:dyDescent="0.25">
      <c r="Z2889" t="s">
        <v>4632</v>
      </c>
      <c r="AA2889" t="s">
        <v>3045</v>
      </c>
      <c r="AD2889" s="3"/>
    </row>
    <row r="2890" spans="26:30" x14ac:dyDescent="0.25">
      <c r="Z2890" t="s">
        <v>4633</v>
      </c>
      <c r="AA2890" t="s">
        <v>3045</v>
      </c>
      <c r="AD2890" s="3"/>
    </row>
    <row r="2891" spans="26:30" x14ac:dyDescent="0.25">
      <c r="Z2891" t="s">
        <v>4634</v>
      </c>
      <c r="AA2891" t="s">
        <v>3045</v>
      </c>
      <c r="AD2891" s="3"/>
    </row>
    <row r="2892" spans="26:30" x14ac:dyDescent="0.25">
      <c r="Z2892" t="s">
        <v>4635</v>
      </c>
      <c r="AA2892" t="s">
        <v>3045</v>
      </c>
      <c r="AD2892" s="3"/>
    </row>
    <row r="2893" spans="26:30" x14ac:dyDescent="0.25">
      <c r="Z2893" t="s">
        <v>4636</v>
      </c>
      <c r="AA2893" t="s">
        <v>3045</v>
      </c>
      <c r="AD2893" s="3"/>
    </row>
    <row r="2894" spans="26:30" x14ac:dyDescent="0.25">
      <c r="Z2894" t="s">
        <v>4637</v>
      </c>
      <c r="AA2894" t="s">
        <v>3045</v>
      </c>
      <c r="AD2894" s="3"/>
    </row>
    <row r="2895" spans="26:30" x14ac:dyDescent="0.25">
      <c r="Z2895" t="s">
        <v>4638</v>
      </c>
      <c r="AA2895" t="s">
        <v>3045</v>
      </c>
      <c r="AD2895" s="3"/>
    </row>
    <row r="2896" spans="26:30" x14ac:dyDescent="0.25">
      <c r="Z2896" t="s">
        <v>4639</v>
      </c>
      <c r="AA2896" t="s">
        <v>3045</v>
      </c>
      <c r="AD2896" s="3"/>
    </row>
    <row r="2897" spans="26:30" x14ac:dyDescent="0.25">
      <c r="Z2897" t="s">
        <v>4640</v>
      </c>
      <c r="AA2897" t="s">
        <v>3045</v>
      </c>
      <c r="AD2897" s="3"/>
    </row>
    <row r="2898" spans="26:30" x14ac:dyDescent="0.25">
      <c r="Z2898" t="s">
        <v>4641</v>
      </c>
      <c r="AA2898" t="s">
        <v>3045</v>
      </c>
      <c r="AD2898" s="3"/>
    </row>
    <row r="2899" spans="26:30" x14ac:dyDescent="0.25">
      <c r="Z2899" t="s">
        <v>4642</v>
      </c>
      <c r="AA2899" t="s">
        <v>3045</v>
      </c>
      <c r="AD2899" s="3"/>
    </row>
    <row r="2900" spans="26:30" x14ac:dyDescent="0.25">
      <c r="Z2900" t="s">
        <v>4643</v>
      </c>
      <c r="AA2900" t="s">
        <v>3045</v>
      </c>
      <c r="AD2900" s="3"/>
    </row>
    <row r="2901" spans="26:30" x14ac:dyDescent="0.25">
      <c r="Z2901" t="s">
        <v>4644</v>
      </c>
      <c r="AA2901" t="s">
        <v>3045</v>
      </c>
      <c r="AD2901" s="3"/>
    </row>
    <row r="2902" spans="26:30" x14ac:dyDescent="0.25">
      <c r="Z2902" t="s">
        <v>4645</v>
      </c>
      <c r="AA2902" t="s">
        <v>3045</v>
      </c>
      <c r="AD2902" s="3"/>
    </row>
    <row r="2903" spans="26:30" x14ac:dyDescent="0.25">
      <c r="Z2903" t="s">
        <v>4646</v>
      </c>
      <c r="AA2903" t="s">
        <v>3045</v>
      </c>
      <c r="AD2903" s="3"/>
    </row>
    <row r="2904" spans="26:30" x14ac:dyDescent="0.25">
      <c r="Z2904" t="s">
        <v>4647</v>
      </c>
      <c r="AA2904" t="s">
        <v>3045</v>
      </c>
      <c r="AD2904" s="3"/>
    </row>
    <row r="2905" spans="26:30" x14ac:dyDescent="0.25">
      <c r="Z2905" t="s">
        <v>4648</v>
      </c>
      <c r="AA2905" t="s">
        <v>3045</v>
      </c>
      <c r="AD2905" s="3"/>
    </row>
    <row r="2906" spans="26:30" x14ac:dyDescent="0.25">
      <c r="Z2906" t="s">
        <v>4649</v>
      </c>
      <c r="AA2906" t="s">
        <v>3045</v>
      </c>
      <c r="AD2906" s="3"/>
    </row>
    <row r="2907" spans="26:30" x14ac:dyDescent="0.25">
      <c r="Z2907" t="s">
        <v>4650</v>
      </c>
      <c r="AA2907" t="s">
        <v>3045</v>
      </c>
      <c r="AD2907" s="3"/>
    </row>
    <row r="2908" spans="26:30" x14ac:dyDescent="0.25">
      <c r="Z2908" t="s">
        <v>4651</v>
      </c>
      <c r="AA2908" t="s">
        <v>3045</v>
      </c>
      <c r="AD2908" s="3"/>
    </row>
    <row r="2909" spans="26:30" x14ac:dyDescent="0.25">
      <c r="Z2909" t="s">
        <v>4652</v>
      </c>
      <c r="AA2909" t="s">
        <v>3045</v>
      </c>
      <c r="AD2909" s="3"/>
    </row>
    <row r="2910" spans="26:30" x14ac:dyDescent="0.25">
      <c r="Z2910" t="s">
        <v>4653</v>
      </c>
      <c r="AA2910" t="s">
        <v>3045</v>
      </c>
      <c r="AD2910" s="3"/>
    </row>
    <row r="2911" spans="26:30" x14ac:dyDescent="0.25">
      <c r="Z2911" t="s">
        <v>4654</v>
      </c>
      <c r="AA2911" t="s">
        <v>3045</v>
      </c>
      <c r="AD2911" s="3"/>
    </row>
    <row r="2912" spans="26:30" x14ac:dyDescent="0.25">
      <c r="Z2912" t="s">
        <v>4655</v>
      </c>
      <c r="AA2912" t="s">
        <v>3045</v>
      </c>
      <c r="AD2912" s="3"/>
    </row>
    <row r="2913" spans="26:30" x14ac:dyDescent="0.25">
      <c r="Z2913" t="s">
        <v>4656</v>
      </c>
      <c r="AA2913" t="s">
        <v>3045</v>
      </c>
      <c r="AD2913" s="3"/>
    </row>
    <row r="2914" spans="26:30" x14ac:dyDescent="0.25">
      <c r="Z2914" t="s">
        <v>4657</v>
      </c>
      <c r="AA2914" t="s">
        <v>3045</v>
      </c>
      <c r="AD2914" s="3"/>
    </row>
    <row r="2915" spans="26:30" x14ac:dyDescent="0.25">
      <c r="Z2915" t="s">
        <v>4658</v>
      </c>
      <c r="AA2915" t="s">
        <v>3045</v>
      </c>
      <c r="AD2915" s="3"/>
    </row>
    <row r="2916" spans="26:30" x14ac:dyDescent="0.25">
      <c r="Z2916" t="s">
        <v>4659</v>
      </c>
      <c r="AA2916" t="s">
        <v>3045</v>
      </c>
      <c r="AD2916" s="3"/>
    </row>
    <row r="2917" spans="26:30" x14ac:dyDescent="0.25">
      <c r="Z2917" t="s">
        <v>4660</v>
      </c>
      <c r="AA2917" t="s">
        <v>3045</v>
      </c>
      <c r="AD2917" s="3"/>
    </row>
    <row r="2918" spans="26:30" x14ac:dyDescent="0.25">
      <c r="Z2918" t="s">
        <v>4661</v>
      </c>
      <c r="AA2918" t="s">
        <v>3045</v>
      </c>
      <c r="AD2918" s="3"/>
    </row>
    <row r="2919" spans="26:30" x14ac:dyDescent="0.25">
      <c r="Z2919" t="s">
        <v>4662</v>
      </c>
      <c r="AA2919" t="s">
        <v>3045</v>
      </c>
      <c r="AD2919" s="3"/>
    </row>
    <row r="2920" spans="26:30" x14ac:dyDescent="0.25">
      <c r="Z2920" t="s">
        <v>4663</v>
      </c>
      <c r="AA2920" t="s">
        <v>3045</v>
      </c>
      <c r="AD2920" s="3"/>
    </row>
    <row r="2921" spans="26:30" x14ac:dyDescent="0.25">
      <c r="Z2921" t="s">
        <v>4664</v>
      </c>
      <c r="AA2921" t="s">
        <v>3045</v>
      </c>
      <c r="AD2921" s="3"/>
    </row>
    <row r="2922" spans="26:30" x14ac:dyDescent="0.25">
      <c r="Z2922" t="s">
        <v>4665</v>
      </c>
      <c r="AA2922" t="s">
        <v>3045</v>
      </c>
      <c r="AD2922" s="3"/>
    </row>
    <row r="2923" spans="26:30" x14ac:dyDescent="0.25">
      <c r="Z2923" t="s">
        <v>4666</v>
      </c>
      <c r="AA2923" t="s">
        <v>3045</v>
      </c>
      <c r="AD2923" s="3"/>
    </row>
    <row r="2924" spans="26:30" x14ac:dyDescent="0.25">
      <c r="Z2924" t="s">
        <v>4667</v>
      </c>
      <c r="AA2924" t="s">
        <v>3045</v>
      </c>
      <c r="AD2924" s="3"/>
    </row>
    <row r="2925" spans="26:30" x14ac:dyDescent="0.25">
      <c r="Z2925" t="s">
        <v>4668</v>
      </c>
      <c r="AA2925" t="s">
        <v>3045</v>
      </c>
      <c r="AD2925" s="3"/>
    </row>
    <row r="2926" spans="26:30" x14ac:dyDescent="0.25">
      <c r="Z2926" t="s">
        <v>4669</v>
      </c>
      <c r="AA2926" t="s">
        <v>3045</v>
      </c>
      <c r="AD2926" s="3"/>
    </row>
    <row r="2927" spans="26:30" x14ac:dyDescent="0.25">
      <c r="Z2927" t="s">
        <v>4670</v>
      </c>
      <c r="AA2927" t="s">
        <v>3045</v>
      </c>
      <c r="AD2927" s="3"/>
    </row>
    <row r="2928" spans="26:30" x14ac:dyDescent="0.25">
      <c r="Z2928" t="s">
        <v>4671</v>
      </c>
      <c r="AA2928" t="s">
        <v>3045</v>
      </c>
      <c r="AD2928" s="3"/>
    </row>
    <row r="2929" spans="26:30" x14ac:dyDescent="0.25">
      <c r="Z2929" t="s">
        <v>4672</v>
      </c>
      <c r="AA2929" t="s">
        <v>3045</v>
      </c>
      <c r="AD2929" s="3"/>
    </row>
    <row r="2930" spans="26:30" x14ac:dyDescent="0.25">
      <c r="Z2930" t="s">
        <v>4673</v>
      </c>
      <c r="AA2930" t="s">
        <v>3045</v>
      </c>
      <c r="AD2930" s="3"/>
    </row>
    <row r="2931" spans="26:30" x14ac:dyDescent="0.25">
      <c r="Z2931" t="s">
        <v>4674</v>
      </c>
      <c r="AA2931" t="s">
        <v>3045</v>
      </c>
      <c r="AD2931" s="3"/>
    </row>
    <row r="2932" spans="26:30" x14ac:dyDescent="0.25">
      <c r="Z2932" t="s">
        <v>4675</v>
      </c>
      <c r="AA2932" t="s">
        <v>3045</v>
      </c>
      <c r="AD2932" s="3"/>
    </row>
    <row r="2933" spans="26:30" x14ac:dyDescent="0.25">
      <c r="Z2933" t="s">
        <v>4676</v>
      </c>
      <c r="AA2933" t="s">
        <v>3045</v>
      </c>
      <c r="AD2933" s="3"/>
    </row>
    <row r="2934" spans="26:30" x14ac:dyDescent="0.25">
      <c r="Z2934" t="s">
        <v>4677</v>
      </c>
      <c r="AA2934" t="s">
        <v>3045</v>
      </c>
      <c r="AD2934" s="3"/>
    </row>
    <row r="2935" spans="26:30" x14ac:dyDescent="0.25">
      <c r="Z2935" t="s">
        <v>4678</v>
      </c>
      <c r="AA2935" t="s">
        <v>3045</v>
      </c>
      <c r="AD2935" s="3"/>
    </row>
    <row r="2936" spans="26:30" x14ac:dyDescent="0.25">
      <c r="Z2936" t="s">
        <v>4679</v>
      </c>
      <c r="AA2936" t="s">
        <v>3045</v>
      </c>
      <c r="AD2936" s="3"/>
    </row>
    <row r="2937" spans="26:30" x14ac:dyDescent="0.25">
      <c r="Z2937" t="s">
        <v>4680</v>
      </c>
      <c r="AA2937" t="s">
        <v>3045</v>
      </c>
      <c r="AD2937" s="3"/>
    </row>
    <row r="2938" spans="26:30" x14ac:dyDescent="0.25">
      <c r="Z2938" t="s">
        <v>4681</v>
      </c>
      <c r="AA2938" t="s">
        <v>3045</v>
      </c>
      <c r="AD2938" s="3"/>
    </row>
    <row r="2939" spans="26:30" x14ac:dyDescent="0.25">
      <c r="Z2939" t="s">
        <v>4682</v>
      </c>
      <c r="AA2939" t="s">
        <v>3045</v>
      </c>
      <c r="AD2939" s="3"/>
    </row>
    <row r="2940" spans="26:30" x14ac:dyDescent="0.25">
      <c r="Z2940" t="s">
        <v>4683</v>
      </c>
      <c r="AA2940" t="s">
        <v>3045</v>
      </c>
      <c r="AD2940" s="3"/>
    </row>
    <row r="2941" spans="26:30" x14ac:dyDescent="0.25">
      <c r="Z2941" t="s">
        <v>4684</v>
      </c>
      <c r="AA2941" t="s">
        <v>3045</v>
      </c>
      <c r="AD2941" s="3"/>
    </row>
    <row r="2942" spans="26:30" x14ac:dyDescent="0.25">
      <c r="Z2942" t="s">
        <v>4685</v>
      </c>
      <c r="AA2942" t="s">
        <v>3045</v>
      </c>
      <c r="AD2942" s="3"/>
    </row>
    <row r="2943" spans="26:30" x14ac:dyDescent="0.25">
      <c r="Z2943" t="s">
        <v>4686</v>
      </c>
      <c r="AA2943" t="s">
        <v>3045</v>
      </c>
      <c r="AD2943" s="3"/>
    </row>
    <row r="2944" spans="26:30" x14ac:dyDescent="0.25">
      <c r="Z2944" t="s">
        <v>4687</v>
      </c>
      <c r="AA2944" t="s">
        <v>3045</v>
      </c>
      <c r="AD2944" s="3"/>
    </row>
    <row r="2945" spans="26:30" x14ac:dyDescent="0.25">
      <c r="Z2945" t="s">
        <v>4688</v>
      </c>
      <c r="AA2945" t="s">
        <v>3045</v>
      </c>
      <c r="AD2945" s="3"/>
    </row>
    <row r="2946" spans="26:30" x14ac:dyDescent="0.25">
      <c r="Z2946" t="s">
        <v>4689</v>
      </c>
      <c r="AA2946" t="s">
        <v>3045</v>
      </c>
      <c r="AD2946" s="3"/>
    </row>
    <row r="2947" spans="26:30" x14ac:dyDescent="0.25">
      <c r="Z2947" t="s">
        <v>4690</v>
      </c>
      <c r="AA2947" t="s">
        <v>3045</v>
      </c>
      <c r="AD2947" s="3"/>
    </row>
    <row r="2948" spans="26:30" x14ac:dyDescent="0.25">
      <c r="Z2948" t="s">
        <v>4691</v>
      </c>
      <c r="AA2948" t="s">
        <v>3045</v>
      </c>
      <c r="AD2948" s="3"/>
    </row>
    <row r="2949" spans="26:30" x14ac:dyDescent="0.25">
      <c r="Z2949" t="s">
        <v>4692</v>
      </c>
      <c r="AA2949" t="s">
        <v>3045</v>
      </c>
      <c r="AD2949" s="3"/>
    </row>
    <row r="2950" spans="26:30" x14ac:dyDescent="0.25">
      <c r="Z2950" t="s">
        <v>4693</v>
      </c>
      <c r="AA2950" t="s">
        <v>3045</v>
      </c>
      <c r="AD2950" s="3"/>
    </row>
    <row r="2951" spans="26:30" x14ac:dyDescent="0.25">
      <c r="Z2951" t="s">
        <v>4694</v>
      </c>
      <c r="AA2951" t="s">
        <v>3045</v>
      </c>
      <c r="AD2951" s="3"/>
    </row>
    <row r="2952" spans="26:30" x14ac:dyDescent="0.25">
      <c r="Z2952" t="s">
        <v>4695</v>
      </c>
      <c r="AA2952" t="s">
        <v>3045</v>
      </c>
      <c r="AD2952" s="3"/>
    </row>
    <row r="2953" spans="26:30" x14ac:dyDescent="0.25">
      <c r="Z2953" t="s">
        <v>4696</v>
      </c>
      <c r="AA2953" t="s">
        <v>3045</v>
      </c>
      <c r="AD2953" s="3"/>
    </row>
    <row r="2954" spans="26:30" x14ac:dyDescent="0.25">
      <c r="Z2954" t="s">
        <v>4697</v>
      </c>
      <c r="AA2954" t="s">
        <v>3045</v>
      </c>
      <c r="AD2954" s="3"/>
    </row>
    <row r="2955" spans="26:30" x14ac:dyDescent="0.25">
      <c r="Z2955" t="s">
        <v>4698</v>
      </c>
      <c r="AA2955" t="s">
        <v>3045</v>
      </c>
      <c r="AD2955" s="3"/>
    </row>
    <row r="2956" spans="26:30" x14ac:dyDescent="0.25">
      <c r="Z2956" t="s">
        <v>4699</v>
      </c>
      <c r="AA2956" t="s">
        <v>3045</v>
      </c>
      <c r="AD2956" s="3"/>
    </row>
    <row r="2957" spans="26:30" x14ac:dyDescent="0.25">
      <c r="Z2957" t="s">
        <v>4700</v>
      </c>
      <c r="AA2957" t="s">
        <v>3045</v>
      </c>
      <c r="AD2957" s="3"/>
    </row>
    <row r="2958" spans="26:30" x14ac:dyDescent="0.25">
      <c r="Z2958" t="s">
        <v>4701</v>
      </c>
      <c r="AA2958" t="s">
        <v>3045</v>
      </c>
      <c r="AD2958" s="3"/>
    </row>
    <row r="2959" spans="26:30" x14ac:dyDescent="0.25">
      <c r="Z2959" t="s">
        <v>4702</v>
      </c>
      <c r="AA2959" t="s">
        <v>3045</v>
      </c>
      <c r="AD2959" s="3"/>
    </row>
    <row r="2960" spans="26:30" x14ac:dyDescent="0.25">
      <c r="Z2960" t="s">
        <v>4703</v>
      </c>
      <c r="AA2960" t="s">
        <v>3045</v>
      </c>
      <c r="AD2960" s="3"/>
    </row>
    <row r="2961" spans="26:30" x14ac:dyDescent="0.25">
      <c r="Z2961" t="s">
        <v>4704</v>
      </c>
      <c r="AA2961" t="s">
        <v>3045</v>
      </c>
      <c r="AD2961" s="3"/>
    </row>
    <row r="2962" spans="26:30" x14ac:dyDescent="0.25">
      <c r="Z2962" t="s">
        <v>4705</v>
      </c>
      <c r="AA2962" t="s">
        <v>3045</v>
      </c>
      <c r="AD2962" s="3"/>
    </row>
    <row r="2963" spans="26:30" x14ac:dyDescent="0.25">
      <c r="Z2963" t="s">
        <v>4706</v>
      </c>
      <c r="AA2963" t="s">
        <v>3045</v>
      </c>
      <c r="AD2963" s="3"/>
    </row>
    <row r="2964" spans="26:30" x14ac:dyDescent="0.25">
      <c r="Z2964" t="s">
        <v>4707</v>
      </c>
      <c r="AA2964" t="s">
        <v>3045</v>
      </c>
      <c r="AD2964" s="3"/>
    </row>
    <row r="2965" spans="26:30" x14ac:dyDescent="0.25">
      <c r="Z2965" t="s">
        <v>4708</v>
      </c>
      <c r="AA2965" t="s">
        <v>3045</v>
      </c>
      <c r="AD2965" s="3"/>
    </row>
    <row r="2966" spans="26:30" x14ac:dyDescent="0.25">
      <c r="Z2966" t="s">
        <v>4709</v>
      </c>
      <c r="AA2966" t="s">
        <v>3045</v>
      </c>
      <c r="AD2966" s="3"/>
    </row>
    <row r="2967" spans="26:30" x14ac:dyDescent="0.25">
      <c r="Z2967" t="s">
        <v>4710</v>
      </c>
      <c r="AA2967" t="s">
        <v>3045</v>
      </c>
      <c r="AD2967" s="3"/>
    </row>
    <row r="2968" spans="26:30" x14ac:dyDescent="0.25">
      <c r="Z2968" t="s">
        <v>4711</v>
      </c>
      <c r="AA2968" t="s">
        <v>3045</v>
      </c>
      <c r="AD2968" s="3"/>
    </row>
    <row r="2969" spans="26:30" x14ac:dyDescent="0.25">
      <c r="Z2969" t="s">
        <v>4712</v>
      </c>
      <c r="AA2969" t="s">
        <v>3045</v>
      </c>
      <c r="AD2969" s="3"/>
    </row>
    <row r="2970" spans="26:30" x14ac:dyDescent="0.25">
      <c r="Z2970" t="s">
        <v>4713</v>
      </c>
      <c r="AA2970" t="s">
        <v>3045</v>
      </c>
      <c r="AD2970" s="3"/>
    </row>
    <row r="2971" spans="26:30" x14ac:dyDescent="0.25">
      <c r="Z2971" t="s">
        <v>4714</v>
      </c>
      <c r="AA2971" t="s">
        <v>3045</v>
      </c>
      <c r="AD2971" s="3"/>
    </row>
    <row r="2972" spans="26:30" x14ac:dyDescent="0.25">
      <c r="Z2972" t="s">
        <v>4715</v>
      </c>
      <c r="AA2972" t="s">
        <v>3045</v>
      </c>
      <c r="AD2972" s="3"/>
    </row>
    <row r="2973" spans="26:30" x14ac:dyDescent="0.25">
      <c r="Z2973" t="s">
        <v>4716</v>
      </c>
      <c r="AA2973" t="s">
        <v>3045</v>
      </c>
      <c r="AD2973" s="3"/>
    </row>
    <row r="2974" spans="26:30" x14ac:dyDescent="0.25">
      <c r="Z2974" t="s">
        <v>4717</v>
      </c>
      <c r="AA2974" t="s">
        <v>3045</v>
      </c>
      <c r="AD2974" s="3"/>
    </row>
    <row r="2975" spans="26:30" x14ac:dyDescent="0.25">
      <c r="Z2975" t="s">
        <v>4718</v>
      </c>
      <c r="AA2975" t="s">
        <v>3045</v>
      </c>
      <c r="AD2975" s="3"/>
    </row>
    <row r="2976" spans="26:30" x14ac:dyDescent="0.25">
      <c r="Z2976" t="s">
        <v>4719</v>
      </c>
      <c r="AA2976" t="s">
        <v>3045</v>
      </c>
      <c r="AD2976" s="3"/>
    </row>
    <row r="2977" spans="26:30" x14ac:dyDescent="0.25">
      <c r="Z2977" t="s">
        <v>4720</v>
      </c>
      <c r="AA2977" t="s">
        <v>3045</v>
      </c>
      <c r="AD2977" s="3"/>
    </row>
    <row r="2978" spans="26:30" x14ac:dyDescent="0.25">
      <c r="Z2978" t="s">
        <v>4721</v>
      </c>
      <c r="AA2978" t="s">
        <v>3045</v>
      </c>
      <c r="AD2978" s="3"/>
    </row>
    <row r="2979" spans="26:30" x14ac:dyDescent="0.25">
      <c r="Z2979" t="s">
        <v>4722</v>
      </c>
      <c r="AA2979" t="s">
        <v>3045</v>
      </c>
      <c r="AD2979" s="3"/>
    </row>
    <row r="2980" spans="26:30" x14ac:dyDescent="0.25">
      <c r="Z2980" t="s">
        <v>4723</v>
      </c>
      <c r="AA2980" t="s">
        <v>3045</v>
      </c>
      <c r="AD2980" s="3"/>
    </row>
    <row r="2981" spans="26:30" x14ac:dyDescent="0.25">
      <c r="Z2981" t="s">
        <v>4724</v>
      </c>
      <c r="AA2981" t="s">
        <v>3045</v>
      </c>
      <c r="AD2981" s="3"/>
    </row>
    <row r="2982" spans="26:30" x14ac:dyDescent="0.25">
      <c r="Z2982" t="s">
        <v>4725</v>
      </c>
      <c r="AA2982" t="s">
        <v>3045</v>
      </c>
      <c r="AD2982" s="3"/>
    </row>
    <row r="2983" spans="26:30" x14ac:dyDescent="0.25">
      <c r="Z2983" t="s">
        <v>4726</v>
      </c>
      <c r="AA2983" t="s">
        <v>3045</v>
      </c>
      <c r="AD2983" s="3"/>
    </row>
    <row r="2984" spans="26:30" x14ac:dyDescent="0.25">
      <c r="Z2984" t="s">
        <v>4727</v>
      </c>
      <c r="AA2984" t="s">
        <v>3045</v>
      </c>
      <c r="AD2984" s="3"/>
    </row>
    <row r="2985" spans="26:30" x14ac:dyDescent="0.25">
      <c r="Z2985" t="s">
        <v>4728</v>
      </c>
      <c r="AA2985" t="s">
        <v>3045</v>
      </c>
      <c r="AD2985" s="3"/>
    </row>
    <row r="2986" spans="26:30" x14ac:dyDescent="0.25">
      <c r="Z2986" t="s">
        <v>4729</v>
      </c>
      <c r="AA2986" t="s">
        <v>3045</v>
      </c>
      <c r="AD2986" s="3"/>
    </row>
    <row r="2987" spans="26:30" x14ac:dyDescent="0.25">
      <c r="Z2987" t="s">
        <v>4730</v>
      </c>
      <c r="AA2987" t="s">
        <v>3045</v>
      </c>
      <c r="AD2987" s="3"/>
    </row>
    <row r="2988" spans="26:30" x14ac:dyDescent="0.25">
      <c r="Z2988" t="s">
        <v>4731</v>
      </c>
      <c r="AA2988" t="s">
        <v>3045</v>
      </c>
      <c r="AD2988" s="3"/>
    </row>
    <row r="2989" spans="26:30" x14ac:dyDescent="0.25">
      <c r="Z2989" t="s">
        <v>4732</v>
      </c>
      <c r="AA2989" t="s">
        <v>3045</v>
      </c>
      <c r="AD2989" s="3"/>
    </row>
    <row r="2990" spans="26:30" x14ac:dyDescent="0.25">
      <c r="Z2990" t="s">
        <v>4733</v>
      </c>
      <c r="AA2990" t="s">
        <v>3045</v>
      </c>
      <c r="AD2990" s="3"/>
    </row>
    <row r="2991" spans="26:30" x14ac:dyDescent="0.25">
      <c r="Z2991" t="s">
        <v>4734</v>
      </c>
      <c r="AA2991" t="s">
        <v>3045</v>
      </c>
      <c r="AD2991" s="3"/>
    </row>
    <row r="2992" spans="26:30" x14ac:dyDescent="0.25">
      <c r="Z2992" t="s">
        <v>4735</v>
      </c>
      <c r="AA2992" t="s">
        <v>3045</v>
      </c>
      <c r="AD2992" s="3"/>
    </row>
    <row r="2993" spans="26:30" x14ac:dyDescent="0.25">
      <c r="Z2993" t="s">
        <v>4736</v>
      </c>
      <c r="AA2993" t="s">
        <v>3045</v>
      </c>
      <c r="AD2993" s="3"/>
    </row>
    <row r="2994" spans="26:30" x14ac:dyDescent="0.25">
      <c r="Z2994" t="s">
        <v>4737</v>
      </c>
      <c r="AA2994" t="s">
        <v>3045</v>
      </c>
      <c r="AD2994" s="3"/>
    </row>
    <row r="2995" spans="26:30" x14ac:dyDescent="0.25">
      <c r="Z2995" t="s">
        <v>4738</v>
      </c>
      <c r="AA2995" t="s">
        <v>3045</v>
      </c>
      <c r="AD2995" s="3"/>
    </row>
    <row r="2996" spans="26:30" x14ac:dyDescent="0.25">
      <c r="Z2996" t="s">
        <v>4739</v>
      </c>
      <c r="AA2996" t="s">
        <v>3045</v>
      </c>
      <c r="AD2996" s="3"/>
    </row>
    <row r="2997" spans="26:30" x14ac:dyDescent="0.25">
      <c r="Z2997" t="s">
        <v>4740</v>
      </c>
      <c r="AA2997" t="s">
        <v>3045</v>
      </c>
      <c r="AD2997" s="3"/>
    </row>
    <row r="2998" spans="26:30" x14ac:dyDescent="0.25">
      <c r="Z2998" t="s">
        <v>4741</v>
      </c>
      <c r="AA2998" t="s">
        <v>3045</v>
      </c>
      <c r="AD2998" s="3"/>
    </row>
    <row r="2999" spans="26:30" x14ac:dyDescent="0.25">
      <c r="Z2999" t="s">
        <v>4742</v>
      </c>
      <c r="AA2999" t="s">
        <v>3045</v>
      </c>
      <c r="AD2999" s="3"/>
    </row>
    <row r="3000" spans="26:30" x14ac:dyDescent="0.25">
      <c r="Z3000" t="s">
        <v>4743</v>
      </c>
      <c r="AA3000" t="s">
        <v>3045</v>
      </c>
      <c r="AD3000" s="3"/>
    </row>
    <row r="3001" spans="26:30" x14ac:dyDescent="0.25">
      <c r="Z3001" t="s">
        <v>4744</v>
      </c>
      <c r="AA3001" t="s">
        <v>3045</v>
      </c>
      <c r="AD3001" s="3"/>
    </row>
    <row r="3002" spans="26:30" x14ac:dyDescent="0.25">
      <c r="Z3002" t="s">
        <v>4745</v>
      </c>
      <c r="AA3002" t="s">
        <v>3045</v>
      </c>
      <c r="AD3002" s="3"/>
    </row>
    <row r="3003" spans="26:30" x14ac:dyDescent="0.25">
      <c r="Z3003" t="s">
        <v>4746</v>
      </c>
      <c r="AA3003" t="s">
        <v>3045</v>
      </c>
      <c r="AD3003" s="3"/>
    </row>
    <row r="3004" spans="26:30" x14ac:dyDescent="0.25">
      <c r="Z3004" t="s">
        <v>4747</v>
      </c>
      <c r="AA3004" t="s">
        <v>3045</v>
      </c>
      <c r="AD3004" s="3"/>
    </row>
    <row r="3005" spans="26:30" x14ac:dyDescent="0.25">
      <c r="Z3005" t="s">
        <v>4748</v>
      </c>
      <c r="AA3005" t="s">
        <v>3045</v>
      </c>
      <c r="AD3005" s="3"/>
    </row>
    <row r="3006" spans="26:30" x14ac:dyDescent="0.25">
      <c r="Z3006" t="s">
        <v>4749</v>
      </c>
      <c r="AA3006" t="s">
        <v>3045</v>
      </c>
      <c r="AD3006" s="3"/>
    </row>
    <row r="3007" spans="26:30" x14ac:dyDescent="0.25">
      <c r="Z3007" t="s">
        <v>4750</v>
      </c>
      <c r="AA3007" t="s">
        <v>3045</v>
      </c>
      <c r="AD3007" s="3"/>
    </row>
    <row r="3008" spans="26:30" x14ac:dyDescent="0.25">
      <c r="Z3008" t="s">
        <v>4751</v>
      </c>
      <c r="AA3008" t="s">
        <v>3045</v>
      </c>
      <c r="AD3008" s="3"/>
    </row>
    <row r="3009" spans="26:30" x14ac:dyDescent="0.25">
      <c r="Z3009" t="s">
        <v>4703</v>
      </c>
      <c r="AA3009" t="s">
        <v>3045</v>
      </c>
      <c r="AD3009" s="3"/>
    </row>
    <row r="3010" spans="26:30" x14ac:dyDescent="0.25">
      <c r="Z3010" t="s">
        <v>4752</v>
      </c>
      <c r="AA3010" t="s">
        <v>3045</v>
      </c>
      <c r="AD3010" s="3"/>
    </row>
    <row r="3011" spans="26:30" x14ac:dyDescent="0.25">
      <c r="Z3011" t="s">
        <v>4753</v>
      </c>
      <c r="AA3011" t="s">
        <v>3045</v>
      </c>
      <c r="AD3011" s="3"/>
    </row>
    <row r="3012" spans="26:30" x14ac:dyDescent="0.25">
      <c r="Z3012" t="s">
        <v>4754</v>
      </c>
      <c r="AA3012" t="s">
        <v>3045</v>
      </c>
      <c r="AD3012" s="3"/>
    </row>
    <row r="3013" spans="26:30" x14ac:dyDescent="0.25">
      <c r="Z3013" t="s">
        <v>4755</v>
      </c>
      <c r="AA3013" t="s">
        <v>3045</v>
      </c>
      <c r="AD3013" s="3"/>
    </row>
    <row r="3014" spans="26:30" x14ac:dyDescent="0.25">
      <c r="Z3014" t="s">
        <v>4756</v>
      </c>
      <c r="AA3014" t="s">
        <v>3045</v>
      </c>
      <c r="AD3014" s="3"/>
    </row>
    <row r="3015" spans="26:30" x14ac:dyDescent="0.25">
      <c r="Z3015" t="s">
        <v>4757</v>
      </c>
      <c r="AA3015" t="s">
        <v>3045</v>
      </c>
      <c r="AD3015" s="3"/>
    </row>
    <row r="3016" spans="26:30" x14ac:dyDescent="0.25">
      <c r="Z3016" t="s">
        <v>4758</v>
      </c>
      <c r="AA3016" t="s">
        <v>3045</v>
      </c>
      <c r="AD3016" s="3"/>
    </row>
    <row r="3017" spans="26:30" x14ac:dyDescent="0.25">
      <c r="Z3017" t="s">
        <v>4759</v>
      </c>
      <c r="AA3017" t="s">
        <v>3045</v>
      </c>
      <c r="AD3017" s="3"/>
    </row>
    <row r="3018" spans="26:30" x14ac:dyDescent="0.25">
      <c r="Z3018" t="s">
        <v>4760</v>
      </c>
      <c r="AA3018" t="s">
        <v>3045</v>
      </c>
      <c r="AD3018" s="3"/>
    </row>
    <row r="3019" spans="26:30" x14ac:dyDescent="0.25">
      <c r="Z3019" t="s">
        <v>4761</v>
      </c>
      <c r="AA3019" t="s">
        <v>3045</v>
      </c>
      <c r="AD3019" s="3"/>
    </row>
    <row r="3020" spans="26:30" x14ac:dyDescent="0.25">
      <c r="Z3020" t="s">
        <v>4762</v>
      </c>
      <c r="AA3020" t="s">
        <v>3045</v>
      </c>
      <c r="AD3020" s="3"/>
    </row>
    <row r="3021" spans="26:30" x14ac:dyDescent="0.25">
      <c r="Z3021" t="s">
        <v>4763</v>
      </c>
      <c r="AA3021" t="s">
        <v>3045</v>
      </c>
      <c r="AD3021" s="3"/>
    </row>
    <row r="3022" spans="26:30" x14ac:dyDescent="0.25">
      <c r="Z3022" t="s">
        <v>4764</v>
      </c>
      <c r="AA3022" t="s">
        <v>3045</v>
      </c>
      <c r="AD3022" s="3"/>
    </row>
    <row r="3023" spans="26:30" x14ac:dyDescent="0.25">
      <c r="Z3023" t="s">
        <v>4765</v>
      </c>
      <c r="AA3023" t="s">
        <v>3045</v>
      </c>
      <c r="AD3023" s="3"/>
    </row>
    <row r="3024" spans="26:30" x14ac:dyDescent="0.25">
      <c r="Z3024" t="s">
        <v>4766</v>
      </c>
      <c r="AA3024" t="s">
        <v>3045</v>
      </c>
      <c r="AD3024" s="3"/>
    </row>
    <row r="3025" spans="26:30" x14ac:dyDescent="0.25">
      <c r="Z3025" t="s">
        <v>4767</v>
      </c>
      <c r="AA3025" t="s">
        <v>3045</v>
      </c>
      <c r="AD3025" s="3"/>
    </row>
    <row r="3026" spans="26:30" x14ac:dyDescent="0.25">
      <c r="Z3026" t="s">
        <v>4768</v>
      </c>
      <c r="AA3026" t="s">
        <v>3045</v>
      </c>
      <c r="AD3026" s="3"/>
    </row>
    <row r="3027" spans="26:30" x14ac:dyDescent="0.25">
      <c r="Z3027" t="s">
        <v>4769</v>
      </c>
      <c r="AA3027" t="s">
        <v>3045</v>
      </c>
      <c r="AD3027" s="3"/>
    </row>
    <row r="3028" spans="26:30" x14ac:dyDescent="0.25">
      <c r="Z3028" t="s">
        <v>4770</v>
      </c>
      <c r="AA3028" t="s">
        <v>3045</v>
      </c>
      <c r="AD3028" s="3"/>
    </row>
    <row r="3029" spans="26:30" x14ac:dyDescent="0.25">
      <c r="Z3029" t="s">
        <v>4771</v>
      </c>
      <c r="AA3029" t="s">
        <v>3045</v>
      </c>
      <c r="AD3029" s="3"/>
    </row>
    <row r="3030" spans="26:30" x14ac:dyDescent="0.25">
      <c r="Z3030" t="s">
        <v>4772</v>
      </c>
      <c r="AA3030" t="s">
        <v>3045</v>
      </c>
      <c r="AD3030" s="3"/>
    </row>
    <row r="3031" spans="26:30" x14ac:dyDescent="0.25">
      <c r="Z3031" t="s">
        <v>4773</v>
      </c>
      <c r="AA3031" t="s">
        <v>3045</v>
      </c>
      <c r="AD3031" s="3"/>
    </row>
    <row r="3032" spans="26:30" x14ac:dyDescent="0.25">
      <c r="Z3032" t="s">
        <v>4774</v>
      </c>
      <c r="AA3032" t="s">
        <v>3045</v>
      </c>
      <c r="AD3032" s="3"/>
    </row>
    <row r="3033" spans="26:30" x14ac:dyDescent="0.25">
      <c r="Z3033" t="s">
        <v>4775</v>
      </c>
      <c r="AA3033" t="s">
        <v>3045</v>
      </c>
      <c r="AD3033" s="3"/>
    </row>
    <row r="3034" spans="26:30" x14ac:dyDescent="0.25">
      <c r="Z3034" t="s">
        <v>4776</v>
      </c>
      <c r="AA3034" t="s">
        <v>3045</v>
      </c>
      <c r="AD3034" s="3"/>
    </row>
    <row r="3035" spans="26:30" x14ac:dyDescent="0.25">
      <c r="Z3035" t="s">
        <v>4777</v>
      </c>
      <c r="AA3035" t="s">
        <v>3045</v>
      </c>
      <c r="AD3035" s="3"/>
    </row>
    <row r="3036" spans="26:30" x14ac:dyDescent="0.25">
      <c r="Z3036" t="s">
        <v>4778</v>
      </c>
      <c r="AA3036" t="s">
        <v>3045</v>
      </c>
      <c r="AD3036" s="3"/>
    </row>
    <row r="3037" spans="26:30" x14ac:dyDescent="0.25">
      <c r="Z3037" t="s">
        <v>4779</v>
      </c>
      <c r="AA3037" t="s">
        <v>3045</v>
      </c>
      <c r="AD3037" s="3"/>
    </row>
    <row r="3038" spans="26:30" x14ac:dyDescent="0.25">
      <c r="Z3038" t="s">
        <v>4780</v>
      </c>
      <c r="AA3038" t="s">
        <v>3045</v>
      </c>
      <c r="AD3038" s="3"/>
    </row>
    <row r="3039" spans="26:30" x14ac:dyDescent="0.25">
      <c r="Z3039" t="s">
        <v>4781</v>
      </c>
      <c r="AA3039" t="s">
        <v>3045</v>
      </c>
      <c r="AD3039" s="3"/>
    </row>
    <row r="3040" spans="26:30" x14ac:dyDescent="0.25">
      <c r="Z3040" t="s">
        <v>4782</v>
      </c>
      <c r="AA3040" t="s">
        <v>3045</v>
      </c>
      <c r="AD3040" s="3"/>
    </row>
    <row r="3041" spans="26:30" x14ac:dyDescent="0.25">
      <c r="Z3041" t="s">
        <v>4783</v>
      </c>
      <c r="AA3041" t="s">
        <v>3045</v>
      </c>
      <c r="AD3041" s="3"/>
    </row>
    <row r="3042" spans="26:30" x14ac:dyDescent="0.25">
      <c r="Z3042" t="s">
        <v>4782</v>
      </c>
      <c r="AA3042" t="s">
        <v>3045</v>
      </c>
      <c r="AD3042" s="3"/>
    </row>
    <row r="3043" spans="26:30" x14ac:dyDescent="0.25">
      <c r="Z3043" t="s">
        <v>4784</v>
      </c>
      <c r="AA3043" t="s">
        <v>3045</v>
      </c>
      <c r="AD3043" s="3"/>
    </row>
    <row r="3044" spans="26:30" x14ac:dyDescent="0.25">
      <c r="Z3044" t="s">
        <v>4785</v>
      </c>
      <c r="AA3044" t="s">
        <v>3045</v>
      </c>
      <c r="AD3044" s="3"/>
    </row>
    <row r="3045" spans="26:30" x14ac:dyDescent="0.25">
      <c r="Z3045" t="s">
        <v>4786</v>
      </c>
      <c r="AA3045" t="s">
        <v>3045</v>
      </c>
      <c r="AD3045" s="3"/>
    </row>
    <row r="3046" spans="26:30" x14ac:dyDescent="0.25">
      <c r="Z3046" t="s">
        <v>4787</v>
      </c>
      <c r="AA3046" t="s">
        <v>3045</v>
      </c>
      <c r="AD3046" s="3"/>
    </row>
    <row r="3047" spans="26:30" x14ac:dyDescent="0.25">
      <c r="Z3047" t="s">
        <v>4788</v>
      </c>
      <c r="AA3047" t="s">
        <v>3045</v>
      </c>
      <c r="AD3047" s="3"/>
    </row>
    <row r="3048" spans="26:30" x14ac:dyDescent="0.25">
      <c r="Z3048" t="s">
        <v>4789</v>
      </c>
      <c r="AA3048" t="s">
        <v>3045</v>
      </c>
      <c r="AD3048" s="3"/>
    </row>
    <row r="3049" spans="26:30" x14ac:dyDescent="0.25">
      <c r="Z3049" t="s">
        <v>4790</v>
      </c>
      <c r="AA3049" t="s">
        <v>3045</v>
      </c>
      <c r="AD3049" s="3"/>
    </row>
    <row r="3050" spans="26:30" x14ac:dyDescent="0.25">
      <c r="Z3050" t="s">
        <v>4791</v>
      </c>
      <c r="AA3050" t="s">
        <v>3045</v>
      </c>
      <c r="AD3050" s="3"/>
    </row>
    <row r="3051" spans="26:30" x14ac:dyDescent="0.25">
      <c r="Z3051" t="s">
        <v>4792</v>
      </c>
      <c r="AA3051" t="s">
        <v>3045</v>
      </c>
      <c r="AD3051" s="3"/>
    </row>
    <row r="3052" spans="26:30" x14ac:dyDescent="0.25">
      <c r="Z3052" t="s">
        <v>4793</v>
      </c>
      <c r="AA3052" t="s">
        <v>3045</v>
      </c>
      <c r="AD3052" s="3"/>
    </row>
    <row r="3053" spans="26:30" x14ac:dyDescent="0.25">
      <c r="Z3053" t="s">
        <v>4794</v>
      </c>
      <c r="AA3053" t="s">
        <v>3045</v>
      </c>
      <c r="AD3053" s="3"/>
    </row>
    <row r="3054" spans="26:30" x14ac:dyDescent="0.25">
      <c r="Z3054" t="s">
        <v>4795</v>
      </c>
      <c r="AA3054" t="s">
        <v>3045</v>
      </c>
      <c r="AD3054" s="3"/>
    </row>
    <row r="3055" spans="26:30" x14ac:dyDescent="0.25">
      <c r="Z3055" t="s">
        <v>4796</v>
      </c>
      <c r="AA3055" t="s">
        <v>3045</v>
      </c>
      <c r="AD3055" s="3"/>
    </row>
    <row r="3056" spans="26:30" x14ac:dyDescent="0.25">
      <c r="Z3056" t="s">
        <v>4797</v>
      </c>
      <c r="AA3056" t="s">
        <v>3045</v>
      </c>
      <c r="AD3056" s="3"/>
    </row>
    <row r="3057" spans="26:30" x14ac:dyDescent="0.25">
      <c r="Z3057" t="s">
        <v>4798</v>
      </c>
      <c r="AA3057" t="s">
        <v>3045</v>
      </c>
      <c r="AD3057" s="3"/>
    </row>
    <row r="3058" spans="26:30" x14ac:dyDescent="0.25">
      <c r="Z3058" t="s">
        <v>4799</v>
      </c>
      <c r="AA3058" t="s">
        <v>3045</v>
      </c>
      <c r="AD3058" s="3"/>
    </row>
    <row r="3059" spans="26:30" x14ac:dyDescent="0.25">
      <c r="Z3059" t="s">
        <v>4800</v>
      </c>
      <c r="AA3059" t="s">
        <v>3045</v>
      </c>
      <c r="AD3059" s="3"/>
    </row>
    <row r="3060" spans="26:30" x14ac:dyDescent="0.25">
      <c r="Z3060" t="s">
        <v>4801</v>
      </c>
      <c r="AA3060" t="s">
        <v>3045</v>
      </c>
      <c r="AD3060" s="3"/>
    </row>
    <row r="3061" spans="26:30" x14ac:dyDescent="0.25">
      <c r="Z3061" t="s">
        <v>4802</v>
      </c>
      <c r="AA3061" t="s">
        <v>3045</v>
      </c>
      <c r="AD3061" s="3"/>
    </row>
    <row r="3062" spans="26:30" x14ac:dyDescent="0.25">
      <c r="Z3062" t="s">
        <v>4803</v>
      </c>
      <c r="AA3062" t="s">
        <v>3045</v>
      </c>
      <c r="AD3062" s="3"/>
    </row>
    <row r="3063" spans="26:30" x14ac:dyDescent="0.25">
      <c r="Z3063" t="s">
        <v>4804</v>
      </c>
      <c r="AA3063" t="s">
        <v>3045</v>
      </c>
      <c r="AD3063" s="3"/>
    </row>
    <row r="3064" spans="26:30" x14ac:dyDescent="0.25">
      <c r="Z3064" t="s">
        <v>4805</v>
      </c>
      <c r="AA3064" t="s">
        <v>3045</v>
      </c>
      <c r="AD3064" s="3"/>
    </row>
    <row r="3065" spans="26:30" x14ac:dyDescent="0.25">
      <c r="Z3065" t="s">
        <v>4806</v>
      </c>
      <c r="AA3065" t="s">
        <v>3045</v>
      </c>
      <c r="AD3065" s="3"/>
    </row>
    <row r="3066" spans="26:30" x14ac:dyDescent="0.25">
      <c r="Z3066" t="s">
        <v>4807</v>
      </c>
      <c r="AA3066" t="s">
        <v>3045</v>
      </c>
      <c r="AD3066" s="3"/>
    </row>
    <row r="3067" spans="26:30" x14ac:dyDescent="0.25">
      <c r="Z3067" t="s">
        <v>4808</v>
      </c>
      <c r="AA3067" t="s">
        <v>3045</v>
      </c>
      <c r="AD3067" s="3"/>
    </row>
    <row r="3068" spans="26:30" x14ac:dyDescent="0.25">
      <c r="Z3068" t="s">
        <v>4807</v>
      </c>
      <c r="AA3068" t="s">
        <v>3045</v>
      </c>
      <c r="AD3068" s="3"/>
    </row>
    <row r="3069" spans="26:30" x14ac:dyDescent="0.25">
      <c r="Z3069" t="s">
        <v>4809</v>
      </c>
      <c r="AA3069" t="s">
        <v>3045</v>
      </c>
      <c r="AD3069" s="3"/>
    </row>
    <row r="3070" spans="26:30" x14ac:dyDescent="0.25">
      <c r="Z3070" t="s">
        <v>4810</v>
      </c>
      <c r="AA3070" t="s">
        <v>3045</v>
      </c>
      <c r="AD3070" s="3"/>
    </row>
    <row r="3071" spans="26:30" x14ac:dyDescent="0.25">
      <c r="Z3071" t="s">
        <v>4811</v>
      </c>
      <c r="AA3071" t="s">
        <v>3045</v>
      </c>
      <c r="AD3071" s="3"/>
    </row>
    <row r="3072" spans="26:30" x14ac:dyDescent="0.25">
      <c r="Z3072" t="s">
        <v>4812</v>
      </c>
      <c r="AA3072" t="s">
        <v>3045</v>
      </c>
      <c r="AD3072" s="3"/>
    </row>
    <row r="3073" spans="26:30" x14ac:dyDescent="0.25">
      <c r="Z3073" t="s">
        <v>4813</v>
      </c>
      <c r="AA3073" t="s">
        <v>3045</v>
      </c>
      <c r="AD3073" s="3"/>
    </row>
    <row r="3074" spans="26:30" x14ac:dyDescent="0.25">
      <c r="Z3074" t="s">
        <v>4814</v>
      </c>
      <c r="AA3074" t="s">
        <v>3045</v>
      </c>
      <c r="AD3074" s="3"/>
    </row>
    <row r="3075" spans="26:30" x14ac:dyDescent="0.25">
      <c r="Z3075" t="s">
        <v>4815</v>
      </c>
      <c r="AA3075" t="s">
        <v>3045</v>
      </c>
      <c r="AD3075" s="3"/>
    </row>
    <row r="3076" spans="26:30" x14ac:dyDescent="0.25">
      <c r="Z3076" t="s">
        <v>4816</v>
      </c>
      <c r="AA3076" t="s">
        <v>3045</v>
      </c>
      <c r="AD3076" s="3"/>
    </row>
    <row r="3077" spans="26:30" x14ac:dyDescent="0.25">
      <c r="Z3077" t="s">
        <v>4817</v>
      </c>
      <c r="AA3077" t="s">
        <v>3045</v>
      </c>
      <c r="AD3077" s="3"/>
    </row>
    <row r="3078" spans="26:30" x14ac:dyDescent="0.25">
      <c r="Z3078" t="s">
        <v>4818</v>
      </c>
      <c r="AA3078" t="s">
        <v>3045</v>
      </c>
      <c r="AD3078" s="3"/>
    </row>
    <row r="3079" spans="26:30" x14ac:dyDescent="0.25">
      <c r="Z3079" t="s">
        <v>4819</v>
      </c>
      <c r="AA3079" t="s">
        <v>3045</v>
      </c>
      <c r="AD3079" s="3"/>
    </row>
    <row r="3080" spans="26:30" x14ac:dyDescent="0.25">
      <c r="Z3080" t="s">
        <v>4820</v>
      </c>
      <c r="AA3080" t="s">
        <v>3045</v>
      </c>
      <c r="AD3080" s="3"/>
    </row>
    <row r="3081" spans="26:30" x14ac:dyDescent="0.25">
      <c r="Z3081" t="s">
        <v>4821</v>
      </c>
      <c r="AA3081" t="s">
        <v>3045</v>
      </c>
      <c r="AD3081" s="3"/>
    </row>
    <row r="3082" spans="26:30" x14ac:dyDescent="0.25">
      <c r="Z3082" t="s">
        <v>4822</v>
      </c>
      <c r="AA3082" t="s">
        <v>3045</v>
      </c>
      <c r="AD3082" s="3"/>
    </row>
    <row r="3083" spans="26:30" x14ac:dyDescent="0.25">
      <c r="Z3083" t="s">
        <v>4823</v>
      </c>
      <c r="AA3083" t="s">
        <v>3045</v>
      </c>
      <c r="AD3083" s="3"/>
    </row>
    <row r="3084" spans="26:30" x14ac:dyDescent="0.25">
      <c r="Z3084" t="s">
        <v>4824</v>
      </c>
      <c r="AA3084" t="s">
        <v>3045</v>
      </c>
      <c r="AD3084" s="3"/>
    </row>
    <row r="3085" spans="26:30" x14ac:dyDescent="0.25">
      <c r="Z3085" t="s">
        <v>4825</v>
      </c>
      <c r="AA3085" t="s">
        <v>3045</v>
      </c>
      <c r="AD3085" s="3"/>
    </row>
    <row r="3086" spans="26:30" x14ac:dyDescent="0.25">
      <c r="Z3086" t="s">
        <v>4826</v>
      </c>
      <c r="AA3086" t="s">
        <v>3045</v>
      </c>
      <c r="AD3086" s="3"/>
    </row>
    <row r="3087" spans="26:30" x14ac:dyDescent="0.25">
      <c r="Z3087" t="s">
        <v>4827</v>
      </c>
      <c r="AA3087" t="s">
        <v>3045</v>
      </c>
      <c r="AD3087" s="3"/>
    </row>
    <row r="3088" spans="26:30" x14ac:dyDescent="0.25">
      <c r="Z3088" t="s">
        <v>4828</v>
      </c>
      <c r="AA3088" t="s">
        <v>3045</v>
      </c>
      <c r="AD3088" s="3"/>
    </row>
    <row r="3089" spans="26:30" x14ac:dyDescent="0.25">
      <c r="Z3089" t="s">
        <v>4829</v>
      </c>
      <c r="AA3089" t="s">
        <v>3045</v>
      </c>
      <c r="AD3089" s="3"/>
    </row>
    <row r="3090" spans="26:30" x14ac:dyDescent="0.25">
      <c r="Z3090" t="s">
        <v>4830</v>
      </c>
      <c r="AA3090" t="s">
        <v>3045</v>
      </c>
      <c r="AD3090" s="3"/>
    </row>
    <row r="3091" spans="26:30" x14ac:dyDescent="0.25">
      <c r="Z3091" t="s">
        <v>4831</v>
      </c>
      <c r="AA3091" t="s">
        <v>3045</v>
      </c>
      <c r="AD3091" s="3"/>
    </row>
    <row r="3092" spans="26:30" x14ac:dyDescent="0.25">
      <c r="Z3092" t="s">
        <v>4832</v>
      </c>
      <c r="AA3092" t="s">
        <v>3045</v>
      </c>
      <c r="AD3092" s="3"/>
    </row>
    <row r="3093" spans="26:30" x14ac:dyDescent="0.25">
      <c r="Z3093" t="s">
        <v>4833</v>
      </c>
      <c r="AA3093" t="s">
        <v>3045</v>
      </c>
      <c r="AD3093" s="3"/>
    </row>
    <row r="3094" spans="26:30" x14ac:dyDescent="0.25">
      <c r="Z3094" t="s">
        <v>4834</v>
      </c>
      <c r="AA3094" t="s">
        <v>3045</v>
      </c>
      <c r="AD3094" s="3"/>
    </row>
    <row r="3095" spans="26:30" x14ac:dyDescent="0.25">
      <c r="Z3095" t="s">
        <v>4835</v>
      </c>
      <c r="AA3095" t="s">
        <v>3045</v>
      </c>
      <c r="AD3095" s="3"/>
    </row>
    <row r="3096" spans="26:30" x14ac:dyDescent="0.25">
      <c r="Z3096" t="s">
        <v>4836</v>
      </c>
      <c r="AA3096" t="s">
        <v>3045</v>
      </c>
      <c r="AD3096" s="3"/>
    </row>
    <row r="3097" spans="26:30" x14ac:dyDescent="0.25">
      <c r="Z3097" t="s">
        <v>4837</v>
      </c>
      <c r="AA3097" t="s">
        <v>3045</v>
      </c>
      <c r="AD3097" s="3"/>
    </row>
    <row r="3098" spans="26:30" x14ac:dyDescent="0.25">
      <c r="Z3098" t="s">
        <v>4838</v>
      </c>
      <c r="AA3098" t="s">
        <v>3045</v>
      </c>
      <c r="AD3098" s="3"/>
    </row>
    <row r="3099" spans="26:30" x14ac:dyDescent="0.25">
      <c r="Z3099" t="s">
        <v>4839</v>
      </c>
      <c r="AA3099" t="s">
        <v>3045</v>
      </c>
      <c r="AD3099" s="3"/>
    </row>
    <row r="3100" spans="26:30" x14ac:dyDescent="0.25">
      <c r="Z3100" t="s">
        <v>4840</v>
      </c>
      <c r="AA3100" t="s">
        <v>3045</v>
      </c>
      <c r="AD3100" s="3"/>
    </row>
    <row r="3101" spans="26:30" x14ac:dyDescent="0.25">
      <c r="Z3101" t="s">
        <v>4841</v>
      </c>
      <c r="AA3101" t="s">
        <v>3045</v>
      </c>
      <c r="AD3101" s="3"/>
    </row>
    <row r="3102" spans="26:30" x14ac:dyDescent="0.25">
      <c r="Z3102" t="s">
        <v>4842</v>
      </c>
      <c r="AA3102" t="s">
        <v>3045</v>
      </c>
      <c r="AD3102" s="3"/>
    </row>
    <row r="3103" spans="26:30" x14ac:dyDescent="0.25">
      <c r="Z3103" t="s">
        <v>4843</v>
      </c>
      <c r="AA3103" t="s">
        <v>3045</v>
      </c>
      <c r="AD3103" s="3"/>
    </row>
    <row r="3104" spans="26:30" x14ac:dyDescent="0.25">
      <c r="Z3104" t="s">
        <v>4844</v>
      </c>
      <c r="AA3104" t="s">
        <v>3045</v>
      </c>
      <c r="AD3104" s="3"/>
    </row>
    <row r="3105" spans="26:30" x14ac:dyDescent="0.25">
      <c r="Z3105" t="s">
        <v>4845</v>
      </c>
      <c r="AA3105" t="s">
        <v>3045</v>
      </c>
      <c r="AD3105" s="3"/>
    </row>
    <row r="3106" spans="26:30" x14ac:dyDescent="0.25">
      <c r="Z3106" t="s">
        <v>4846</v>
      </c>
      <c r="AA3106" t="s">
        <v>3045</v>
      </c>
      <c r="AD3106" s="3"/>
    </row>
    <row r="3107" spans="26:30" x14ac:dyDescent="0.25">
      <c r="Z3107" t="s">
        <v>4847</v>
      </c>
      <c r="AA3107" t="s">
        <v>3045</v>
      </c>
      <c r="AD3107" s="3"/>
    </row>
    <row r="3108" spans="26:30" x14ac:dyDescent="0.25">
      <c r="Z3108" t="s">
        <v>4848</v>
      </c>
      <c r="AA3108" t="s">
        <v>3045</v>
      </c>
      <c r="AD3108" s="3"/>
    </row>
    <row r="3109" spans="26:30" x14ac:dyDescent="0.25">
      <c r="Z3109" t="s">
        <v>4849</v>
      </c>
      <c r="AA3109" t="s">
        <v>3045</v>
      </c>
      <c r="AD3109" s="3"/>
    </row>
    <row r="3110" spans="26:30" x14ac:dyDescent="0.25">
      <c r="Z3110" t="s">
        <v>4850</v>
      </c>
      <c r="AA3110" t="s">
        <v>3045</v>
      </c>
      <c r="AD3110" s="3"/>
    </row>
    <row r="3111" spans="26:30" x14ac:dyDescent="0.25">
      <c r="Z3111" t="s">
        <v>4851</v>
      </c>
      <c r="AA3111" t="s">
        <v>3045</v>
      </c>
      <c r="AD3111" s="3"/>
    </row>
    <row r="3112" spans="26:30" x14ac:dyDescent="0.25">
      <c r="Z3112" t="s">
        <v>4852</v>
      </c>
      <c r="AA3112" t="s">
        <v>3045</v>
      </c>
      <c r="AD3112" s="3"/>
    </row>
    <row r="3113" spans="26:30" x14ac:dyDescent="0.25">
      <c r="Z3113" t="s">
        <v>4853</v>
      </c>
      <c r="AA3113" t="s">
        <v>3045</v>
      </c>
      <c r="AD3113" s="3"/>
    </row>
    <row r="3114" spans="26:30" x14ac:dyDescent="0.25">
      <c r="Z3114" t="s">
        <v>4854</v>
      </c>
      <c r="AA3114" t="s">
        <v>3045</v>
      </c>
      <c r="AD3114" s="3"/>
    </row>
    <row r="3115" spans="26:30" x14ac:dyDescent="0.25">
      <c r="Z3115" t="s">
        <v>4855</v>
      </c>
      <c r="AA3115" t="s">
        <v>3045</v>
      </c>
      <c r="AD3115" s="3"/>
    </row>
    <row r="3116" spans="26:30" x14ac:dyDescent="0.25">
      <c r="Z3116" t="s">
        <v>4856</v>
      </c>
      <c r="AA3116" t="s">
        <v>3045</v>
      </c>
      <c r="AD3116" s="3"/>
    </row>
    <row r="3117" spans="26:30" x14ac:dyDescent="0.25">
      <c r="Z3117" t="s">
        <v>4857</v>
      </c>
      <c r="AA3117" t="s">
        <v>3045</v>
      </c>
      <c r="AD3117" s="3"/>
    </row>
    <row r="3118" spans="26:30" x14ac:dyDescent="0.25">
      <c r="Z3118" t="s">
        <v>4858</v>
      </c>
      <c r="AA3118" t="s">
        <v>3045</v>
      </c>
      <c r="AD3118" s="3"/>
    </row>
    <row r="3119" spans="26:30" x14ac:dyDescent="0.25">
      <c r="Z3119" t="s">
        <v>4859</v>
      </c>
      <c r="AA3119" t="s">
        <v>3045</v>
      </c>
      <c r="AD3119" s="3"/>
    </row>
    <row r="3120" spans="26:30" x14ac:dyDescent="0.25">
      <c r="Z3120" t="s">
        <v>4860</v>
      </c>
      <c r="AA3120" t="s">
        <v>3045</v>
      </c>
      <c r="AD3120" s="3"/>
    </row>
    <row r="3121" spans="26:30" x14ac:dyDescent="0.25">
      <c r="Z3121" t="s">
        <v>4861</v>
      </c>
      <c r="AA3121" t="s">
        <v>3045</v>
      </c>
      <c r="AD3121" s="3"/>
    </row>
    <row r="3122" spans="26:30" x14ac:dyDescent="0.25">
      <c r="Z3122" t="s">
        <v>4862</v>
      </c>
      <c r="AA3122" t="s">
        <v>3045</v>
      </c>
      <c r="AD3122" s="3"/>
    </row>
    <row r="3123" spans="26:30" x14ac:dyDescent="0.25">
      <c r="Z3123" t="s">
        <v>2926</v>
      </c>
      <c r="AA3123" t="s">
        <v>3045</v>
      </c>
      <c r="AD3123" s="3"/>
    </row>
    <row r="3124" spans="26:30" x14ac:dyDescent="0.25">
      <c r="Z3124" t="s">
        <v>4863</v>
      </c>
      <c r="AA3124" t="s">
        <v>3045</v>
      </c>
      <c r="AD3124" s="3"/>
    </row>
    <row r="3125" spans="26:30" x14ac:dyDescent="0.25">
      <c r="Z3125" t="s">
        <v>4864</v>
      </c>
      <c r="AA3125" t="s">
        <v>3045</v>
      </c>
      <c r="AD3125" s="3"/>
    </row>
    <row r="3126" spans="26:30" x14ac:dyDescent="0.25">
      <c r="Z3126" t="s">
        <v>4865</v>
      </c>
      <c r="AA3126" t="s">
        <v>3045</v>
      </c>
      <c r="AD3126" s="3"/>
    </row>
    <row r="3127" spans="26:30" x14ac:dyDescent="0.25">
      <c r="Z3127" t="s">
        <v>4866</v>
      </c>
      <c r="AA3127" t="s">
        <v>3045</v>
      </c>
      <c r="AD3127" s="3"/>
    </row>
    <row r="3128" spans="26:30" x14ac:dyDescent="0.25">
      <c r="Z3128" t="s">
        <v>4867</v>
      </c>
      <c r="AA3128" t="s">
        <v>3045</v>
      </c>
      <c r="AD3128" s="3"/>
    </row>
    <row r="3129" spans="26:30" x14ac:dyDescent="0.25">
      <c r="Z3129" t="s">
        <v>4868</v>
      </c>
      <c r="AA3129" t="s">
        <v>3045</v>
      </c>
      <c r="AD3129" s="3"/>
    </row>
    <row r="3130" spans="26:30" x14ac:dyDescent="0.25">
      <c r="Z3130" t="s">
        <v>4869</v>
      </c>
      <c r="AA3130" t="s">
        <v>3045</v>
      </c>
      <c r="AD3130" s="3"/>
    </row>
    <row r="3131" spans="26:30" x14ac:dyDescent="0.25">
      <c r="Z3131" t="s">
        <v>4870</v>
      </c>
      <c r="AA3131" t="s">
        <v>3045</v>
      </c>
      <c r="AD3131" s="3"/>
    </row>
    <row r="3132" spans="26:30" x14ac:dyDescent="0.25">
      <c r="Z3132" t="s">
        <v>4871</v>
      </c>
      <c r="AA3132" t="s">
        <v>3045</v>
      </c>
      <c r="AD3132" s="3"/>
    </row>
    <row r="3133" spans="26:30" x14ac:dyDescent="0.25">
      <c r="Z3133" t="s">
        <v>4872</v>
      </c>
      <c r="AA3133" t="s">
        <v>3045</v>
      </c>
      <c r="AD3133" s="3"/>
    </row>
    <row r="3134" spans="26:30" x14ac:dyDescent="0.25">
      <c r="Z3134" t="s">
        <v>4873</v>
      </c>
      <c r="AA3134" t="s">
        <v>3045</v>
      </c>
      <c r="AD3134" s="3"/>
    </row>
    <row r="3135" spans="26:30" x14ac:dyDescent="0.25">
      <c r="Z3135" t="s">
        <v>4874</v>
      </c>
      <c r="AA3135" t="s">
        <v>3045</v>
      </c>
      <c r="AD3135" s="3"/>
    </row>
    <row r="3136" spans="26:30" x14ac:dyDescent="0.25">
      <c r="Z3136" t="s">
        <v>4875</v>
      </c>
      <c r="AA3136" t="s">
        <v>3045</v>
      </c>
      <c r="AD3136" s="3"/>
    </row>
    <row r="3137" spans="26:30" x14ac:dyDescent="0.25">
      <c r="Z3137" t="s">
        <v>4876</v>
      </c>
      <c r="AA3137" t="s">
        <v>3045</v>
      </c>
      <c r="AD3137" s="3"/>
    </row>
    <row r="3138" spans="26:30" x14ac:dyDescent="0.25">
      <c r="Z3138" t="s">
        <v>4877</v>
      </c>
      <c r="AA3138" t="s">
        <v>3045</v>
      </c>
      <c r="AD3138" s="3"/>
    </row>
    <row r="3139" spans="26:30" x14ac:dyDescent="0.25">
      <c r="Z3139" t="s">
        <v>4878</v>
      </c>
      <c r="AA3139" t="s">
        <v>3045</v>
      </c>
      <c r="AD3139" s="3"/>
    </row>
    <row r="3140" spans="26:30" x14ac:dyDescent="0.25">
      <c r="Z3140" t="s">
        <v>4879</v>
      </c>
      <c r="AA3140" t="s">
        <v>3045</v>
      </c>
      <c r="AD3140" s="3"/>
    </row>
    <row r="3141" spans="26:30" x14ac:dyDescent="0.25">
      <c r="Z3141" t="s">
        <v>4880</v>
      </c>
      <c r="AA3141" t="s">
        <v>3045</v>
      </c>
      <c r="AD3141" s="3"/>
    </row>
    <row r="3142" spans="26:30" x14ac:dyDescent="0.25">
      <c r="Z3142" t="s">
        <v>4881</v>
      </c>
      <c r="AA3142" t="s">
        <v>3045</v>
      </c>
      <c r="AD3142" s="3"/>
    </row>
    <row r="3143" spans="26:30" x14ac:dyDescent="0.25">
      <c r="Z3143" t="s">
        <v>4882</v>
      </c>
      <c r="AA3143" t="s">
        <v>3045</v>
      </c>
      <c r="AD3143" s="3"/>
    </row>
    <row r="3144" spans="26:30" x14ac:dyDescent="0.25">
      <c r="Z3144" t="s">
        <v>4883</v>
      </c>
      <c r="AA3144" t="s">
        <v>3045</v>
      </c>
      <c r="AD3144" s="3"/>
    </row>
    <row r="3145" spans="26:30" x14ac:dyDescent="0.25">
      <c r="Z3145" t="s">
        <v>4884</v>
      </c>
      <c r="AA3145" t="s">
        <v>3045</v>
      </c>
      <c r="AD3145" s="3"/>
    </row>
    <row r="3146" spans="26:30" x14ac:dyDescent="0.25">
      <c r="Z3146" t="s">
        <v>4885</v>
      </c>
      <c r="AA3146" t="s">
        <v>3045</v>
      </c>
      <c r="AD3146" s="3"/>
    </row>
    <row r="3147" spans="26:30" x14ac:dyDescent="0.25">
      <c r="Z3147" t="s">
        <v>4886</v>
      </c>
      <c r="AA3147" t="s">
        <v>3045</v>
      </c>
      <c r="AD3147" s="3"/>
    </row>
    <row r="3148" spans="26:30" x14ac:dyDescent="0.25">
      <c r="Z3148" t="s">
        <v>4887</v>
      </c>
      <c r="AA3148" t="s">
        <v>3045</v>
      </c>
      <c r="AD3148" s="3"/>
    </row>
    <row r="3149" spans="26:30" x14ac:dyDescent="0.25">
      <c r="Z3149" t="s">
        <v>4888</v>
      </c>
      <c r="AA3149" t="s">
        <v>3045</v>
      </c>
      <c r="AD3149" s="3"/>
    </row>
    <row r="3150" spans="26:30" x14ac:dyDescent="0.25">
      <c r="Z3150" t="s">
        <v>4889</v>
      </c>
      <c r="AA3150" t="s">
        <v>3045</v>
      </c>
      <c r="AD3150" s="3"/>
    </row>
    <row r="3151" spans="26:30" x14ac:dyDescent="0.25">
      <c r="Z3151" t="s">
        <v>4890</v>
      </c>
      <c r="AA3151" t="s">
        <v>3045</v>
      </c>
      <c r="AD3151" s="3"/>
    </row>
    <row r="3152" spans="26:30" x14ac:dyDescent="0.25">
      <c r="Z3152" t="s">
        <v>4891</v>
      </c>
      <c r="AA3152" t="s">
        <v>3045</v>
      </c>
      <c r="AD3152" s="3"/>
    </row>
    <row r="3153" spans="26:30" x14ac:dyDescent="0.25">
      <c r="Z3153" t="s">
        <v>4892</v>
      </c>
      <c r="AA3153" t="s">
        <v>3045</v>
      </c>
      <c r="AD3153" s="3"/>
    </row>
    <row r="3154" spans="26:30" x14ac:dyDescent="0.25">
      <c r="Z3154" t="s">
        <v>4893</v>
      </c>
      <c r="AA3154" t="s">
        <v>3045</v>
      </c>
      <c r="AD3154" s="3"/>
    </row>
    <row r="3155" spans="26:30" x14ac:dyDescent="0.25">
      <c r="Z3155" t="s">
        <v>4894</v>
      </c>
      <c r="AA3155" t="s">
        <v>3045</v>
      </c>
      <c r="AD3155" s="3"/>
    </row>
    <row r="3156" spans="26:30" x14ac:dyDescent="0.25">
      <c r="Z3156" t="s">
        <v>4895</v>
      </c>
      <c r="AA3156" t="s">
        <v>3045</v>
      </c>
      <c r="AD3156" s="3"/>
    </row>
    <row r="3157" spans="26:30" x14ac:dyDescent="0.25">
      <c r="Z3157" t="s">
        <v>4896</v>
      </c>
      <c r="AA3157" t="s">
        <v>3045</v>
      </c>
      <c r="AD3157" s="3"/>
    </row>
    <row r="3158" spans="26:30" x14ac:dyDescent="0.25">
      <c r="Z3158" t="s">
        <v>4897</v>
      </c>
      <c r="AA3158" t="s">
        <v>3045</v>
      </c>
      <c r="AD3158" s="3"/>
    </row>
    <row r="3159" spans="26:30" x14ac:dyDescent="0.25">
      <c r="Z3159" t="s">
        <v>4898</v>
      </c>
      <c r="AA3159" t="s">
        <v>3045</v>
      </c>
      <c r="AD3159" s="3"/>
    </row>
    <row r="3160" spans="26:30" x14ac:dyDescent="0.25">
      <c r="Z3160" t="s">
        <v>4899</v>
      </c>
      <c r="AA3160" t="s">
        <v>3045</v>
      </c>
      <c r="AD3160" s="3"/>
    </row>
    <row r="3161" spans="26:30" x14ac:dyDescent="0.25">
      <c r="Z3161" t="s">
        <v>4900</v>
      </c>
      <c r="AA3161" t="s">
        <v>3045</v>
      </c>
      <c r="AD3161" s="3"/>
    </row>
    <row r="3162" spans="26:30" x14ac:dyDescent="0.25">
      <c r="Z3162" t="s">
        <v>4901</v>
      </c>
      <c r="AA3162" t="s">
        <v>3045</v>
      </c>
      <c r="AD3162" s="3"/>
    </row>
    <row r="3163" spans="26:30" x14ac:dyDescent="0.25">
      <c r="Z3163" t="s">
        <v>4902</v>
      </c>
      <c r="AA3163" t="s">
        <v>3045</v>
      </c>
      <c r="AD3163" s="3"/>
    </row>
    <row r="3164" spans="26:30" x14ac:dyDescent="0.25">
      <c r="Z3164" t="s">
        <v>4903</v>
      </c>
      <c r="AA3164" t="s">
        <v>3045</v>
      </c>
      <c r="AD3164" s="3"/>
    </row>
    <row r="3165" spans="26:30" x14ac:dyDescent="0.25">
      <c r="Z3165" t="s">
        <v>2909</v>
      </c>
      <c r="AA3165" t="s">
        <v>3045</v>
      </c>
      <c r="AD3165" s="3"/>
    </row>
    <row r="3166" spans="26:30" x14ac:dyDescent="0.25">
      <c r="Z3166" t="s">
        <v>4904</v>
      </c>
      <c r="AA3166" t="s">
        <v>3045</v>
      </c>
      <c r="AD3166" s="3"/>
    </row>
    <row r="3167" spans="26:30" x14ac:dyDescent="0.25">
      <c r="Z3167" t="s">
        <v>4905</v>
      </c>
      <c r="AA3167" t="s">
        <v>3045</v>
      </c>
      <c r="AD3167" s="3"/>
    </row>
    <row r="3168" spans="26:30" x14ac:dyDescent="0.25">
      <c r="Z3168" t="s">
        <v>4906</v>
      </c>
      <c r="AA3168" t="s">
        <v>3045</v>
      </c>
      <c r="AD3168" s="3"/>
    </row>
    <row r="3169" spans="26:30" x14ac:dyDescent="0.25">
      <c r="Z3169" t="s">
        <v>2909</v>
      </c>
      <c r="AA3169" t="s">
        <v>3045</v>
      </c>
      <c r="AD3169" s="3"/>
    </row>
    <row r="3170" spans="26:30" x14ac:dyDescent="0.25">
      <c r="Z3170" t="s">
        <v>4907</v>
      </c>
      <c r="AA3170" t="s">
        <v>3045</v>
      </c>
      <c r="AD3170" s="3"/>
    </row>
    <row r="3171" spans="26:30" x14ac:dyDescent="0.25">
      <c r="Z3171" t="s">
        <v>4908</v>
      </c>
      <c r="AA3171" t="s">
        <v>3045</v>
      </c>
      <c r="AD3171" s="3"/>
    </row>
    <row r="3172" spans="26:30" x14ac:dyDescent="0.25">
      <c r="Z3172" t="s">
        <v>4909</v>
      </c>
      <c r="AA3172" t="s">
        <v>3045</v>
      </c>
      <c r="AD3172" s="3"/>
    </row>
    <row r="3173" spans="26:30" x14ac:dyDescent="0.25">
      <c r="Z3173" t="s">
        <v>4910</v>
      </c>
      <c r="AA3173" t="s">
        <v>3045</v>
      </c>
      <c r="AD3173" s="3"/>
    </row>
    <row r="3174" spans="26:30" x14ac:dyDescent="0.25">
      <c r="Z3174" t="s">
        <v>4911</v>
      </c>
      <c r="AA3174" t="s">
        <v>3045</v>
      </c>
      <c r="AD3174" s="3"/>
    </row>
    <row r="3175" spans="26:30" x14ac:dyDescent="0.25">
      <c r="Z3175" t="s">
        <v>4912</v>
      </c>
      <c r="AA3175" t="s">
        <v>3045</v>
      </c>
      <c r="AD3175" s="3"/>
    </row>
    <row r="3176" spans="26:30" x14ac:dyDescent="0.25">
      <c r="Z3176" t="s">
        <v>4913</v>
      </c>
      <c r="AA3176" t="s">
        <v>3045</v>
      </c>
      <c r="AD3176" s="3"/>
    </row>
    <row r="3177" spans="26:30" x14ac:dyDescent="0.25">
      <c r="Z3177" t="s">
        <v>4914</v>
      </c>
      <c r="AA3177" t="s">
        <v>3045</v>
      </c>
      <c r="AD3177" s="3"/>
    </row>
    <row r="3178" spans="26:30" x14ac:dyDescent="0.25">
      <c r="Z3178" t="s">
        <v>4915</v>
      </c>
      <c r="AA3178" t="s">
        <v>3045</v>
      </c>
      <c r="AD3178" s="3"/>
    </row>
    <row r="3179" spans="26:30" x14ac:dyDescent="0.25">
      <c r="Z3179" t="s">
        <v>4916</v>
      </c>
      <c r="AA3179" t="s">
        <v>3045</v>
      </c>
      <c r="AD3179" s="3"/>
    </row>
    <row r="3180" spans="26:30" x14ac:dyDescent="0.25">
      <c r="Z3180" t="s">
        <v>2909</v>
      </c>
      <c r="AA3180" t="s">
        <v>3045</v>
      </c>
      <c r="AD3180" s="3"/>
    </row>
    <row r="3181" spans="26:30" x14ac:dyDescent="0.25">
      <c r="Z3181" t="s">
        <v>4917</v>
      </c>
      <c r="AA3181" t="s">
        <v>3045</v>
      </c>
      <c r="AD3181" s="3"/>
    </row>
    <row r="3182" spans="26:30" x14ac:dyDescent="0.25">
      <c r="Z3182" t="s">
        <v>4918</v>
      </c>
      <c r="AA3182" t="s">
        <v>3045</v>
      </c>
      <c r="AD3182" s="3"/>
    </row>
    <row r="3183" spans="26:30" x14ac:dyDescent="0.25">
      <c r="Z3183" t="s">
        <v>4919</v>
      </c>
      <c r="AA3183" t="s">
        <v>3045</v>
      </c>
      <c r="AD3183" s="3"/>
    </row>
    <row r="3184" spans="26:30" x14ac:dyDescent="0.25">
      <c r="Z3184" t="s">
        <v>4920</v>
      </c>
      <c r="AA3184" t="s">
        <v>3045</v>
      </c>
      <c r="AD3184" s="3"/>
    </row>
    <row r="3185" spans="26:30" x14ac:dyDescent="0.25">
      <c r="Z3185" t="s">
        <v>4921</v>
      </c>
      <c r="AA3185" t="s">
        <v>3045</v>
      </c>
      <c r="AD3185" s="3"/>
    </row>
    <row r="3186" spans="26:30" x14ac:dyDescent="0.25">
      <c r="Z3186" t="s">
        <v>4922</v>
      </c>
      <c r="AA3186" t="s">
        <v>3045</v>
      </c>
      <c r="AD3186" s="3"/>
    </row>
    <row r="3187" spans="26:30" x14ac:dyDescent="0.25">
      <c r="Z3187" t="s">
        <v>4923</v>
      </c>
      <c r="AA3187" t="s">
        <v>3045</v>
      </c>
      <c r="AD3187" s="3"/>
    </row>
    <row r="3188" spans="26:30" x14ac:dyDescent="0.25">
      <c r="Z3188" t="s">
        <v>4924</v>
      </c>
      <c r="AA3188" t="s">
        <v>3045</v>
      </c>
      <c r="AD3188" s="3"/>
    </row>
    <row r="3189" spans="26:30" x14ac:dyDescent="0.25">
      <c r="Z3189" t="s">
        <v>2877</v>
      </c>
      <c r="AA3189" t="s">
        <v>3045</v>
      </c>
      <c r="AD3189" s="3"/>
    </row>
    <row r="3190" spans="26:30" x14ac:dyDescent="0.25">
      <c r="Z3190" t="s">
        <v>4925</v>
      </c>
      <c r="AA3190" t="s">
        <v>3045</v>
      </c>
      <c r="AD3190" s="3"/>
    </row>
    <row r="3191" spans="26:30" x14ac:dyDescent="0.25">
      <c r="Z3191" t="s">
        <v>4926</v>
      </c>
      <c r="AA3191" t="s">
        <v>3045</v>
      </c>
      <c r="AD3191" s="3"/>
    </row>
    <row r="3192" spans="26:30" x14ac:dyDescent="0.25">
      <c r="Z3192" t="s">
        <v>4927</v>
      </c>
      <c r="AA3192" t="s">
        <v>3045</v>
      </c>
      <c r="AD3192" s="3"/>
    </row>
    <row r="3193" spans="26:30" x14ac:dyDescent="0.25">
      <c r="Z3193" t="s">
        <v>4928</v>
      </c>
      <c r="AA3193" t="s">
        <v>3045</v>
      </c>
      <c r="AD3193" s="3"/>
    </row>
    <row r="3194" spans="26:30" x14ac:dyDescent="0.25">
      <c r="Z3194" t="s">
        <v>4929</v>
      </c>
      <c r="AA3194" t="s">
        <v>3045</v>
      </c>
      <c r="AD3194" s="3"/>
    </row>
    <row r="3195" spans="26:30" x14ac:dyDescent="0.25">
      <c r="Z3195" t="s">
        <v>4930</v>
      </c>
      <c r="AA3195" t="s">
        <v>3045</v>
      </c>
      <c r="AD3195" s="3"/>
    </row>
    <row r="3196" spans="26:30" x14ac:dyDescent="0.25">
      <c r="Z3196" t="s">
        <v>4931</v>
      </c>
      <c r="AA3196" t="s">
        <v>3045</v>
      </c>
      <c r="AD3196" s="3"/>
    </row>
    <row r="3197" spans="26:30" x14ac:dyDescent="0.25">
      <c r="Z3197" t="s">
        <v>4932</v>
      </c>
      <c r="AA3197" t="s">
        <v>3045</v>
      </c>
      <c r="AD3197" s="3"/>
    </row>
    <row r="3198" spans="26:30" x14ac:dyDescent="0.25">
      <c r="Z3198" t="s">
        <v>4933</v>
      </c>
      <c r="AA3198" t="s">
        <v>3045</v>
      </c>
      <c r="AD3198" s="3"/>
    </row>
    <row r="3199" spans="26:30" x14ac:dyDescent="0.25">
      <c r="Z3199" t="s">
        <v>4934</v>
      </c>
      <c r="AA3199" t="s">
        <v>3045</v>
      </c>
      <c r="AD3199" s="3"/>
    </row>
    <row r="3200" spans="26:30" x14ac:dyDescent="0.25">
      <c r="Z3200" t="s">
        <v>4935</v>
      </c>
      <c r="AA3200" t="s">
        <v>3045</v>
      </c>
      <c r="AD3200" s="3"/>
    </row>
    <row r="3201" spans="26:30" x14ac:dyDescent="0.25">
      <c r="Z3201" t="s">
        <v>4936</v>
      </c>
      <c r="AA3201" t="s">
        <v>3045</v>
      </c>
      <c r="AD3201" s="3"/>
    </row>
    <row r="3202" spans="26:30" x14ac:dyDescent="0.25">
      <c r="Z3202" t="s">
        <v>4937</v>
      </c>
      <c r="AA3202" t="s">
        <v>3045</v>
      </c>
      <c r="AD3202" s="3"/>
    </row>
    <row r="3203" spans="26:30" x14ac:dyDescent="0.25">
      <c r="Z3203" t="s">
        <v>4938</v>
      </c>
      <c r="AA3203" t="s">
        <v>3045</v>
      </c>
      <c r="AD3203" s="3"/>
    </row>
    <row r="3204" spans="26:30" x14ac:dyDescent="0.25">
      <c r="Z3204" t="s">
        <v>4939</v>
      </c>
      <c r="AA3204" t="s">
        <v>3045</v>
      </c>
      <c r="AD3204" s="3"/>
    </row>
    <row r="3205" spans="26:30" x14ac:dyDescent="0.25">
      <c r="Z3205" t="s">
        <v>4940</v>
      </c>
      <c r="AA3205" t="s">
        <v>3045</v>
      </c>
      <c r="AD3205" s="3"/>
    </row>
    <row r="3206" spans="26:30" x14ac:dyDescent="0.25">
      <c r="Z3206" t="s">
        <v>4941</v>
      </c>
      <c r="AA3206" t="s">
        <v>3045</v>
      </c>
      <c r="AD3206" s="3"/>
    </row>
    <row r="3207" spans="26:30" x14ac:dyDescent="0.25">
      <c r="Z3207" t="s">
        <v>4942</v>
      </c>
      <c r="AA3207" t="s">
        <v>3045</v>
      </c>
      <c r="AD3207" s="3"/>
    </row>
    <row r="3208" spans="26:30" x14ac:dyDescent="0.25">
      <c r="Z3208" t="s">
        <v>4943</v>
      </c>
      <c r="AA3208" t="s">
        <v>3045</v>
      </c>
      <c r="AD3208" s="3"/>
    </row>
    <row r="3209" spans="26:30" x14ac:dyDescent="0.25">
      <c r="Z3209" t="s">
        <v>4944</v>
      </c>
      <c r="AA3209" t="s">
        <v>3045</v>
      </c>
      <c r="AD3209" s="3"/>
    </row>
    <row r="3210" spans="26:30" x14ac:dyDescent="0.25">
      <c r="Z3210" t="s">
        <v>4945</v>
      </c>
      <c r="AA3210" t="s">
        <v>3045</v>
      </c>
      <c r="AD3210" s="3"/>
    </row>
    <row r="3211" spans="26:30" x14ac:dyDescent="0.25">
      <c r="Z3211" t="s">
        <v>4946</v>
      </c>
      <c r="AA3211" t="s">
        <v>3045</v>
      </c>
      <c r="AD3211" s="3"/>
    </row>
    <row r="3212" spans="26:30" x14ac:dyDescent="0.25">
      <c r="Z3212" t="s">
        <v>4947</v>
      </c>
      <c r="AA3212" t="s">
        <v>3045</v>
      </c>
      <c r="AD3212" s="3"/>
    </row>
    <row r="3213" spans="26:30" x14ac:dyDescent="0.25">
      <c r="Z3213" t="s">
        <v>4948</v>
      </c>
      <c r="AA3213" t="s">
        <v>3045</v>
      </c>
      <c r="AD3213" s="3"/>
    </row>
    <row r="3214" spans="26:30" x14ac:dyDescent="0.25">
      <c r="Z3214" t="s">
        <v>4949</v>
      </c>
      <c r="AA3214" t="s">
        <v>3045</v>
      </c>
      <c r="AD3214" s="3"/>
    </row>
    <row r="3215" spans="26:30" x14ac:dyDescent="0.25">
      <c r="Z3215" t="s">
        <v>4950</v>
      </c>
      <c r="AA3215" t="s">
        <v>3045</v>
      </c>
      <c r="AD3215" s="3"/>
    </row>
    <row r="3216" spans="26:30" x14ac:dyDescent="0.25">
      <c r="Z3216" t="s">
        <v>4951</v>
      </c>
      <c r="AA3216" t="s">
        <v>3045</v>
      </c>
      <c r="AD3216" s="3"/>
    </row>
    <row r="3217" spans="26:30" x14ac:dyDescent="0.25">
      <c r="Z3217" t="s">
        <v>4952</v>
      </c>
      <c r="AA3217" t="s">
        <v>3045</v>
      </c>
      <c r="AD3217" s="3"/>
    </row>
    <row r="3218" spans="26:30" x14ac:dyDescent="0.25">
      <c r="Z3218" t="s">
        <v>4953</v>
      </c>
      <c r="AA3218" t="s">
        <v>3045</v>
      </c>
      <c r="AD3218" s="3"/>
    </row>
    <row r="3219" spans="26:30" x14ac:dyDescent="0.25">
      <c r="Z3219" t="s">
        <v>4954</v>
      </c>
      <c r="AA3219" t="s">
        <v>3045</v>
      </c>
      <c r="AD3219" s="3"/>
    </row>
    <row r="3220" spans="26:30" x14ac:dyDescent="0.25">
      <c r="Z3220" t="s">
        <v>4955</v>
      </c>
      <c r="AA3220" t="s">
        <v>3045</v>
      </c>
      <c r="AD3220" s="3"/>
    </row>
    <row r="3221" spans="26:30" x14ac:dyDescent="0.25">
      <c r="Z3221" t="s">
        <v>4956</v>
      </c>
      <c r="AA3221" t="s">
        <v>3045</v>
      </c>
      <c r="AD3221" s="3"/>
    </row>
    <row r="3222" spans="26:30" x14ac:dyDescent="0.25">
      <c r="Z3222" t="s">
        <v>4957</v>
      </c>
      <c r="AA3222" t="s">
        <v>3045</v>
      </c>
      <c r="AD3222" s="3"/>
    </row>
    <row r="3223" spans="26:30" x14ac:dyDescent="0.25">
      <c r="Z3223" t="s">
        <v>4958</v>
      </c>
      <c r="AA3223" t="s">
        <v>3045</v>
      </c>
      <c r="AD3223" s="3"/>
    </row>
    <row r="3224" spans="26:30" x14ac:dyDescent="0.25">
      <c r="Z3224" t="s">
        <v>4959</v>
      </c>
      <c r="AA3224" t="s">
        <v>3045</v>
      </c>
      <c r="AD3224" s="3"/>
    </row>
    <row r="3225" spans="26:30" x14ac:dyDescent="0.25">
      <c r="Z3225" t="s">
        <v>4960</v>
      </c>
      <c r="AA3225" t="s">
        <v>3045</v>
      </c>
      <c r="AD3225" s="3"/>
    </row>
    <row r="3226" spans="26:30" x14ac:dyDescent="0.25">
      <c r="Z3226" t="s">
        <v>4961</v>
      </c>
      <c r="AA3226" t="s">
        <v>3045</v>
      </c>
      <c r="AD3226" s="3"/>
    </row>
    <row r="3227" spans="26:30" x14ac:dyDescent="0.25">
      <c r="Z3227" t="s">
        <v>4962</v>
      </c>
      <c r="AA3227" t="s">
        <v>3045</v>
      </c>
      <c r="AD3227" s="3"/>
    </row>
    <row r="3228" spans="26:30" x14ac:dyDescent="0.25">
      <c r="Z3228" t="s">
        <v>4963</v>
      </c>
      <c r="AA3228" t="s">
        <v>3045</v>
      </c>
      <c r="AD3228" s="3"/>
    </row>
    <row r="3229" spans="26:30" x14ac:dyDescent="0.25">
      <c r="Z3229" t="s">
        <v>4964</v>
      </c>
      <c r="AA3229" t="s">
        <v>3045</v>
      </c>
      <c r="AD3229" s="3"/>
    </row>
  </sheetData>
  <phoneticPr fontId="3" type="noConversion"/>
  <pageMargins left="0.7" right="0.7" top="0.75" bottom="0.75" header="0.3" footer="0.3"/>
  <ignoredErrors>
    <ignoredError sqref="I4:I244" numberStoredAsText="1"/>
  </ignoredErrors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27</vt:i4>
      </vt:variant>
    </vt:vector>
  </HeadingPairs>
  <TitlesOfParts>
    <vt:vector size="39" baseType="lpstr">
      <vt:lpstr>FORMULARIO</vt:lpstr>
      <vt:lpstr>Control 2023</vt:lpstr>
      <vt:lpstr>PAC 2023</vt:lpstr>
      <vt:lpstr>tabla dinamica</vt:lpstr>
      <vt:lpstr>Hoja2</vt:lpstr>
      <vt:lpstr>NecesidadxUOR</vt:lpstr>
      <vt:lpstr>Años1-4</vt:lpstr>
      <vt:lpstr>Prog.Año1</vt:lpstr>
      <vt:lpstr>Top5</vt:lpstr>
      <vt:lpstr>Rep.xObjetivo</vt:lpstr>
      <vt:lpstr>Dashboard (2)</vt:lpstr>
      <vt:lpstr>LISTAS</vt:lpstr>
      <vt:lpstr>'Control 2023'!Área_de_impresión</vt:lpstr>
      <vt:lpstr>'PAC 2023'!Área_de_impresión</vt:lpstr>
      <vt:lpstr>'Dashboard (2)'!Bienes</vt:lpstr>
      <vt:lpstr>Bienes</vt:lpstr>
      <vt:lpstr>'Dashboard (2)'!codigos</vt:lpstr>
      <vt:lpstr>codigos</vt:lpstr>
      <vt:lpstr>'Dashboard (2)'!Cuentas</vt:lpstr>
      <vt:lpstr>Cuentas</vt:lpstr>
      <vt:lpstr>'Dashboard (2)'!ListaBienes</vt:lpstr>
      <vt:lpstr>ListaBienes</vt:lpstr>
      <vt:lpstr>'Dashboard (2)'!ListaContratacion</vt:lpstr>
      <vt:lpstr>ListaContratacion</vt:lpstr>
      <vt:lpstr>'Dashboard (2)'!ListaCuentas</vt:lpstr>
      <vt:lpstr>ListaCuentas</vt:lpstr>
      <vt:lpstr>'Dashboard (2)'!ListaMeses</vt:lpstr>
      <vt:lpstr>ListaMeses</vt:lpstr>
      <vt:lpstr>'Dashboard (2)'!ListaObjetivos</vt:lpstr>
      <vt:lpstr>ListaObjetivos</vt:lpstr>
      <vt:lpstr>'Dashboard (2)'!ListaProceso</vt:lpstr>
      <vt:lpstr>ListaProceso</vt:lpstr>
      <vt:lpstr>'Dashboard (2)'!ListaUOR</vt:lpstr>
      <vt:lpstr>ListaUOR</vt:lpstr>
      <vt:lpstr>'Dashboard (2)'!periodo</vt:lpstr>
      <vt:lpstr>periodo</vt:lpstr>
      <vt:lpstr>'Dashboard (2)'!solicitud</vt:lpstr>
      <vt:lpstr>solicitud</vt:lpstr>
      <vt:lpstr>'PAC 2023'!Títulos_a_imprimir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PROVEEDOR - YESMI CRISTINA MATEO VERA</dc:creator>
  <cp:lastModifiedBy>BERTHA DEL ROSARIO CASTANEDA GIRON</cp:lastModifiedBy>
  <cp:lastPrinted>2023-01-17T20:44:35Z</cp:lastPrinted>
  <dcterms:created xsi:type="dcterms:W3CDTF">2022-05-04T23:12:51Z</dcterms:created>
  <dcterms:modified xsi:type="dcterms:W3CDTF">2023-01-19T14:34:04Z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